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8_{753B244D-1ABB-4AB4-82C6-157955798E43}" xr6:coauthVersionLast="47" xr6:coauthVersionMax="47" xr10:uidLastSave="{00000000-0000-0000-0000-000000000000}"/>
  <bookViews>
    <workbookView xWindow="28680" yWindow="-120" windowWidth="29040" windowHeight="15840" tabRatio="697" xr2:uid="{00000000-000D-0000-FFFF-FFFF00000000}"/>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91029"/>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c r="R10" i="12"/>
  <c r="S10" i="12" s="1"/>
  <c r="R11" i="12"/>
  <c r="S11" i="12" s="1"/>
  <c r="R12" i="12"/>
  <c r="S12" i="12" s="1"/>
  <c r="R13" i="12"/>
  <c r="S13" i="12"/>
  <c r="R14" i="12"/>
  <c r="S14" i="12"/>
  <c r="R15" i="12"/>
  <c r="S15" i="12" s="1"/>
  <c r="R16" i="12"/>
  <c r="S16" i="12" s="1"/>
  <c r="R17" i="12"/>
  <c r="S17" i="12"/>
  <c r="R18" i="12"/>
  <c r="S18" i="12" s="1"/>
  <c r="R19" i="12"/>
  <c r="S19" i="12" s="1"/>
  <c r="R20" i="12"/>
  <c r="S20" i="12" s="1"/>
  <c r="R21" i="12"/>
  <c r="S21" i="12"/>
  <c r="R22" i="12"/>
  <c r="S22" i="12"/>
  <c r="R23" i="12"/>
  <c r="S23" i="12" s="1"/>
  <c r="R24" i="12"/>
  <c r="S24" i="12" s="1"/>
  <c r="R25" i="12"/>
  <c r="S25" i="12"/>
  <c r="R26" i="12"/>
  <c r="S26" i="12" s="1"/>
  <c r="R27" i="12"/>
  <c r="S27" i="12" s="1"/>
  <c r="R28" i="12"/>
  <c r="S28" i="12" s="1"/>
  <c r="R29" i="12"/>
  <c r="S29" i="12"/>
  <c r="R30" i="12"/>
  <c r="S30" i="12"/>
  <c r="R31" i="12"/>
  <c r="S31" i="12"/>
  <c r="R32" i="12"/>
  <c r="S32" i="12" s="1"/>
  <c r="R33" i="12"/>
  <c r="S33" i="12"/>
  <c r="R34" i="12"/>
  <c r="S34" i="12" s="1"/>
  <c r="R35" i="12"/>
  <c r="S35" i="12" s="1"/>
  <c r="R36" i="12"/>
  <c r="S36" i="12" s="1"/>
  <c r="R37" i="12"/>
  <c r="S37" i="12"/>
  <c r="R38" i="12"/>
  <c r="S38" i="12"/>
  <c r="R39" i="12"/>
  <c r="S39" i="12"/>
  <c r="R40" i="12"/>
  <c r="S40" i="12" s="1"/>
  <c r="R41" i="12"/>
  <c r="S41" i="12"/>
  <c r="R42" i="12"/>
  <c r="S42" i="12" s="1"/>
  <c r="R43" i="12"/>
  <c r="S43" i="12" s="1"/>
  <c r="R44" i="12"/>
  <c r="S44" i="12" s="1"/>
  <c r="R45" i="12"/>
  <c r="S45" i="12"/>
  <c r="R46" i="12"/>
  <c r="S46" i="12"/>
  <c r="R47" i="12"/>
  <c r="S47" i="12"/>
  <c r="R48" i="12"/>
  <c r="S48" i="12" s="1"/>
  <c r="R49" i="12"/>
  <c r="S49" i="12"/>
  <c r="R50" i="12"/>
  <c r="S50" i="12" s="1"/>
  <c r="R51" i="12"/>
  <c r="S51" i="12"/>
  <c r="R52" i="12"/>
  <c r="S52" i="12" s="1"/>
  <c r="R53" i="12"/>
  <c r="S53" i="12"/>
  <c r="R54" i="12"/>
  <c r="S54" i="12"/>
  <c r="R55" i="12"/>
  <c r="S55" i="12"/>
  <c r="R56" i="12"/>
  <c r="S56" i="12" s="1"/>
  <c r="R57" i="12"/>
  <c r="S57" i="12"/>
  <c r="R58" i="12"/>
  <c r="S58" i="12" s="1"/>
  <c r="R59" i="12"/>
  <c r="S59" i="12"/>
  <c r="R60" i="12"/>
  <c r="S60" i="12" s="1"/>
  <c r="R61" i="12"/>
  <c r="S61" i="12"/>
  <c r="R62" i="12"/>
  <c r="S62" i="12"/>
  <c r="R63" i="12"/>
  <c r="S63" i="12"/>
  <c r="R64" i="12"/>
  <c r="S64" i="12" s="1"/>
  <c r="R65" i="12"/>
  <c r="S65" i="12"/>
  <c r="R66" i="12"/>
  <c r="S66" i="12" s="1"/>
  <c r="R67" i="12"/>
  <c r="S67" i="12"/>
  <c r="R68" i="12"/>
  <c r="S68" i="12" s="1"/>
  <c r="R69" i="12"/>
  <c r="S69" i="12"/>
  <c r="R70" i="12"/>
  <c r="S70" i="12"/>
  <c r="R71" i="12"/>
  <c r="S71" i="12"/>
  <c r="R72" i="12"/>
  <c r="S72" i="12" s="1"/>
  <c r="R73" i="12"/>
  <c r="S73" i="12"/>
  <c r="R74" i="12"/>
  <c r="S74" i="12" s="1"/>
  <c r="R75" i="12"/>
  <c r="S75" i="12"/>
  <c r="R76" i="12"/>
  <c r="S76" i="12" s="1"/>
  <c r="R77" i="12"/>
  <c r="S77" i="12"/>
  <c r="R78" i="12"/>
  <c r="S78" i="12"/>
  <c r="R79" i="12"/>
  <c r="S79" i="12"/>
  <c r="R80" i="12"/>
  <c r="S80" i="12" s="1"/>
  <c r="R81" i="12"/>
  <c r="S81" i="12"/>
  <c r="R82" i="12"/>
  <c r="S82" i="12" s="1"/>
  <c r="R83" i="12"/>
  <c r="S83" i="12"/>
  <c r="R84" i="12"/>
  <c r="S84" i="12" s="1"/>
  <c r="R85" i="12"/>
  <c r="S85" i="12"/>
  <c r="R86" i="12"/>
  <c r="S86" i="12"/>
  <c r="R87" i="12"/>
  <c r="S87" i="12"/>
  <c r="R88" i="12"/>
  <c r="S88" i="12" s="1"/>
  <c r="R89" i="12"/>
  <c r="S89" i="12"/>
  <c r="R90" i="12"/>
  <c r="S90" i="12" s="1"/>
  <c r="R91" i="12"/>
  <c r="S91" i="12"/>
  <c r="R92" i="12"/>
  <c r="S92" i="12" s="1"/>
  <c r="R93" i="12"/>
  <c r="S93" i="12"/>
  <c r="R94" i="12"/>
  <c r="S94" i="12"/>
  <c r="R95" i="12"/>
  <c r="S95" i="12"/>
  <c r="R96" i="12"/>
  <c r="S96" i="12" s="1"/>
  <c r="R97" i="12"/>
  <c r="S97" i="12"/>
  <c r="R98" i="12"/>
  <c r="S98" i="12" s="1"/>
  <c r="R99" i="12"/>
  <c r="S99" i="12"/>
  <c r="R100" i="12"/>
  <c r="S100" i="12" s="1"/>
  <c r="R101" i="12"/>
  <c r="S101" i="12"/>
  <c r="R102" i="12"/>
  <c r="S102" i="12"/>
  <c r="R103" i="12"/>
  <c r="S103" i="12"/>
  <c r="R104" i="12"/>
  <c r="S104" i="12" s="1"/>
  <c r="R105" i="12"/>
  <c r="S105" i="12"/>
  <c r="R106" i="12"/>
  <c r="S106" i="12" s="1"/>
  <c r="R107" i="12"/>
  <c r="S107" i="12"/>
  <c r="R108" i="12"/>
  <c r="S108" i="12" s="1"/>
  <c r="R109" i="12"/>
  <c r="S109" i="12"/>
  <c r="R110" i="12"/>
  <c r="S110" i="12"/>
  <c r="R111" i="12"/>
  <c r="S111" i="12"/>
  <c r="R112" i="12"/>
  <c r="S112" i="12" s="1"/>
  <c r="R113" i="12"/>
  <c r="S113" i="12"/>
  <c r="R114" i="12"/>
  <c r="S114" i="12" s="1"/>
  <c r="R115" i="12"/>
  <c r="S115" i="12"/>
  <c r="R116" i="12"/>
  <c r="S116" i="12" s="1"/>
  <c r="R117" i="12"/>
  <c r="S117" i="12"/>
  <c r="R118" i="12"/>
  <c r="S118" i="12"/>
  <c r="R119" i="12"/>
  <c r="S119" i="12"/>
  <c r="R120" i="12"/>
  <c r="S120" i="12" s="1"/>
  <c r="R121" i="12"/>
  <c r="S121" i="12"/>
  <c r="R122" i="12"/>
  <c r="S122" i="12" s="1"/>
  <c r="R123" i="12"/>
  <c r="S123" i="12"/>
  <c r="R124" i="12"/>
  <c r="S124" i="12" s="1"/>
  <c r="R125" i="12"/>
  <c r="S125" i="12"/>
  <c r="R126" i="12"/>
  <c r="S126" i="12"/>
  <c r="R127" i="12"/>
  <c r="S127" i="12"/>
  <c r="R128" i="12"/>
  <c r="S128" i="12" s="1"/>
  <c r="R129" i="12"/>
  <c r="S129" i="12"/>
  <c r="R130" i="12"/>
  <c r="S130" i="12" s="1"/>
  <c r="R131" i="12"/>
  <c r="S131" i="12"/>
  <c r="R132" i="12"/>
  <c r="S132" i="12" s="1"/>
  <c r="R133" i="12"/>
  <c r="S133" i="12"/>
  <c r="R134" i="12"/>
  <c r="S134" i="12"/>
  <c r="R135" i="12"/>
  <c r="S135" i="12"/>
  <c r="R136" i="12"/>
  <c r="S136" i="12" s="1"/>
  <c r="R137" i="12"/>
  <c r="S137" i="12"/>
  <c r="R138" i="12"/>
  <c r="S138" i="12" s="1"/>
  <c r="R139" i="12"/>
  <c r="S139" i="12"/>
  <c r="R140" i="12"/>
  <c r="S140" i="12" s="1"/>
  <c r="R141" i="12"/>
  <c r="S141" i="12"/>
  <c r="R142" i="12"/>
  <c r="S142" i="12"/>
  <c r="R143" i="12"/>
  <c r="S143" i="12"/>
  <c r="R144" i="12"/>
  <c r="S144" i="12" s="1"/>
  <c r="R145" i="12"/>
  <c r="S145" i="12"/>
  <c r="R146" i="12"/>
  <c r="S146" i="12" s="1"/>
  <c r="R147" i="12"/>
  <c r="S147" i="12"/>
  <c r="R148" i="12"/>
  <c r="S148" i="12" s="1"/>
  <c r="R149" i="12"/>
  <c r="S149" i="12"/>
  <c r="R150" i="12"/>
  <c r="S150" i="12"/>
  <c r="R151" i="12"/>
  <c r="S151" i="12"/>
  <c r="R152" i="12"/>
  <c r="S152" i="12" s="1"/>
  <c r="R153" i="12"/>
  <c r="S153" i="12"/>
  <c r="R154" i="12"/>
  <c r="S154" i="12" s="1"/>
  <c r="R155" i="12"/>
  <c r="S155" i="12"/>
  <c r="R156" i="12"/>
  <c r="S156" i="12" s="1"/>
  <c r="R157" i="12"/>
  <c r="S157" i="12"/>
  <c r="R158" i="12"/>
  <c r="S158" i="12"/>
  <c r="R159" i="12"/>
  <c r="S159" i="12"/>
  <c r="R160" i="12"/>
  <c r="S160" i="12" s="1"/>
  <c r="R161" i="12"/>
  <c r="S161" i="12"/>
  <c r="R162" i="12"/>
  <c r="S162" i="12" s="1"/>
  <c r="R163" i="12"/>
  <c r="S163" i="12"/>
  <c r="R164" i="12"/>
  <c r="S164" i="12" s="1"/>
  <c r="R165" i="12"/>
  <c r="S165" i="12"/>
  <c r="R166" i="12"/>
  <c r="S166" i="12"/>
  <c r="R167" i="12"/>
  <c r="S167" i="12"/>
  <c r="R168" i="12"/>
  <c r="S168" i="12" s="1"/>
  <c r="R169" i="12"/>
  <c r="S169" i="12"/>
  <c r="R170" i="12"/>
  <c r="S170" i="12"/>
  <c r="R171" i="12"/>
  <c r="S171" i="12"/>
  <c r="R172" i="12"/>
  <c r="S172" i="12" s="1"/>
  <c r="R173" i="12"/>
  <c r="S173" i="12" s="1"/>
  <c r="R174" i="12"/>
  <c r="S174" i="12"/>
  <c r="R175" i="12"/>
  <c r="S175" i="12"/>
  <c r="R176" i="12"/>
  <c r="S176" i="12" s="1"/>
  <c r="R177" i="12"/>
  <c r="S177" i="12"/>
  <c r="R178" i="12"/>
  <c r="S178" i="12"/>
  <c r="R179" i="12"/>
  <c r="S179" i="12"/>
  <c r="R180" i="12"/>
  <c r="S180" i="12" s="1"/>
  <c r="R181" i="12"/>
  <c r="S181" i="12" s="1"/>
  <c r="R182" i="12"/>
  <c r="S182" i="12"/>
  <c r="R183" i="12"/>
  <c r="S183" i="12"/>
  <c r="R184" i="12"/>
  <c r="S184" i="12" s="1"/>
  <c r="R185" i="12"/>
  <c r="S185" i="12"/>
  <c r="R186" i="12"/>
  <c r="S186" i="12"/>
  <c r="R187" i="12"/>
  <c r="S187" i="12"/>
  <c r="R188" i="12"/>
  <c r="S188" i="12" s="1"/>
  <c r="R189" i="12"/>
  <c r="S189" i="12" s="1"/>
  <c r="R190" i="12"/>
  <c r="S190" i="12"/>
  <c r="R191" i="12"/>
  <c r="S191" i="12"/>
  <c r="R192" i="12"/>
  <c r="S192" i="12" s="1"/>
  <c r="R193" i="12"/>
  <c r="S193" i="12"/>
  <c r="R194" i="12"/>
  <c r="S194" i="12"/>
  <c r="R195" i="12"/>
  <c r="S195" i="12"/>
  <c r="R196" i="12"/>
  <c r="S196" i="12" s="1"/>
  <c r="R197" i="12"/>
  <c r="S197" i="12" s="1"/>
  <c r="R198" i="12"/>
  <c r="S198" i="12"/>
  <c r="R199" i="12"/>
  <c r="S199" i="12"/>
  <c r="R200" i="12"/>
  <c r="S200" i="12" s="1"/>
  <c r="R201" i="12"/>
  <c r="S201" i="12"/>
  <c r="R202" i="12"/>
  <c r="S202" i="12"/>
  <c r="R203" i="12"/>
  <c r="S203" i="12"/>
  <c r="R204" i="12"/>
  <c r="S204" i="12" s="1"/>
  <c r="R205" i="12"/>
  <c r="S205" i="12" s="1"/>
  <c r="R206" i="12"/>
  <c r="S206" i="12"/>
  <c r="R207" i="12"/>
  <c r="S207" i="12"/>
  <c r="R208" i="12"/>
  <c r="S208" i="12" s="1"/>
  <c r="R209" i="12"/>
  <c r="S209" i="12"/>
  <c r="R210" i="12"/>
  <c r="S210" i="12"/>
  <c r="R211" i="12"/>
  <c r="S211" i="12"/>
  <c r="R212" i="12"/>
  <c r="S212" i="12" s="1"/>
  <c r="R213" i="12"/>
  <c r="S213" i="12" s="1"/>
  <c r="R214" i="12"/>
  <c r="S214" i="12"/>
  <c r="R215" i="12"/>
  <c r="S215" i="12"/>
  <c r="R216" i="12"/>
  <c r="S216" i="12" s="1"/>
  <c r="R217" i="12"/>
  <c r="S217" i="12"/>
  <c r="R218" i="12"/>
  <c r="S218" i="12"/>
  <c r="R219" i="12"/>
  <c r="S219" i="12"/>
  <c r="R220" i="12"/>
  <c r="S220" i="12" s="1"/>
  <c r="R221" i="12"/>
  <c r="S221" i="12" s="1"/>
  <c r="R222" i="12"/>
  <c r="S222" i="12"/>
  <c r="R223" i="12"/>
  <c r="S223" i="12"/>
  <c r="R224" i="12"/>
  <c r="S224" i="12" s="1"/>
  <c r="R225" i="12"/>
  <c r="S225" i="12"/>
  <c r="R226" i="12"/>
  <c r="S226" i="12"/>
  <c r="R227" i="12"/>
  <c r="S227" i="12"/>
  <c r="R228" i="12"/>
  <c r="S228" i="12" s="1"/>
  <c r="R229" i="12"/>
  <c r="S229" i="12" s="1"/>
  <c r="R230" i="12"/>
  <c r="S230" i="12"/>
  <c r="R231" i="12"/>
  <c r="S231" i="12"/>
  <c r="R232" i="12"/>
  <c r="S232" i="12" s="1"/>
  <c r="R233" i="12"/>
  <c r="S233" i="12"/>
  <c r="R234" i="12"/>
  <c r="S234" i="12"/>
  <c r="R235" i="12"/>
  <c r="S235" i="12"/>
  <c r="R236" i="12"/>
  <c r="S236" i="12" s="1"/>
  <c r="R237" i="12"/>
  <c r="S237" i="12" s="1"/>
  <c r="R238" i="12"/>
  <c r="S238" i="12"/>
  <c r="R239" i="12"/>
  <c r="S239" i="12"/>
  <c r="R240" i="12"/>
  <c r="S240" i="12" s="1"/>
  <c r="R241" i="12"/>
  <c r="S241" i="12" s="1"/>
  <c r="R242" i="12"/>
  <c r="S242" i="12"/>
  <c r="R243" i="12"/>
  <c r="S243" i="12"/>
  <c r="R244" i="12"/>
  <c r="S244" i="12" s="1"/>
  <c r="R245" i="12"/>
  <c r="S245" i="12" s="1"/>
  <c r="R246" i="12"/>
  <c r="S246" i="12"/>
  <c r="R247" i="12"/>
  <c r="S247" i="12"/>
  <c r="R248" i="12"/>
  <c r="S248" i="12" s="1"/>
  <c r="R249" i="12"/>
  <c r="S249" i="12" s="1"/>
  <c r="R250" i="12"/>
  <c r="S250" i="12"/>
  <c r="R251" i="12"/>
  <c r="S251" i="12"/>
  <c r="R252" i="12"/>
  <c r="S252" i="12" s="1"/>
  <c r="R253" i="12"/>
  <c r="S253" i="12" s="1"/>
  <c r="R254" i="12"/>
  <c r="S254" i="12"/>
  <c r="R255" i="12"/>
  <c r="S255" i="12"/>
  <c r="R256" i="12"/>
  <c r="S256" i="12" s="1"/>
  <c r="R257" i="12"/>
  <c r="S257" i="12" s="1"/>
  <c r="R258" i="12"/>
  <c r="S258" i="12"/>
  <c r="R259" i="12"/>
  <c r="S259" i="12"/>
  <c r="R260" i="12"/>
  <c r="S260" i="12" s="1"/>
  <c r="R261" i="12"/>
  <c r="S261" i="12" s="1"/>
  <c r="R262" i="12"/>
  <c r="S262" i="12"/>
  <c r="R263" i="12"/>
  <c r="S263" i="12"/>
  <c r="R264" i="12"/>
  <c r="S264" i="12" s="1"/>
  <c r="R265" i="12"/>
  <c r="S265" i="12" s="1"/>
  <c r="R266" i="12"/>
  <c r="S266" i="12"/>
  <c r="R267" i="12"/>
  <c r="S267" i="12"/>
  <c r="R268" i="12"/>
  <c r="S268" i="12" s="1"/>
  <c r="R269" i="12"/>
  <c r="S269" i="12" s="1"/>
  <c r="R270" i="12"/>
  <c r="S270" i="12"/>
  <c r="R271" i="12"/>
  <c r="S271" i="12"/>
  <c r="R272" i="12"/>
  <c r="S272" i="12" s="1"/>
  <c r="R273" i="12"/>
  <c r="S273" i="12" s="1"/>
  <c r="R274" i="12"/>
  <c r="S274" i="12"/>
  <c r="R275" i="12"/>
  <c r="S275" i="12"/>
  <c r="R276" i="12"/>
  <c r="S276" i="12" s="1"/>
  <c r="R277" i="12"/>
  <c r="S277" i="12" s="1"/>
  <c r="R278" i="12"/>
  <c r="S278" i="12"/>
  <c r="R279" i="12"/>
  <c r="S279" i="12"/>
  <c r="R280" i="12"/>
  <c r="S280" i="12" s="1"/>
  <c r="R281" i="12"/>
  <c r="S281" i="12" s="1"/>
  <c r="R282" i="12"/>
  <c r="S282" i="12"/>
  <c r="R283" i="12"/>
  <c r="S283" i="12"/>
  <c r="R284" i="12"/>
  <c r="S284" i="12" s="1"/>
  <c r="R285" i="12"/>
  <c r="S285" i="12" s="1"/>
  <c r="R286" i="12"/>
  <c r="S286" i="12"/>
  <c r="R287" i="12"/>
  <c r="S287" i="12"/>
  <c r="R288" i="12"/>
  <c r="S288" i="12" s="1"/>
  <c r="R289" i="12"/>
  <c r="S289" i="12" s="1"/>
  <c r="R290" i="12"/>
  <c r="S290" i="12"/>
  <c r="R291" i="12"/>
  <c r="S291" i="12"/>
  <c r="R292" i="12"/>
  <c r="S292" i="12" s="1"/>
  <c r="R293" i="12"/>
  <c r="S293" i="12" s="1"/>
  <c r="R294" i="12"/>
  <c r="S294" i="12"/>
  <c r="R295" i="12"/>
  <c r="S295" i="12"/>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c r="R308" i="12"/>
  <c r="S308" i="12" s="1"/>
  <c r="R309" i="12"/>
  <c r="S309" i="12" s="1"/>
  <c r="R310" i="12"/>
  <c r="S310" i="12"/>
  <c r="R311" i="12"/>
  <c r="S311" i="12"/>
  <c r="R312" i="12"/>
  <c r="S312" i="12" s="1"/>
  <c r="R313" i="12"/>
  <c r="S313" i="12"/>
  <c r="R314" i="12"/>
  <c r="S314" i="12"/>
  <c r="R315" i="12"/>
  <c r="S315" i="12"/>
  <c r="R316" i="12"/>
  <c r="S316" i="12" s="1"/>
  <c r="R317" i="12"/>
  <c r="S317" i="12"/>
  <c r="R318" i="12"/>
  <c r="S318" i="12" s="1"/>
  <c r="R319" i="12"/>
  <c r="S319" i="12"/>
  <c r="R320" i="12"/>
  <c r="S320" i="12" s="1"/>
  <c r="R321" i="12"/>
  <c r="S321" i="12" s="1"/>
  <c r="R322" i="12"/>
  <c r="S322" i="12" s="1"/>
  <c r="R323" i="12"/>
  <c r="S323" i="12"/>
  <c r="R324" i="12"/>
  <c r="S324" i="12" s="1"/>
  <c r="R325" i="12"/>
  <c r="S325" i="12" s="1"/>
  <c r="R326" i="12"/>
  <c r="S326" i="12"/>
  <c r="R327" i="12"/>
  <c r="S327" i="12"/>
  <c r="R328" i="12"/>
  <c r="S328" i="12" s="1"/>
  <c r="R329" i="12"/>
  <c r="S329" i="12"/>
  <c r="R330" i="12"/>
  <c r="S330" i="12"/>
  <c r="R331" i="12"/>
  <c r="S331" i="12"/>
  <c r="R332" i="12"/>
  <c r="S332" i="12" s="1"/>
  <c r="R333" i="12"/>
  <c r="S333" i="12"/>
  <c r="R334" i="12"/>
  <c r="S334" i="12" s="1"/>
  <c r="R335" i="12"/>
  <c r="S335" i="12"/>
  <c r="R336" i="12"/>
  <c r="S336" i="12" s="1"/>
  <c r="R337" i="12"/>
  <c r="S337" i="12" s="1"/>
  <c r="R338" i="12"/>
  <c r="S338" i="12" s="1"/>
  <c r="R339" i="12"/>
  <c r="S339" i="12"/>
  <c r="R340" i="12"/>
  <c r="S340" i="12" s="1"/>
  <c r="R341" i="12"/>
  <c r="S341" i="12" s="1"/>
  <c r="R342" i="12"/>
  <c r="S342" i="12"/>
  <c r="R343" i="12"/>
  <c r="S343" i="12"/>
  <c r="R344" i="12"/>
  <c r="S344" i="12" s="1"/>
  <c r="R345" i="12"/>
  <c r="S345" i="12"/>
  <c r="R346" i="12"/>
  <c r="S346" i="12"/>
  <c r="R347" i="12"/>
  <c r="S347" i="12"/>
  <c r="R348" i="12"/>
  <c r="S348" i="12"/>
  <c r="R349" i="12"/>
  <c r="S349" i="12"/>
  <c r="R350" i="12"/>
  <c r="S350" i="12" s="1"/>
  <c r="R351" i="12"/>
  <c r="S351" i="12" s="1"/>
  <c r="R352" i="12"/>
  <c r="S352" i="12" s="1"/>
  <c r="R353" i="12"/>
  <c r="S353" i="12" s="1"/>
  <c r="R354" i="12"/>
  <c r="S354" i="12"/>
  <c r="R355" i="12"/>
  <c r="S355" i="12"/>
  <c r="R356" i="12"/>
  <c r="S356" i="12"/>
  <c r="R357" i="12"/>
  <c r="S357" i="12"/>
  <c r="R358" i="12"/>
  <c r="S358" i="12" s="1"/>
  <c r="R359" i="12"/>
  <c r="S359" i="12" s="1"/>
  <c r="R360" i="12"/>
  <c r="S360" i="12" s="1"/>
  <c r="R361" i="12"/>
  <c r="S361" i="12" s="1"/>
  <c r="R362" i="12"/>
  <c r="S362" i="12"/>
  <c r="R363" i="12"/>
  <c r="S363" i="12"/>
  <c r="R364" i="12"/>
  <c r="S364" i="12"/>
  <c r="R365" i="12"/>
  <c r="S365" i="12"/>
  <c r="R366" i="12"/>
  <c r="S366" i="12" s="1"/>
  <c r="R367" i="12"/>
  <c r="S367" i="12" s="1"/>
  <c r="R368" i="12"/>
  <c r="S368" i="12" s="1"/>
  <c r="R369" i="12"/>
  <c r="S369" i="12" s="1"/>
  <c r="R370" i="12"/>
  <c r="S370" i="12"/>
  <c r="R371" i="12"/>
  <c r="S371" i="12"/>
  <c r="R372" i="12"/>
  <c r="S372" i="12"/>
  <c r="R373" i="12"/>
  <c r="S373" i="12"/>
  <c r="R374" i="12"/>
  <c r="S374" i="12" s="1"/>
  <c r="R375" i="12"/>
  <c r="S375" i="12" s="1"/>
  <c r="R376" i="12"/>
  <c r="S376" i="12" s="1"/>
  <c r="R377" i="12"/>
  <c r="S377" i="12" s="1"/>
  <c r="R378" i="12"/>
  <c r="S378" i="12"/>
  <c r="R379" i="12"/>
  <c r="S379" i="12"/>
  <c r="R380" i="12"/>
  <c r="S380" i="12"/>
  <c r="R381" i="12"/>
  <c r="S381" i="12"/>
  <c r="R382" i="12"/>
  <c r="S382" i="12" s="1"/>
  <c r="R383" i="12"/>
  <c r="S383" i="12" s="1"/>
  <c r="R384" i="12"/>
  <c r="S384" i="12" s="1"/>
  <c r="R385" i="12"/>
  <c r="S385" i="12" s="1"/>
  <c r="R386" i="12"/>
  <c r="S386" i="12"/>
  <c r="R387" i="12"/>
  <c r="S387" i="12"/>
  <c r="R388" i="12"/>
  <c r="S388" i="12"/>
  <c r="R389" i="12"/>
  <c r="S389" i="12"/>
  <c r="R390" i="12"/>
  <c r="S390" i="12" s="1"/>
  <c r="R391" i="12"/>
  <c r="S391" i="12" s="1"/>
  <c r="R392" i="12"/>
  <c r="S392" i="12" s="1"/>
  <c r="R393" i="12"/>
  <c r="S393" i="12" s="1"/>
  <c r="R394" i="12"/>
  <c r="S394" i="12"/>
  <c r="R395" i="12"/>
  <c r="S395" i="12"/>
  <c r="R396" i="12"/>
  <c r="S396" i="12"/>
  <c r="R397" i="12"/>
  <c r="S397" i="12"/>
  <c r="R398" i="12"/>
  <c r="S398" i="12" s="1"/>
  <c r="R399" i="12"/>
  <c r="S399" i="12" s="1"/>
  <c r="R400" i="12"/>
  <c r="S400" i="12" s="1"/>
  <c r="R401" i="12"/>
  <c r="S401" i="12" s="1"/>
  <c r="R402" i="12"/>
  <c r="S402" i="12"/>
  <c r="R403" i="12"/>
  <c r="S403" i="12"/>
  <c r="R404" i="12"/>
  <c r="S404" i="12"/>
  <c r="R405" i="12"/>
  <c r="S405" i="12"/>
  <c r="R406" i="12"/>
  <c r="S406" i="12" s="1"/>
  <c r="R407" i="12"/>
  <c r="S407" i="12" s="1"/>
  <c r="R408" i="12"/>
  <c r="S408" i="12" s="1"/>
  <c r="R409" i="12"/>
  <c r="S409" i="12" s="1"/>
  <c r="R410" i="12"/>
  <c r="S410" i="12"/>
  <c r="R411" i="12"/>
  <c r="S411" i="12"/>
  <c r="R412" i="12"/>
  <c r="S412" i="12"/>
  <c r="R413" i="12"/>
  <c r="S413" i="12"/>
  <c r="R414" i="12"/>
  <c r="S414" i="12" s="1"/>
  <c r="R415" i="12"/>
  <c r="S415" i="12" s="1"/>
  <c r="R416" i="12"/>
  <c r="S416" i="12" s="1"/>
  <c r="R417" i="12"/>
  <c r="S417" i="12" s="1"/>
  <c r="R418" i="12"/>
  <c r="S418" i="12"/>
  <c r="R419" i="12"/>
  <c r="S419" i="12"/>
  <c r="R420" i="12"/>
  <c r="S420" i="12"/>
  <c r="R421" i="12"/>
  <c r="S421" i="12"/>
  <c r="R422" i="12"/>
  <c r="S422" i="12" s="1"/>
  <c r="R423" i="12"/>
  <c r="S423" i="12" s="1"/>
  <c r="R424" i="12"/>
  <c r="S424" i="12" s="1"/>
  <c r="R425" i="12"/>
  <c r="S425" i="12" s="1"/>
  <c r="R426" i="12"/>
  <c r="S426" i="12"/>
  <c r="R427" i="12"/>
  <c r="S427" i="12"/>
  <c r="R428" i="12"/>
  <c r="S428" i="12"/>
  <c r="R429" i="12"/>
  <c r="S429" i="12"/>
  <c r="R430" i="12"/>
  <c r="S430" i="12" s="1"/>
  <c r="R431" i="12"/>
  <c r="S431" i="12" s="1"/>
  <c r="R432" i="12"/>
  <c r="S432" i="12" s="1"/>
  <c r="R433" i="12"/>
  <c r="S433" i="12" s="1"/>
  <c r="R434" i="12"/>
  <c r="S434" i="12"/>
  <c r="R435" i="12"/>
  <c r="S435" i="12"/>
  <c r="R436" i="12"/>
  <c r="S436" i="12"/>
  <c r="R437" i="12"/>
  <c r="S437" i="12"/>
  <c r="R438" i="12"/>
  <c r="S438" i="12" s="1"/>
  <c r="R439" i="12"/>
  <c r="S439" i="12" s="1"/>
  <c r="R440" i="12"/>
  <c r="S440" i="12" s="1"/>
  <c r="R441" i="12"/>
  <c r="S441" i="12" s="1"/>
  <c r="R442" i="12"/>
  <c r="S442" i="12"/>
  <c r="R443" i="12"/>
  <c r="S443" i="12"/>
  <c r="R444" i="12"/>
  <c r="S444" i="12"/>
  <c r="R445" i="12"/>
  <c r="S445" i="12"/>
  <c r="R446" i="12"/>
  <c r="S446" i="12" s="1"/>
  <c r="R447" i="12"/>
  <c r="S447" i="12" s="1"/>
  <c r="R448" i="12"/>
  <c r="S448" i="12" s="1"/>
  <c r="R449" i="12"/>
  <c r="S449" i="12" s="1"/>
  <c r="R450" i="12"/>
  <c r="S450" i="12"/>
  <c r="R451" i="12"/>
  <c r="S451" i="12"/>
  <c r="R452" i="12"/>
  <c r="S452" i="12"/>
  <c r="R453" i="12"/>
  <c r="S453" i="12"/>
  <c r="R454" i="12"/>
  <c r="S454" i="12" s="1"/>
  <c r="R455" i="12"/>
  <c r="S455" i="12" s="1"/>
  <c r="R456" i="12"/>
  <c r="S456" i="12" s="1"/>
  <c r="R457" i="12"/>
  <c r="S457" i="12" s="1"/>
  <c r="R458" i="12"/>
  <c r="S458" i="12"/>
  <c r="R459" i="12"/>
  <c r="S459" i="12"/>
  <c r="R460" i="12"/>
  <c r="S460" i="12"/>
  <c r="R461" i="12"/>
  <c r="S461" i="12"/>
  <c r="R462" i="12"/>
  <c r="S462" i="12" s="1"/>
  <c r="R463" i="12"/>
  <c r="S463" i="12" s="1"/>
  <c r="R464" i="12"/>
  <c r="S464" i="12" s="1"/>
  <c r="R465" i="12"/>
  <c r="S465" i="12" s="1"/>
  <c r="R466" i="12"/>
  <c r="S466" i="12"/>
  <c r="R467" i="12"/>
  <c r="S467" i="12"/>
  <c r="R468" i="12"/>
  <c r="S468" i="12"/>
  <c r="R469" i="12"/>
  <c r="S469" i="12"/>
  <c r="R470" i="12"/>
  <c r="S470" i="12" s="1"/>
  <c r="R471" i="12"/>
  <c r="S471" i="12" s="1"/>
  <c r="R472" i="12"/>
  <c r="S472" i="12" s="1"/>
  <c r="R473" i="12"/>
  <c r="S473" i="12" s="1"/>
  <c r="R474" i="12"/>
  <c r="S474" i="12"/>
  <c r="R475" i="12"/>
  <c r="S475" i="12"/>
  <c r="R476" i="12"/>
  <c r="S476" i="12"/>
  <c r="R477" i="12"/>
  <c r="S477" i="12"/>
  <c r="R478" i="12"/>
  <c r="S478" i="12" s="1"/>
  <c r="R479" i="12"/>
  <c r="S479" i="12" s="1"/>
  <c r="R480" i="12"/>
  <c r="S480" i="12" s="1"/>
  <c r="R481" i="12"/>
  <c r="S481" i="12" s="1"/>
  <c r="R482" i="12"/>
  <c r="S482" i="12"/>
  <c r="R483" i="12"/>
  <c r="S483" i="12"/>
  <c r="R484" i="12"/>
  <c r="S484" i="12"/>
  <c r="R485" i="12"/>
  <c r="S485" i="12"/>
  <c r="R486" i="12"/>
  <c r="S486" i="12" s="1"/>
  <c r="R487" i="12"/>
  <c r="S487" i="12" s="1"/>
  <c r="R488" i="12"/>
  <c r="S488" i="12" s="1"/>
  <c r="R489" i="12"/>
  <c r="S489" i="12" s="1"/>
  <c r="R490" i="12"/>
  <c r="S490" i="12"/>
  <c r="R491" i="12"/>
  <c r="S491" i="12"/>
  <c r="R492" i="12"/>
  <c r="S492" i="12"/>
  <c r="R493" i="12"/>
  <c r="S493" i="12"/>
  <c r="R494" i="12"/>
  <c r="S494" i="12" s="1"/>
  <c r="R495" i="12"/>
  <c r="S495" i="12" s="1"/>
  <c r="R496" i="12"/>
  <c r="S496" i="12" s="1"/>
  <c r="R497" i="12"/>
  <c r="S497" i="12" s="1"/>
  <c r="R498" i="12"/>
  <c r="S498" i="12"/>
  <c r="R499" i="12"/>
  <c r="S499" i="12"/>
  <c r="R500" i="12"/>
  <c r="S500" i="12"/>
  <c r="R501" i="12"/>
  <c r="S501" i="12"/>
  <c r="R502" i="12"/>
  <c r="S502" i="12" s="1"/>
  <c r="R503" i="12"/>
  <c r="S503" i="12" s="1"/>
  <c r="R504" i="12"/>
  <c r="S504" i="12" s="1"/>
  <c r="R505" i="12"/>
  <c r="S505" i="12" s="1"/>
  <c r="R506" i="12"/>
  <c r="S506" i="12"/>
  <c r="R507" i="12"/>
  <c r="S507" i="12"/>
  <c r="R508" i="12"/>
  <c r="S508" i="12"/>
  <c r="R509" i="12"/>
  <c r="S509" i="12"/>
  <c r="R510" i="12"/>
  <c r="S510" i="12" s="1"/>
  <c r="R511" i="12"/>
  <c r="S511" i="12" s="1"/>
  <c r="R512" i="12"/>
  <c r="S512" i="12" s="1"/>
  <c r="R513" i="12"/>
  <c r="S513" i="12" s="1"/>
  <c r="R514" i="12"/>
  <c r="S514" i="12"/>
  <c r="R515" i="12"/>
  <c r="S515" i="12"/>
  <c r="R516" i="12"/>
  <c r="S516" i="12"/>
  <c r="R517" i="12"/>
  <c r="S517" i="12"/>
  <c r="R518" i="12"/>
  <c r="S518" i="12" s="1"/>
  <c r="R519" i="12"/>
  <c r="S519" i="12" s="1"/>
  <c r="R520" i="12"/>
  <c r="S520" i="12" s="1"/>
  <c r="R521" i="12"/>
  <c r="S521" i="12" s="1"/>
  <c r="R522" i="12"/>
  <c r="S522" i="12"/>
  <c r="R523" i="12"/>
  <c r="S523" i="12"/>
  <c r="R524" i="12"/>
  <c r="S524" i="12"/>
  <c r="R525" i="12"/>
  <c r="S525" i="12"/>
  <c r="R526" i="12"/>
  <c r="S526" i="12" s="1"/>
  <c r="R527" i="12"/>
  <c r="S527" i="12" s="1"/>
  <c r="R528" i="12"/>
  <c r="S528" i="12" s="1"/>
  <c r="R529" i="12"/>
  <c r="S529" i="12" s="1"/>
  <c r="R530" i="12"/>
  <c r="S530" i="12"/>
  <c r="R531" i="12"/>
  <c r="S531" i="12"/>
  <c r="R532" i="12"/>
  <c r="S532" i="12"/>
  <c r="R533" i="12"/>
  <c r="S533" i="12"/>
  <c r="R534" i="12"/>
  <c r="S534" i="12" s="1"/>
  <c r="R535" i="12"/>
  <c r="S535" i="12" s="1"/>
  <c r="R536" i="12"/>
  <c r="S536" i="12" s="1"/>
  <c r="R537" i="12"/>
  <c r="S537" i="12" s="1"/>
  <c r="R538" i="12"/>
  <c r="S538" i="12"/>
  <c r="R539" i="12"/>
  <c r="S539" i="12"/>
  <c r="R540" i="12"/>
  <c r="S540" i="12"/>
  <c r="R541" i="12"/>
  <c r="S541" i="12"/>
  <c r="R542" i="12"/>
  <c r="S542" i="12" s="1"/>
  <c r="R543" i="12"/>
  <c r="S543" i="12" s="1"/>
  <c r="R544" i="12"/>
  <c r="S544" i="12" s="1"/>
  <c r="R545" i="12"/>
  <c r="S545" i="12" s="1"/>
  <c r="R546" i="12"/>
  <c r="S546" i="12"/>
  <c r="R547" i="12"/>
  <c r="S547" i="12"/>
  <c r="R548" i="12"/>
  <c r="S548" i="12"/>
  <c r="R549" i="12"/>
  <c r="S549" i="12" s="1"/>
  <c r="R550" i="12"/>
  <c r="S550" i="12" s="1"/>
  <c r="R551" i="12"/>
  <c r="S551" i="12" s="1"/>
  <c r="R552" i="12"/>
  <c r="S552" i="12" s="1"/>
  <c r="R553" i="12"/>
  <c r="S553" i="12" s="1"/>
  <c r="R554" i="12"/>
  <c r="S554" i="12"/>
  <c r="R555" i="12"/>
  <c r="S555" i="12"/>
  <c r="R556" i="12"/>
  <c r="S556" i="12"/>
  <c r="R557" i="12"/>
  <c r="S557" i="12" s="1"/>
  <c r="R558" i="12"/>
  <c r="S558" i="12" s="1"/>
  <c r="R559" i="12"/>
  <c r="S559" i="12" s="1"/>
  <c r="R560" i="12"/>
  <c r="S560" i="12" s="1"/>
  <c r="R561" i="12"/>
  <c r="S561" i="12" s="1"/>
  <c r="R562" i="12"/>
  <c r="S562" i="12"/>
  <c r="R563" i="12"/>
  <c r="S563" i="12"/>
  <c r="R564" i="12"/>
  <c r="S564" i="12"/>
  <c r="R565" i="12"/>
  <c r="S565" i="12" s="1"/>
  <c r="R566" i="12"/>
  <c r="S566" i="12"/>
  <c r="R567" i="12"/>
  <c r="S567" i="12" s="1"/>
  <c r="R568" i="12"/>
  <c r="S568" i="12" s="1"/>
  <c r="R569" i="12"/>
  <c r="S569" i="12" s="1"/>
  <c r="R570" i="12"/>
  <c r="S570" i="12"/>
  <c r="R571" i="12"/>
  <c r="S571" i="12"/>
  <c r="R572" i="12"/>
  <c r="S572" i="12"/>
  <c r="R573" i="12"/>
  <c r="S573" i="12"/>
  <c r="R574" i="12"/>
  <c r="S574" i="12" s="1"/>
  <c r="R575" i="12"/>
  <c r="S575" i="12" s="1"/>
  <c r="R576" i="12"/>
  <c r="S576" i="12" s="1"/>
  <c r="R577" i="12"/>
  <c r="S577" i="12" s="1"/>
  <c r="R578" i="12"/>
  <c r="S578" i="12"/>
  <c r="R579" i="12"/>
  <c r="S579" i="12"/>
  <c r="R580" i="12"/>
  <c r="S580" i="12"/>
  <c r="R581" i="12"/>
  <c r="S581" i="12" s="1"/>
  <c r="R582" i="12"/>
  <c r="S582" i="12" s="1"/>
  <c r="R583" i="12"/>
  <c r="S583" i="12"/>
  <c r="R584" i="12"/>
  <c r="S584" i="12" s="1"/>
  <c r="R585" i="12"/>
  <c r="S585" i="12" s="1"/>
  <c r="R586" i="12"/>
  <c r="S586" i="12"/>
  <c r="R587" i="12"/>
  <c r="S587" i="12"/>
  <c r="R588" i="12"/>
  <c r="S588" i="12"/>
  <c r="R589" i="12"/>
  <c r="S589" i="12"/>
  <c r="R590" i="12"/>
  <c r="S590" i="12" s="1"/>
  <c r="R591" i="12"/>
  <c r="S591" i="12" s="1"/>
  <c r="R592" i="12"/>
  <c r="S592" i="12" s="1"/>
  <c r="R593" i="12"/>
  <c r="S593" i="12" s="1"/>
  <c r="R594" i="12"/>
  <c r="S594" i="12"/>
  <c r="R595" i="12"/>
  <c r="S595" i="12"/>
  <c r="R596" i="12"/>
  <c r="S596" i="12"/>
  <c r="R597" i="12"/>
  <c r="S597" i="12" s="1"/>
  <c r="R598" i="12"/>
  <c r="S598" i="12" s="1"/>
  <c r="R599" i="12"/>
  <c r="S599" i="12"/>
  <c r="R600" i="12"/>
  <c r="S600" i="12" s="1"/>
  <c r="R601" i="12"/>
  <c r="S601" i="12" s="1"/>
  <c r="R602" i="12"/>
  <c r="S602" i="12"/>
  <c r="R603" i="12"/>
  <c r="S603" i="12"/>
  <c r="R604" i="12"/>
  <c r="S604" i="12"/>
  <c r="R605" i="12"/>
  <c r="S605" i="12"/>
  <c r="R606" i="12"/>
  <c r="S606" i="12" s="1"/>
  <c r="R607" i="12"/>
  <c r="S607" i="12" s="1"/>
  <c r="R608" i="12"/>
  <c r="S608" i="12" s="1"/>
  <c r="R609" i="12"/>
  <c r="S609" i="12" s="1"/>
  <c r="R610" i="12"/>
  <c r="S610" i="12"/>
  <c r="R611" i="12"/>
  <c r="S611" i="12"/>
  <c r="R612" i="12"/>
  <c r="S612" i="12"/>
  <c r="R613" i="12"/>
  <c r="S613" i="12" s="1"/>
  <c r="R614" i="12"/>
  <c r="S614" i="12" s="1"/>
  <c r="R615" i="12"/>
  <c r="S615" i="12"/>
  <c r="R616" i="12"/>
  <c r="S616" i="12"/>
  <c r="R617" i="12"/>
  <c r="S617" i="12" s="1"/>
  <c r="R618" i="12"/>
  <c r="S618" i="12"/>
  <c r="R619" i="12"/>
  <c r="S619" i="12"/>
  <c r="R620" i="12"/>
  <c r="S620" i="12" s="1"/>
  <c r="R621" i="12"/>
  <c r="S621" i="12" s="1"/>
  <c r="R622" i="12"/>
  <c r="S622" i="12" s="1"/>
  <c r="R623" i="12"/>
  <c r="S623" i="12"/>
  <c r="R624" i="12"/>
  <c r="S624" i="12" s="1"/>
  <c r="R625" i="12"/>
  <c r="S625" i="12"/>
  <c r="R626" i="12"/>
  <c r="S626" i="12"/>
  <c r="R627" i="12"/>
  <c r="S627" i="12"/>
  <c r="R628" i="12"/>
  <c r="S628" i="12" s="1"/>
  <c r="R629" i="12"/>
  <c r="S629" i="12" s="1"/>
  <c r="R630" i="12"/>
  <c r="S630" i="12" s="1"/>
  <c r="R631" i="12"/>
  <c r="S631" i="12"/>
  <c r="R632" i="12"/>
  <c r="S632" i="12" s="1"/>
  <c r="R633" i="12"/>
  <c r="S633" i="12"/>
  <c r="R634" i="12"/>
  <c r="S634" i="12"/>
  <c r="R635" i="12"/>
  <c r="S635" i="12"/>
  <c r="R636" i="12"/>
  <c r="S636" i="12" s="1"/>
  <c r="R637" i="12"/>
  <c r="S637" i="12" s="1"/>
  <c r="R638" i="12"/>
  <c r="S638" i="12" s="1"/>
  <c r="R639" i="12"/>
  <c r="S639" i="12"/>
  <c r="R640" i="12"/>
  <c r="S640" i="12" s="1"/>
  <c r="R641" i="12"/>
  <c r="S641" i="12"/>
  <c r="R642" i="12"/>
  <c r="S642" i="12"/>
  <c r="R643" i="12"/>
  <c r="S643" i="12"/>
  <c r="R644" i="12"/>
  <c r="S644" i="12" s="1"/>
  <c r="R645" i="12"/>
  <c r="S645" i="12" s="1"/>
  <c r="R646" i="12"/>
  <c r="S646" i="12" s="1"/>
  <c r="R647" i="12"/>
  <c r="S647" i="12"/>
  <c r="R648" i="12"/>
  <c r="S648" i="12" s="1"/>
  <c r="R649" i="12"/>
  <c r="S649" i="12"/>
  <c r="R650" i="12"/>
  <c r="S650" i="12"/>
  <c r="R651" i="12"/>
  <c r="S651" i="12"/>
  <c r="R652" i="12"/>
  <c r="S652" i="12" s="1"/>
  <c r="R653" i="12"/>
  <c r="S653" i="12" s="1"/>
  <c r="R654" i="12"/>
  <c r="S654" i="12" s="1"/>
  <c r="R655" i="12"/>
  <c r="S655" i="12"/>
  <c r="R656" i="12"/>
  <c r="S656" i="12" s="1"/>
  <c r="R657" i="12"/>
  <c r="S657" i="12"/>
  <c r="R658" i="12"/>
  <c r="S658" i="12"/>
  <c r="R659" i="12"/>
  <c r="S659" i="12"/>
  <c r="R660" i="12"/>
  <c r="S660" i="12" s="1"/>
  <c r="R661" i="12"/>
  <c r="S661" i="12" s="1"/>
  <c r="R662" i="12"/>
  <c r="S662" i="12" s="1"/>
  <c r="R663" i="12"/>
  <c r="S663" i="12"/>
  <c r="R664" i="12"/>
  <c r="S664" i="12" s="1"/>
  <c r="R665" i="12"/>
  <c r="S665" i="12"/>
  <c r="R666" i="12"/>
  <c r="S666" i="12"/>
  <c r="R667" i="12"/>
  <c r="S667" i="12"/>
  <c r="R668" i="12"/>
  <c r="S668" i="12" s="1"/>
  <c r="R669" i="12"/>
  <c r="S669" i="12" s="1"/>
  <c r="R670" i="12"/>
  <c r="S670" i="12" s="1"/>
  <c r="R671" i="12"/>
  <c r="S671" i="12"/>
  <c r="R672" i="12"/>
  <c r="S672" i="12" s="1"/>
  <c r="R673" i="12"/>
  <c r="S673" i="12"/>
  <c r="R674" i="12"/>
  <c r="S674" i="12"/>
  <c r="R675" i="12"/>
  <c r="S675" i="12"/>
  <c r="R676" i="12"/>
  <c r="S676" i="12" s="1"/>
  <c r="R677" i="12"/>
  <c r="S677" i="12" s="1"/>
  <c r="R678" i="12"/>
  <c r="S678" i="12" s="1"/>
  <c r="R679" i="12"/>
  <c r="S679" i="12"/>
  <c r="R680" i="12"/>
  <c r="S680" i="12" s="1"/>
  <c r="R681" i="12"/>
  <c r="S681" i="12"/>
  <c r="R682" i="12"/>
  <c r="S682" i="12"/>
  <c r="R683" i="12"/>
  <c r="S683" i="12"/>
  <c r="R684" i="12"/>
  <c r="S684" i="12" s="1"/>
  <c r="R685" i="12"/>
  <c r="S685" i="12" s="1"/>
  <c r="R686" i="12"/>
  <c r="S686" i="12" s="1"/>
  <c r="R687" i="12"/>
  <c r="S687" i="12"/>
  <c r="R688" i="12"/>
  <c r="S688" i="12" s="1"/>
  <c r="R689" i="12"/>
  <c r="S689" i="12"/>
  <c r="R690" i="12"/>
  <c r="S690" i="12"/>
  <c r="R691" i="12"/>
  <c r="S691" i="12"/>
  <c r="R692" i="12"/>
  <c r="S692" i="12" s="1"/>
  <c r="R693" i="12"/>
  <c r="S693" i="12" s="1"/>
  <c r="R694" i="12"/>
  <c r="S694" i="12" s="1"/>
  <c r="R695" i="12"/>
  <c r="S695" i="12"/>
  <c r="R696" i="12"/>
  <c r="S696" i="12" s="1"/>
  <c r="R697" i="12"/>
  <c r="S697" i="12"/>
  <c r="R698" i="12"/>
  <c r="S698" i="12"/>
  <c r="R699" i="12"/>
  <c r="S699" i="12"/>
  <c r="R700" i="12"/>
  <c r="S700" i="12" s="1"/>
  <c r="R701" i="12"/>
  <c r="S701" i="12" s="1"/>
  <c r="R702" i="12"/>
  <c r="S702" i="12" s="1"/>
  <c r="R703" i="12"/>
  <c r="S703" i="12"/>
  <c r="R704" i="12"/>
  <c r="S704" i="12" s="1"/>
  <c r="R705" i="12"/>
  <c r="S705" i="12"/>
  <c r="R706" i="12"/>
  <c r="S706" i="12"/>
  <c r="R707" i="12"/>
  <c r="S707" i="12"/>
  <c r="R708" i="12"/>
  <c r="S708" i="12" s="1"/>
  <c r="R709" i="12"/>
  <c r="S709" i="12" s="1"/>
  <c r="R710" i="12"/>
  <c r="S710" i="12" s="1"/>
  <c r="R711" i="12"/>
  <c r="S711" i="12"/>
  <c r="R712" i="12"/>
  <c r="S712" i="12" s="1"/>
  <c r="R713" i="12"/>
  <c r="S713" i="12"/>
  <c r="R714" i="12"/>
  <c r="S714" i="12"/>
  <c r="R715" i="12"/>
  <c r="S715" i="12"/>
  <c r="R716" i="12"/>
  <c r="S716" i="12" s="1"/>
  <c r="R717" i="12"/>
  <c r="S717" i="12" s="1"/>
  <c r="R718" i="12"/>
  <c r="S718" i="12" s="1"/>
  <c r="R719" i="12"/>
  <c r="S719" i="12"/>
  <c r="R720" i="12"/>
  <c r="S720" i="12" s="1"/>
  <c r="R721" i="12"/>
  <c r="S721" i="12"/>
  <c r="R722" i="12"/>
  <c r="S722" i="12"/>
  <c r="R723" i="12"/>
  <c r="S723" i="12"/>
  <c r="R724" i="12"/>
  <c r="S724" i="12" s="1"/>
  <c r="R725" i="12"/>
  <c r="S725"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T576" i="12" s="1"/>
  <c r="H176" i="12"/>
  <c r="I176" i="12" s="1"/>
  <c r="T176" i="12" s="1"/>
  <c r="H112" i="12"/>
  <c r="I112" i="12" s="1"/>
  <c r="T112" i="12" s="1"/>
  <c r="H218" i="12"/>
  <c r="I218" i="12" s="1"/>
  <c r="T218" i="12" s="1"/>
  <c r="H210" i="12"/>
  <c r="I210" i="12" s="1"/>
  <c r="T210" i="12" s="1"/>
  <c r="H202" i="12"/>
  <c r="I202" i="12" s="1"/>
  <c r="T202" i="12" s="1"/>
  <c r="H194" i="12"/>
  <c r="I194" i="12" s="1"/>
  <c r="T194" i="12" s="1"/>
  <c r="H186" i="12"/>
  <c r="I186" i="12" s="1"/>
  <c r="T186" i="12" s="1"/>
  <c r="H178" i="12"/>
  <c r="I178" i="12" s="1"/>
  <c r="T178" i="12" s="1"/>
  <c r="H170" i="12"/>
  <c r="I170" i="12" s="1"/>
  <c r="T170" i="12" s="1"/>
  <c r="H162" i="12"/>
  <c r="I162" i="12" s="1"/>
  <c r="T162" i="12" s="1"/>
  <c r="H154" i="12"/>
  <c r="I154" i="12" s="1"/>
  <c r="T154" i="12" s="1"/>
  <c r="H146" i="12"/>
  <c r="I146" i="12" s="1"/>
  <c r="T146" i="12" s="1"/>
  <c r="H130" i="12"/>
  <c r="I130" i="12" s="1"/>
  <c r="T130" i="12" s="1"/>
  <c r="H122" i="12"/>
  <c r="I122" i="12" s="1"/>
  <c r="T122" i="12" s="1"/>
  <c r="H98" i="12"/>
  <c r="I98" i="12" s="1"/>
  <c r="T98" i="12" s="1"/>
  <c r="H90" i="12"/>
  <c r="I90" i="12" s="1"/>
  <c r="T90" i="12" s="1"/>
  <c r="H82" i="12"/>
  <c r="I82" i="12" s="1"/>
  <c r="T82" i="12" s="1"/>
  <c r="H66" i="12"/>
  <c r="I66" i="12" s="1"/>
  <c r="T66" i="12" s="1"/>
  <c r="H58" i="12"/>
  <c r="I58" i="12" s="1"/>
  <c r="T58" i="12" s="1"/>
  <c r="H34" i="12"/>
  <c r="I34" i="12" s="1"/>
  <c r="T34" i="12" s="1"/>
  <c r="H144" i="12"/>
  <c r="I144" i="12" s="1"/>
  <c r="T144" i="12" s="1"/>
  <c r="H88" i="12"/>
  <c r="I88" i="12" s="1"/>
  <c r="T88" i="12" s="1"/>
  <c r="H32" i="12"/>
  <c r="I32" i="12" s="1"/>
  <c r="T32" i="12" s="1"/>
  <c r="H513" i="12"/>
  <c r="I513" i="12" s="1"/>
  <c r="T513" i="12" s="1"/>
  <c r="H505" i="12"/>
  <c r="I505" i="12" s="1"/>
  <c r="T505" i="12" s="1"/>
  <c r="H217" i="12"/>
  <c r="I217" i="12" s="1"/>
  <c r="T217" i="12" s="1"/>
  <c r="H201" i="12"/>
  <c r="I201" i="12" s="1"/>
  <c r="T201" i="12" s="1"/>
  <c r="H193" i="12"/>
  <c r="I193" i="12" s="1"/>
  <c r="T193" i="12" s="1"/>
  <c r="H169" i="12"/>
  <c r="I169" i="12" s="1"/>
  <c r="T169" i="12" s="1"/>
  <c r="H161" i="12"/>
  <c r="I161" i="12" s="1"/>
  <c r="T161" i="12" s="1"/>
  <c r="H153" i="12"/>
  <c r="I153" i="12" s="1"/>
  <c r="T153" i="12" s="1"/>
  <c r="H129" i="12"/>
  <c r="I129" i="12" s="1"/>
  <c r="T129" i="12" s="1"/>
  <c r="H105" i="12"/>
  <c r="I105" i="12" s="1"/>
  <c r="T105" i="12" s="1"/>
  <c r="H97" i="12"/>
  <c r="I97" i="12" s="1"/>
  <c r="T97" i="12" s="1"/>
  <c r="H89" i="12"/>
  <c r="I89" i="12" s="1"/>
  <c r="T89" i="12" s="1"/>
  <c r="H65" i="12"/>
  <c r="I65" i="12" s="1"/>
  <c r="T65" i="12" s="1"/>
  <c r="H49" i="12"/>
  <c r="I49" i="12" s="1"/>
  <c r="T49" i="12" s="1"/>
  <c r="H41" i="12"/>
  <c r="I41" i="12" s="1"/>
  <c r="T41" i="12" s="1"/>
  <c r="H33" i="12"/>
  <c r="I33" i="12" s="1"/>
  <c r="T33" i="12" s="1"/>
  <c r="H168" i="12"/>
  <c r="I168" i="12" s="1"/>
  <c r="T168" i="12" s="1"/>
  <c r="H80" i="12"/>
  <c r="I80" i="12" s="1"/>
  <c r="T80" i="12" s="1"/>
  <c r="H575" i="12"/>
  <c r="I575" i="12" s="1"/>
  <c r="T575" i="12" s="1"/>
  <c r="H551" i="12"/>
  <c r="I551" i="12" s="1"/>
  <c r="T551" i="12" s="1"/>
  <c r="H215" i="12"/>
  <c r="I215" i="12" s="1"/>
  <c r="T215" i="12" s="1"/>
  <c r="H199" i="12"/>
  <c r="I199" i="12" s="1"/>
  <c r="T199" i="12" s="1"/>
  <c r="H191" i="12"/>
  <c r="I191" i="12" s="1"/>
  <c r="T191" i="12" s="1"/>
  <c r="H183" i="12"/>
  <c r="I183" i="12" s="1"/>
  <c r="T183" i="12" s="1"/>
  <c r="H159" i="12"/>
  <c r="I159" i="12" s="1"/>
  <c r="T159" i="12" s="1"/>
  <c r="H151" i="12"/>
  <c r="I151" i="12" s="1"/>
  <c r="T151" i="12" s="1"/>
  <c r="H127" i="12"/>
  <c r="I127" i="12" s="1"/>
  <c r="T127" i="12" s="1"/>
  <c r="H119" i="12"/>
  <c r="I119" i="12" s="1"/>
  <c r="T119" i="12" s="1"/>
  <c r="H95" i="12"/>
  <c r="I95" i="12" s="1"/>
  <c r="T95" i="12" s="1"/>
  <c r="H87" i="12"/>
  <c r="I87" i="12" s="1"/>
  <c r="T87" i="12" s="1"/>
  <c r="H79" i="12"/>
  <c r="I79" i="12" s="1"/>
  <c r="T79" i="12" s="1"/>
  <c r="H63" i="12"/>
  <c r="I63" i="12" s="1"/>
  <c r="T63" i="12" s="1"/>
  <c r="H55" i="12"/>
  <c r="I55" i="12" s="1"/>
  <c r="T55" i="12" s="1"/>
  <c r="H47" i="12"/>
  <c r="I47" i="12" s="1"/>
  <c r="T47" i="12" s="1"/>
  <c r="H31" i="12"/>
  <c r="I31" i="12" s="1"/>
  <c r="T31" i="12" s="1"/>
  <c r="H504" i="12"/>
  <c r="I504" i="12" s="1"/>
  <c r="T504" i="12" s="1"/>
  <c r="H510" i="12"/>
  <c r="I510" i="12" s="1"/>
  <c r="T510" i="12" s="1"/>
  <c r="H502" i="12"/>
  <c r="I502" i="12" s="1"/>
  <c r="T502" i="12" s="1"/>
  <c r="H222" i="12"/>
  <c r="I222" i="12" s="1"/>
  <c r="T222" i="12" s="1"/>
  <c r="H206" i="12"/>
  <c r="I206" i="12" s="1"/>
  <c r="T206" i="12" s="1"/>
  <c r="H174" i="12"/>
  <c r="I174" i="12" s="1"/>
  <c r="T174" i="12" s="1"/>
  <c r="H166" i="12"/>
  <c r="I166" i="12" s="1"/>
  <c r="T166" i="12" s="1"/>
  <c r="H158" i="12"/>
  <c r="I158" i="12" s="1"/>
  <c r="T158" i="12" s="1"/>
  <c r="H150" i="12"/>
  <c r="I150" i="12" s="1"/>
  <c r="T150" i="12" s="1"/>
  <c r="H142" i="12"/>
  <c r="I142" i="12" s="1"/>
  <c r="T142" i="12" s="1"/>
  <c r="H110" i="12"/>
  <c r="I110" i="12" s="1"/>
  <c r="T110" i="12" s="1"/>
  <c r="H94" i="12"/>
  <c r="I94" i="12" s="1"/>
  <c r="T94" i="12" s="1"/>
  <c r="H86" i="12"/>
  <c r="I86" i="12" s="1"/>
  <c r="T86" i="12" s="1"/>
  <c r="H78" i="12"/>
  <c r="I78" i="12" s="1"/>
  <c r="T78" i="12" s="1"/>
  <c r="H70" i="12"/>
  <c r="I70" i="12" s="1"/>
  <c r="T70" i="12" s="1"/>
  <c r="H46" i="12"/>
  <c r="I46" i="12" s="1"/>
  <c r="T46" i="12" s="1"/>
  <c r="H38" i="12"/>
  <c r="I38" i="12" s="1"/>
  <c r="T38" i="12" s="1"/>
  <c r="H30" i="12"/>
  <c r="I30" i="12" s="1"/>
  <c r="T30" i="12" s="1"/>
  <c r="H512" i="12"/>
  <c r="I512" i="12" s="1"/>
  <c r="T512" i="12" s="1"/>
  <c r="H216" i="12"/>
  <c r="I216" i="12" s="1"/>
  <c r="T216" i="12" s="1"/>
  <c r="H160" i="12"/>
  <c r="I160" i="12" s="1"/>
  <c r="T160" i="12" s="1"/>
  <c r="H64" i="12"/>
  <c r="I64" i="12" s="1"/>
  <c r="T64" i="12" s="1"/>
  <c r="H48" i="12"/>
  <c r="I48" i="12" s="1"/>
  <c r="T48" i="12" s="1"/>
  <c r="H565" i="12"/>
  <c r="I565" i="12" s="1"/>
  <c r="T565" i="12" s="1"/>
  <c r="H509" i="12"/>
  <c r="I509" i="12" s="1"/>
  <c r="T509" i="12" s="1"/>
  <c r="H205" i="12"/>
  <c r="I205" i="12" s="1"/>
  <c r="T205" i="12" s="1"/>
  <c r="H197" i="12"/>
  <c r="I197" i="12" s="1"/>
  <c r="T197" i="12" s="1"/>
  <c r="H173" i="12"/>
  <c r="I173" i="12" s="1"/>
  <c r="T173" i="12" s="1"/>
  <c r="H165" i="12"/>
  <c r="I165" i="12" s="1"/>
  <c r="T165" i="12" s="1"/>
  <c r="H149" i="12"/>
  <c r="I149" i="12" s="1"/>
  <c r="T149" i="12" s="1"/>
  <c r="H141" i="12"/>
  <c r="I141" i="12" s="1"/>
  <c r="T141" i="12" s="1"/>
  <c r="H133" i="12"/>
  <c r="I133" i="12" s="1"/>
  <c r="T133" i="12" s="1"/>
  <c r="H117" i="12"/>
  <c r="I117" i="12" s="1"/>
  <c r="T117" i="12" s="1"/>
  <c r="H109" i="12"/>
  <c r="I109" i="12" s="1"/>
  <c r="T109" i="12" s="1"/>
  <c r="H101" i="12"/>
  <c r="I101" i="12" s="1"/>
  <c r="T101" i="12" s="1"/>
  <c r="H85" i="12"/>
  <c r="I85" i="12" s="1"/>
  <c r="T85" i="12" s="1"/>
  <c r="H77" i="12"/>
  <c r="I77" i="12" s="1"/>
  <c r="T77" i="12" s="1"/>
  <c r="H69" i="12"/>
  <c r="I69" i="12" s="1"/>
  <c r="T69" i="12" s="1"/>
  <c r="H45" i="12"/>
  <c r="I45" i="12" s="1"/>
  <c r="T45" i="12" s="1"/>
  <c r="H29" i="12"/>
  <c r="I29" i="12" s="1"/>
  <c r="T29" i="12" s="1"/>
  <c r="H200" i="12"/>
  <c r="I200" i="12" s="1"/>
  <c r="T200" i="12" s="1"/>
  <c r="H128" i="12"/>
  <c r="I128" i="12" s="1"/>
  <c r="T128" i="12" s="1"/>
  <c r="H548" i="12"/>
  <c r="I548" i="12" s="1"/>
  <c r="T548" i="12" s="1"/>
  <c r="H508" i="12"/>
  <c r="I508" i="12" s="1"/>
  <c r="T508" i="12" s="1"/>
  <c r="H220" i="12"/>
  <c r="I220" i="12" s="1"/>
  <c r="T220" i="12" s="1"/>
  <c r="H204" i="12"/>
  <c r="I204" i="12" s="1"/>
  <c r="T204" i="12" s="1"/>
  <c r="H196" i="12"/>
  <c r="I196" i="12" s="1"/>
  <c r="T196" i="12" s="1"/>
  <c r="H188" i="12"/>
  <c r="I188" i="12" s="1"/>
  <c r="T188" i="12" s="1"/>
  <c r="H172" i="12"/>
  <c r="I172" i="12" s="1"/>
  <c r="T172" i="12" s="1"/>
  <c r="H164" i="12"/>
  <c r="I164" i="12" s="1"/>
  <c r="T164" i="12" s="1"/>
  <c r="H156" i="12"/>
  <c r="I156" i="12" s="1"/>
  <c r="T156" i="12" s="1"/>
  <c r="H148" i="12"/>
  <c r="I148" i="12" s="1"/>
  <c r="T148" i="12" s="1"/>
  <c r="H132" i="12"/>
  <c r="I132" i="12" s="1"/>
  <c r="T132" i="12" s="1"/>
  <c r="H124" i="12"/>
  <c r="I124" i="12" s="1"/>
  <c r="T124" i="12" s="1"/>
  <c r="H116" i="12"/>
  <c r="I116" i="12" s="1"/>
  <c r="T116" i="12" s="1"/>
  <c r="H100" i="12"/>
  <c r="I100" i="12" s="1"/>
  <c r="T100" i="12" s="1"/>
  <c r="H92" i="12"/>
  <c r="I92" i="12" s="1"/>
  <c r="T92" i="12" s="1"/>
  <c r="H84" i="12"/>
  <c r="I84" i="12" s="1"/>
  <c r="T84" i="12" s="1"/>
  <c r="H68" i="12"/>
  <c r="I68" i="12" s="1"/>
  <c r="T68" i="12" s="1"/>
  <c r="H60" i="12"/>
  <c r="I60" i="12" s="1"/>
  <c r="T60" i="12" s="1"/>
  <c r="H44" i="12"/>
  <c r="I44" i="12" s="1"/>
  <c r="T44" i="12" s="1"/>
  <c r="H36" i="12"/>
  <c r="I36" i="12" s="1"/>
  <c r="T36" i="12" s="1"/>
  <c r="H28" i="12"/>
  <c r="I28" i="12" s="1"/>
  <c r="T28" i="12" s="1"/>
  <c r="H208" i="12"/>
  <c r="I208" i="12" s="1"/>
  <c r="T208" i="12" s="1"/>
  <c r="H152" i="12"/>
  <c r="I152" i="12" s="1"/>
  <c r="T152" i="12" s="1"/>
  <c r="H96" i="12"/>
  <c r="I96" i="12" s="1"/>
  <c r="T96" i="12" s="1"/>
  <c r="H507" i="12"/>
  <c r="I507" i="12" s="1"/>
  <c r="T507" i="12" s="1"/>
  <c r="H219" i="12"/>
  <c r="I219" i="12" s="1"/>
  <c r="T219" i="12" s="1"/>
  <c r="H211" i="12"/>
  <c r="I211" i="12" s="1"/>
  <c r="T211" i="12" s="1"/>
  <c r="H203" i="12"/>
  <c r="I203" i="12" s="1"/>
  <c r="T203" i="12" s="1"/>
  <c r="H195" i="12"/>
  <c r="I195" i="12" s="1"/>
  <c r="T195" i="12" s="1"/>
  <c r="H163" i="12"/>
  <c r="I163" i="12" s="1"/>
  <c r="T163" i="12" s="1"/>
  <c r="H155" i="12"/>
  <c r="I155" i="12" s="1"/>
  <c r="T155" i="12" s="1"/>
  <c r="H147" i="12"/>
  <c r="I147" i="12" s="1"/>
  <c r="T147" i="12" s="1"/>
  <c r="H131" i="12"/>
  <c r="I131" i="12" s="1"/>
  <c r="T131" i="12" s="1"/>
  <c r="H123" i="12"/>
  <c r="I123" i="12" s="1"/>
  <c r="T123" i="12" s="1"/>
  <c r="H107" i="12"/>
  <c r="I107" i="12" s="1"/>
  <c r="T107" i="12" s="1"/>
  <c r="H99" i="12"/>
  <c r="I99" i="12" s="1"/>
  <c r="T99" i="12" s="1"/>
  <c r="H91" i="12"/>
  <c r="I91" i="12" s="1"/>
  <c r="T91" i="12" s="1"/>
  <c r="H83" i="12"/>
  <c r="I83" i="12" s="1"/>
  <c r="T83" i="12" s="1"/>
  <c r="H67" i="12"/>
  <c r="I67" i="12" s="1"/>
  <c r="T67" i="12" s="1"/>
  <c r="H59" i="12"/>
  <c r="I59" i="12" s="1"/>
  <c r="T59" i="12" s="1"/>
  <c r="H43" i="12"/>
  <c r="I43" i="12" s="1"/>
  <c r="T43" i="12" s="1"/>
  <c r="H35" i="12"/>
  <c r="I35" i="12" s="1"/>
  <c r="T35" i="12" s="1"/>
  <c r="H27" i="12"/>
  <c r="I27" i="12" s="1"/>
  <c r="T27" i="12" s="1"/>
  <c r="H515" i="12"/>
  <c r="I515" i="12" s="1"/>
  <c r="T515" i="12" s="1"/>
  <c r="H223" i="12"/>
  <c r="I223" i="12" s="1"/>
  <c r="T223" i="12" s="1"/>
  <c r="J3602" i="8"/>
  <c r="J3603" i="8"/>
  <c r="J748" i="8"/>
  <c r="H207" i="12" l="1"/>
  <c r="I207" i="12" s="1"/>
  <c r="T207" i="12" s="1"/>
  <c r="H37" i="12"/>
  <c r="I37" i="12" s="1"/>
  <c r="T37" i="12" s="1"/>
  <c r="H26" i="12"/>
  <c r="I26" i="12" s="1"/>
  <c r="T26" i="12" s="1"/>
  <c r="H157" i="12"/>
  <c r="I157" i="12" s="1"/>
  <c r="T157" i="12" s="1"/>
  <c r="H192" i="12"/>
  <c r="I192" i="12" s="1"/>
  <c r="T192" i="12" s="1"/>
  <c r="H525" i="12"/>
  <c r="I525" i="12" s="1"/>
  <c r="T525" i="12" s="1"/>
  <c r="H214" i="12"/>
  <c r="I214" i="12" s="1"/>
  <c r="T214" i="12" s="1"/>
  <c r="H503" i="12"/>
  <c r="I503" i="12" s="1"/>
  <c r="T503" i="12" s="1"/>
  <c r="H506" i="12"/>
  <c r="I506" i="12" s="1"/>
  <c r="T506" i="12" s="1"/>
  <c r="H212" i="12"/>
  <c r="I212" i="12" s="1"/>
  <c r="T212" i="12" s="1"/>
  <c r="H221" i="12"/>
  <c r="I221" i="12" s="1"/>
  <c r="T221" i="12" s="1"/>
  <c r="H143" i="12"/>
  <c r="I143" i="12" s="1"/>
  <c r="T143" i="12" s="1"/>
  <c r="H171" i="12"/>
  <c r="I171" i="12" s="1"/>
  <c r="T171" i="12" s="1"/>
  <c r="H523" i="12"/>
  <c r="I523" i="12" s="1"/>
  <c r="T523" i="12" s="1"/>
  <c r="H108" i="12"/>
  <c r="I108" i="12" s="1"/>
  <c r="T108" i="12" s="1"/>
  <c r="H53" i="12"/>
  <c r="I53" i="12" s="1"/>
  <c r="T53" i="12" s="1"/>
  <c r="H181" i="12"/>
  <c r="I181" i="12" s="1"/>
  <c r="T181" i="12" s="1"/>
  <c r="H549" i="12"/>
  <c r="I549" i="12" s="1"/>
  <c r="T549" i="12" s="1"/>
  <c r="H39" i="12"/>
  <c r="I39" i="12" s="1"/>
  <c r="T39" i="12" s="1"/>
  <c r="H103" i="12"/>
  <c r="I103" i="12" s="1"/>
  <c r="T103" i="12" s="1"/>
  <c r="H167" i="12"/>
  <c r="I167" i="12" s="1"/>
  <c r="T167" i="12" s="1"/>
  <c r="H511" i="12"/>
  <c r="I511" i="12" s="1"/>
  <c r="T511" i="12" s="1"/>
  <c r="H113" i="12"/>
  <c r="I113" i="12" s="1"/>
  <c r="T113" i="12" s="1"/>
  <c r="H177" i="12"/>
  <c r="I177" i="12" s="1"/>
  <c r="T177" i="12" s="1"/>
  <c r="H553" i="12"/>
  <c r="I553" i="12" s="1"/>
  <c r="T553" i="12" s="1"/>
  <c r="H42" i="12"/>
  <c r="I42" i="12" s="1"/>
  <c r="T42" i="12" s="1"/>
  <c r="H106" i="12"/>
  <c r="I106" i="12" s="1"/>
  <c r="T106" i="12" s="1"/>
  <c r="H514" i="12"/>
  <c r="I514" i="12" s="1"/>
  <c r="T514" i="12" s="1"/>
  <c r="H51" i="12"/>
  <c r="I51" i="12" s="1"/>
  <c r="T51" i="12" s="1"/>
  <c r="H115" i="12"/>
  <c r="I115" i="12" s="1"/>
  <c r="T115" i="12" s="1"/>
  <c r="H179" i="12"/>
  <c r="I179" i="12" s="1"/>
  <c r="T179" i="12" s="1"/>
  <c r="H56" i="12"/>
  <c r="I56" i="12" s="1"/>
  <c r="T56" i="12" s="1"/>
  <c r="H52" i="12"/>
  <c r="I52" i="12" s="1"/>
  <c r="T52" i="12" s="1"/>
  <c r="H180" i="12"/>
  <c r="I180" i="12" s="1"/>
  <c r="T180" i="12" s="1"/>
  <c r="H40" i="12"/>
  <c r="I40" i="12" s="1"/>
  <c r="T40" i="12" s="1"/>
  <c r="H61" i="12"/>
  <c r="I61" i="12" s="1"/>
  <c r="T61" i="12" s="1"/>
  <c r="H125" i="12"/>
  <c r="I125" i="12" s="1"/>
  <c r="T125" i="12" s="1"/>
  <c r="H189" i="12"/>
  <c r="I189" i="12" s="1"/>
  <c r="T189" i="12" s="1"/>
  <c r="H102" i="12"/>
  <c r="I102" i="12" s="1"/>
  <c r="T102" i="12" s="1"/>
  <c r="H111" i="12"/>
  <c r="I111" i="12" s="1"/>
  <c r="T111" i="12" s="1"/>
  <c r="H175" i="12"/>
  <c r="I175" i="12" s="1"/>
  <c r="T175" i="12" s="1"/>
  <c r="H57" i="12"/>
  <c r="I57" i="12" s="1"/>
  <c r="T57" i="12" s="1"/>
  <c r="H121" i="12"/>
  <c r="I121" i="12" s="1"/>
  <c r="T121" i="12" s="1"/>
  <c r="H185" i="12"/>
  <c r="I185" i="12" s="1"/>
  <c r="T185" i="12" s="1"/>
  <c r="H601" i="12"/>
  <c r="I601" i="12" s="1"/>
  <c r="T601" i="12" s="1"/>
  <c r="H50" i="12"/>
  <c r="I50" i="12" s="1"/>
  <c r="T50" i="12" s="1"/>
  <c r="H114" i="12"/>
  <c r="I114" i="12" s="1"/>
  <c r="T114" i="12" s="1"/>
  <c r="H198" i="12"/>
  <c r="I198" i="12" s="1"/>
  <c r="T198" i="12" s="1"/>
  <c r="H187" i="12"/>
  <c r="I187" i="12" s="1"/>
  <c r="T187" i="12" s="1"/>
  <c r="H72" i="12"/>
  <c r="I72" i="12" s="1"/>
  <c r="T72" i="12" s="1"/>
  <c r="H93" i="12"/>
  <c r="I93" i="12" s="1"/>
  <c r="T93" i="12" s="1"/>
  <c r="H134" i="12"/>
  <c r="I134" i="12" s="1"/>
  <c r="T134" i="12" s="1"/>
  <c r="H54" i="12"/>
  <c r="I54" i="12" s="1"/>
  <c r="T54" i="12" s="1"/>
  <c r="H118" i="12"/>
  <c r="I118" i="12" s="1"/>
  <c r="T118" i="12" s="1"/>
  <c r="H182" i="12"/>
  <c r="I182" i="12" s="1"/>
  <c r="T182" i="12" s="1"/>
  <c r="H550" i="12"/>
  <c r="I550" i="12" s="1"/>
  <c r="T550" i="12" s="1"/>
  <c r="H73" i="12"/>
  <c r="I73" i="12" s="1"/>
  <c r="T73" i="12" s="1"/>
  <c r="H137" i="12"/>
  <c r="I137" i="12" s="1"/>
  <c r="T137" i="12" s="1"/>
  <c r="H184" i="12"/>
  <c r="I184" i="12" s="1"/>
  <c r="T184" i="12" s="1"/>
  <c r="H75" i="12"/>
  <c r="I75" i="12" s="1"/>
  <c r="T75" i="12" s="1"/>
  <c r="H139" i="12"/>
  <c r="I139" i="12" s="1"/>
  <c r="T139" i="12" s="1"/>
  <c r="H76" i="12"/>
  <c r="I76" i="12" s="1"/>
  <c r="T76" i="12" s="1"/>
  <c r="H140" i="12"/>
  <c r="I140" i="12" s="1"/>
  <c r="T140" i="12" s="1"/>
  <c r="H552" i="12"/>
  <c r="I552" i="12" s="1"/>
  <c r="T552" i="12" s="1"/>
  <c r="H213" i="12"/>
  <c r="I213" i="12" s="1"/>
  <c r="T213" i="12" s="1"/>
  <c r="H104" i="12"/>
  <c r="I104" i="12" s="1"/>
  <c r="T104" i="12" s="1"/>
  <c r="H62" i="12"/>
  <c r="I62" i="12" s="1"/>
  <c r="T62" i="12" s="1"/>
  <c r="H126" i="12"/>
  <c r="I126" i="12" s="1"/>
  <c r="T126" i="12" s="1"/>
  <c r="H190" i="12"/>
  <c r="I190" i="12" s="1"/>
  <c r="T190" i="12" s="1"/>
  <c r="H120" i="12"/>
  <c r="I120" i="12" s="1"/>
  <c r="T120" i="12" s="1"/>
  <c r="H71" i="12"/>
  <c r="I71" i="12" s="1"/>
  <c r="T71" i="12" s="1"/>
  <c r="H135" i="12"/>
  <c r="I135" i="12" s="1"/>
  <c r="T135" i="12" s="1"/>
  <c r="H136" i="12"/>
  <c r="I136" i="12" s="1"/>
  <c r="T136" i="12" s="1"/>
  <c r="H81" i="12"/>
  <c r="I81" i="12" s="1"/>
  <c r="T81" i="12" s="1"/>
  <c r="H145" i="12"/>
  <c r="I145" i="12" s="1"/>
  <c r="T145" i="12" s="1"/>
  <c r="H209" i="12"/>
  <c r="I209" i="12" s="1"/>
  <c r="T209" i="12" s="1"/>
  <c r="H74" i="12"/>
  <c r="I74" i="12" s="1"/>
  <c r="T74" i="12" s="1"/>
  <c r="H138" i="12"/>
  <c r="I138" i="12" s="1"/>
  <c r="T138" i="12" s="1"/>
  <c r="H600" i="12"/>
  <c r="I600" i="12" s="1"/>
  <c r="T600" i="12" s="1"/>
  <c r="H516" i="12"/>
  <c r="I516" i="12" s="1"/>
  <c r="T516" i="12" s="1"/>
  <c r="H225" i="12"/>
  <c r="I225" i="12" s="1"/>
  <c r="T225" i="12" s="1"/>
  <c r="H224" i="12"/>
  <c r="I224" i="12" s="1"/>
  <c r="T224" i="12" s="1"/>
  <c r="A13" i="5"/>
  <c r="A14" i="5" s="1"/>
  <c r="H517" i="12" l="1"/>
  <c r="I517" i="12" s="1"/>
  <c r="T517" i="12" s="1"/>
  <c r="A15" i="5"/>
  <c r="A8" i="12"/>
  <c r="A7" i="12"/>
  <c r="H518" i="12" l="1"/>
  <c r="I518" i="12" s="1"/>
  <c r="T518" i="12" s="1"/>
  <c r="A16" i="5"/>
  <c r="A9" i="12"/>
  <c r="H227" i="12"/>
  <c r="I227" i="12" s="1"/>
  <c r="T227" i="12" s="1"/>
  <c r="H226" i="12"/>
  <c r="I226" i="12" s="1"/>
  <c r="T226" i="12" s="1"/>
  <c r="H519" i="12" l="1"/>
  <c r="I519" i="12" s="1"/>
  <c r="T519" i="12" s="1"/>
  <c r="A17" i="5"/>
  <c r="A10" i="12"/>
  <c r="A6" i="12"/>
  <c r="H521" i="12" l="1"/>
  <c r="I521" i="12" s="1"/>
  <c r="T521" i="12" s="1"/>
  <c r="H520" i="12"/>
  <c r="I520" i="12" s="1"/>
  <c r="T520" i="12" s="1"/>
  <c r="A18" i="5"/>
  <c r="A11" i="12"/>
  <c r="H228" i="12"/>
  <c r="I228" i="12" s="1"/>
  <c r="T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T522" i="12" s="1"/>
  <c r="A19" i="5"/>
  <c r="A12" i="12"/>
  <c r="H229" i="12"/>
  <c r="I229" i="12" s="1"/>
  <c r="T229" i="12" s="1"/>
  <c r="A2" i="12"/>
  <c r="A20" i="5" l="1"/>
  <c r="A13" i="12"/>
  <c r="H230" i="12"/>
  <c r="I230" i="12" s="1"/>
  <c r="T230" i="12" s="1"/>
  <c r="L6" i="12"/>
  <c r="A21" i="5" l="1"/>
  <c r="A14" i="12"/>
  <c r="H231" i="12"/>
  <c r="I231" i="12" s="1"/>
  <c r="T231" i="12" s="1"/>
  <c r="L726" i="12"/>
  <c r="J4" i="8"/>
  <c r="H524" i="12" l="1"/>
  <c r="I524" i="12" s="1"/>
  <c r="T524" i="12" s="1"/>
  <c r="A22" i="5"/>
  <c r="A15" i="12"/>
  <c r="H232" i="12"/>
  <c r="I232" i="12" s="1"/>
  <c r="T232" i="12" s="1"/>
  <c r="H233" i="12"/>
  <c r="I233" i="12" s="1"/>
  <c r="T233" i="12" s="1"/>
  <c r="K2514" i="8"/>
  <c r="L4" i="8"/>
  <c r="O720" i="11"/>
  <c r="A23" i="5" l="1"/>
  <c r="A16" i="12"/>
  <c r="H235" i="12"/>
  <c r="I235" i="12" s="1"/>
  <c r="T235" i="12" s="1"/>
  <c r="H234" i="12"/>
  <c r="I234" i="12" s="1"/>
  <c r="T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T527" i="12" s="1"/>
  <c r="H526" i="12"/>
  <c r="I526" i="12" s="1"/>
  <c r="T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T237" i="12" s="1"/>
  <c r="H236" i="12"/>
  <c r="I236" i="12" s="1"/>
  <c r="T236" i="12" s="1"/>
  <c r="H528" i="12" l="1"/>
  <c r="I528" i="12" s="1"/>
  <c r="T528" i="12" s="1"/>
  <c r="A26" i="5"/>
  <c r="A19" i="12"/>
  <c r="H238" i="12"/>
  <c r="I238" i="12" s="1"/>
  <c r="T238" i="12" s="1"/>
  <c r="H529" i="12" l="1"/>
  <c r="I529" i="12" s="1"/>
  <c r="T529" i="12" s="1"/>
  <c r="A27" i="5"/>
  <c r="A20" i="12"/>
  <c r="L730" i="12"/>
  <c r="A28" i="5" l="1"/>
  <c r="A21" i="12"/>
  <c r="H239" i="12"/>
  <c r="I239" i="12" s="1"/>
  <c r="T239" i="12" s="1"/>
  <c r="W9" i="5"/>
  <c r="J6" i="12"/>
  <c r="R6" i="12"/>
  <c r="F726" i="12"/>
  <c r="G726" i="12"/>
  <c r="AN12" i="5"/>
  <c r="A29" i="5" l="1"/>
  <c r="A22" i="12"/>
  <c r="H240" i="12"/>
  <c r="I240" i="12" s="1"/>
  <c r="T240" i="12" s="1"/>
  <c r="Q726" i="12"/>
  <c r="AL12" i="5"/>
  <c r="G730" i="12"/>
  <c r="L732" i="12" s="1"/>
  <c r="J726" i="12"/>
  <c r="S6" i="12"/>
  <c r="A30" i="5" l="1"/>
  <c r="A23" i="12"/>
  <c r="H241" i="12"/>
  <c r="I241" i="12" s="1"/>
  <c r="T241" i="12" s="1"/>
  <c r="M732" i="12"/>
  <c r="O726" i="12"/>
  <c r="A31" i="5" l="1"/>
  <c r="A24" i="12"/>
  <c r="H243" i="12"/>
  <c r="I243" i="12" s="1"/>
  <c r="T243" i="12" s="1"/>
  <c r="H242" i="12"/>
  <c r="I242" i="12" s="1"/>
  <c r="T242" i="12" s="1"/>
  <c r="AE732" i="5"/>
  <c r="A32" i="5" l="1"/>
  <c r="A25" i="12"/>
  <c r="AF12" i="5"/>
  <c r="A33" i="5" l="1"/>
  <c r="A26" i="12"/>
  <c r="H245" i="12"/>
  <c r="I245" i="12" s="1"/>
  <c r="T245" i="12" s="1"/>
  <c r="H244" i="12"/>
  <c r="I244" i="12" s="1"/>
  <c r="T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T246" i="12" s="1"/>
  <c r="A36" i="5" l="1"/>
  <c r="A29" i="12"/>
  <c r="H247" i="12"/>
  <c r="I247" i="12" s="1"/>
  <c r="T247" i="12" s="1"/>
  <c r="A37" i="5" l="1"/>
  <c r="A30" i="12"/>
  <c r="H249" i="12"/>
  <c r="I249" i="12" s="1"/>
  <c r="T249" i="12" s="1"/>
  <c r="H248" i="12"/>
  <c r="I248" i="12" s="1"/>
  <c r="T248" i="12" s="1"/>
  <c r="Y9" i="5"/>
  <c r="A38" i="5" l="1"/>
  <c r="A31" i="12"/>
  <c r="A39" i="5" l="1"/>
  <c r="A32" i="12"/>
  <c r="H251" i="12"/>
  <c r="I251" i="12" s="1"/>
  <c r="T251" i="12" s="1"/>
  <c r="H250" i="12"/>
  <c r="I250" i="12" s="1"/>
  <c r="T250" i="12" s="1"/>
  <c r="A40" i="5" l="1"/>
  <c r="A33" i="12"/>
  <c r="A41" i="5" l="1"/>
  <c r="A34" i="12"/>
  <c r="H252" i="12"/>
  <c r="I252" i="12" s="1"/>
  <c r="T252" i="12" s="1"/>
  <c r="A42" i="5" l="1"/>
  <c r="A35" i="12"/>
  <c r="H253" i="12"/>
  <c r="I253" i="12" s="1"/>
  <c r="T253" i="12" s="1"/>
  <c r="A43" i="5" l="1"/>
  <c r="A36" i="12"/>
  <c r="H254" i="12"/>
  <c r="I254" i="12" s="1"/>
  <c r="T254" i="12" s="1"/>
  <c r="A44" i="5" l="1"/>
  <c r="A37" i="12"/>
  <c r="H255" i="12"/>
  <c r="I255" i="12" s="1"/>
  <c r="T255" i="12" s="1"/>
  <c r="A45" i="5" l="1"/>
  <c r="A38" i="12"/>
  <c r="H256" i="12"/>
  <c r="I256" i="12" s="1"/>
  <c r="T256" i="12" s="1"/>
  <c r="A46" i="5" l="1"/>
  <c r="A39" i="12"/>
  <c r="H257" i="12"/>
  <c r="I257" i="12" s="1"/>
  <c r="T257" i="12" s="1"/>
  <c r="A47" i="5" l="1"/>
  <c r="A40" i="12"/>
  <c r="H258" i="12"/>
  <c r="I258" i="12" s="1"/>
  <c r="T258" i="12" s="1"/>
  <c r="H259" i="12"/>
  <c r="I259" i="12" s="1"/>
  <c r="T259" i="12" s="1"/>
  <c r="A48" i="5" l="1"/>
  <c r="A41" i="12"/>
  <c r="A49" i="5" l="1"/>
  <c r="A42" i="12"/>
  <c r="H261" i="12"/>
  <c r="I261" i="12" s="1"/>
  <c r="T261" i="12" s="1"/>
  <c r="H260" i="12"/>
  <c r="I260" i="12" s="1"/>
  <c r="T260" i="12" s="1"/>
  <c r="A50" i="5" l="1"/>
  <c r="A43" i="12"/>
  <c r="A51" i="5" l="1"/>
  <c r="A44" i="12"/>
  <c r="H262" i="12"/>
  <c r="I262" i="12" s="1"/>
  <c r="T262" i="12" s="1"/>
  <c r="A52" i="5" l="1"/>
  <c r="A45" i="12"/>
  <c r="H263" i="12"/>
  <c r="I263" i="12" s="1"/>
  <c r="T263" i="12" s="1"/>
  <c r="A53" i="5" l="1"/>
  <c r="A46" i="12"/>
  <c r="H264" i="12"/>
  <c r="I264" i="12" s="1"/>
  <c r="T264" i="12" s="1"/>
  <c r="A54" i="5" l="1"/>
  <c r="A47" i="12"/>
  <c r="H265" i="12"/>
  <c r="I265" i="12" s="1"/>
  <c r="T265" i="12" s="1"/>
  <c r="A55" i="5" l="1"/>
  <c r="A48" i="12"/>
  <c r="H266" i="12"/>
  <c r="I266" i="12" s="1"/>
  <c r="T266" i="12" s="1"/>
  <c r="A56" i="5" l="1"/>
  <c r="A49" i="12"/>
  <c r="H267" i="12"/>
  <c r="I267" i="12" s="1"/>
  <c r="T267" i="12" s="1"/>
  <c r="H268" i="12"/>
  <c r="I268" i="12" s="1"/>
  <c r="T268" i="12" s="1"/>
  <c r="A57" i="5" l="1"/>
  <c r="A50" i="12"/>
  <c r="A58" i="5" l="1"/>
  <c r="A51" i="12"/>
  <c r="H269" i="12"/>
  <c r="I269" i="12" s="1"/>
  <c r="T269" i="12" s="1"/>
  <c r="H270" i="12"/>
  <c r="I270" i="12" s="1"/>
  <c r="T270" i="12" s="1"/>
  <c r="A59" i="5" l="1"/>
  <c r="A52" i="12"/>
  <c r="A60" i="5" l="1"/>
  <c r="A53" i="12"/>
  <c r="H271" i="12"/>
  <c r="I271" i="12" s="1"/>
  <c r="T271" i="12" s="1"/>
  <c r="H272" i="12"/>
  <c r="I272" i="12" s="1"/>
  <c r="T272" i="12" s="1"/>
  <c r="A61" i="5" l="1"/>
  <c r="A54" i="12"/>
  <c r="A62" i="5" l="1"/>
  <c r="A55" i="12"/>
  <c r="H273" i="12"/>
  <c r="I273" i="12" s="1"/>
  <c r="T273" i="12" s="1"/>
  <c r="A63" i="5" l="1"/>
  <c r="A56" i="12"/>
  <c r="H275" i="12"/>
  <c r="I275" i="12" s="1"/>
  <c r="T275" i="12" s="1"/>
  <c r="H274" i="12"/>
  <c r="I274" i="12" s="1"/>
  <c r="T274" i="12" s="1"/>
  <c r="A64" i="5" l="1"/>
  <c r="A57" i="12"/>
  <c r="H276" i="12"/>
  <c r="I276" i="12" s="1"/>
  <c r="T276" i="12" s="1"/>
  <c r="A65" i="5" l="1"/>
  <c r="A58" i="12"/>
  <c r="H278" i="12"/>
  <c r="I278" i="12" s="1"/>
  <c r="T278" i="12" s="1"/>
  <c r="H277" i="12"/>
  <c r="I277" i="12" s="1"/>
  <c r="T277" i="12" s="1"/>
  <c r="A66" i="5" l="1"/>
  <c r="A59" i="12"/>
  <c r="A67" i="5" l="1"/>
  <c r="A60" i="12"/>
  <c r="H279" i="12"/>
  <c r="I279" i="12" s="1"/>
  <c r="T279" i="12" s="1"/>
  <c r="A68" i="5" l="1"/>
  <c r="A61" i="12"/>
  <c r="H280" i="12"/>
  <c r="I280" i="12" s="1"/>
  <c r="T280" i="12" s="1"/>
  <c r="A69" i="5" l="1"/>
  <c r="A62" i="12"/>
  <c r="H281" i="12"/>
  <c r="I281" i="12" s="1"/>
  <c r="T281" i="12" s="1"/>
  <c r="P726" i="12"/>
  <c r="A70" i="5" l="1"/>
  <c r="A63" i="12"/>
  <c r="H282" i="12"/>
  <c r="I282" i="12" s="1"/>
  <c r="T282" i="12" s="1"/>
  <c r="A71" i="5" l="1"/>
  <c r="A64" i="12"/>
  <c r="H283" i="12"/>
  <c r="I283" i="12" s="1"/>
  <c r="T283" i="12" s="1"/>
  <c r="A72" i="5" l="1"/>
  <c r="A65" i="12"/>
  <c r="H285" i="12"/>
  <c r="I285" i="12" s="1"/>
  <c r="T285" i="12" s="1"/>
  <c r="H284" i="12"/>
  <c r="I284" i="12" s="1"/>
  <c r="T284" i="12" s="1"/>
  <c r="A73" i="5" l="1"/>
  <c r="A66" i="12"/>
  <c r="A74" i="5" l="1"/>
  <c r="A67" i="12"/>
  <c r="H286" i="12"/>
  <c r="I286" i="12" s="1"/>
  <c r="T286" i="12" s="1"/>
  <c r="H287" i="12"/>
  <c r="I287" i="12" s="1"/>
  <c r="T287" i="12" s="1"/>
  <c r="A75" i="5" l="1"/>
  <c r="A68" i="12"/>
  <c r="A76" i="5" l="1"/>
  <c r="A69" i="12"/>
  <c r="H288" i="12"/>
  <c r="I288" i="12" s="1"/>
  <c r="T288" i="12" s="1"/>
  <c r="A77" i="5" l="1"/>
  <c r="A70" i="12"/>
  <c r="H289" i="12"/>
  <c r="I289" i="12" s="1"/>
  <c r="T289" i="12" s="1"/>
  <c r="A78" i="5" l="1"/>
  <c r="A71" i="12"/>
  <c r="H290" i="12"/>
  <c r="I290" i="12" s="1"/>
  <c r="T290" i="12" s="1"/>
  <c r="A79" i="5" l="1"/>
  <c r="A72" i="12"/>
  <c r="H293" i="12"/>
  <c r="I293" i="12" s="1"/>
  <c r="T293" i="12" s="1"/>
  <c r="H292" i="12"/>
  <c r="I292" i="12" s="1"/>
  <c r="T292" i="12" s="1"/>
  <c r="H291" i="12"/>
  <c r="I291" i="12" s="1"/>
  <c r="T291" i="12" s="1"/>
  <c r="A80" i="5" l="1"/>
  <c r="A73" i="12"/>
  <c r="A81" i="5" l="1"/>
  <c r="A74" i="12"/>
  <c r="H294" i="12"/>
  <c r="I294" i="12" s="1"/>
  <c r="T294" i="12" s="1"/>
  <c r="A82" i="5" l="1"/>
  <c r="A75" i="12"/>
  <c r="H295" i="12"/>
  <c r="I295" i="12" s="1"/>
  <c r="T295" i="12" s="1"/>
  <c r="A83" i="5" l="1"/>
  <c r="A76" i="12"/>
  <c r="H296" i="12"/>
  <c r="I296" i="12" s="1"/>
  <c r="T296" i="12" s="1"/>
  <c r="A84" i="5" l="1"/>
  <c r="A77" i="12"/>
  <c r="H297" i="12"/>
  <c r="I297" i="12" s="1"/>
  <c r="T297" i="12" s="1"/>
  <c r="H298" i="12"/>
  <c r="I298" i="12" s="1"/>
  <c r="T298" i="12" s="1"/>
  <c r="A85" i="5" l="1"/>
  <c r="A78" i="12"/>
  <c r="A86" i="5" l="1"/>
  <c r="A79" i="12"/>
  <c r="H299" i="12"/>
  <c r="I299" i="12" s="1"/>
  <c r="T299" i="12" s="1"/>
  <c r="H300" i="12"/>
  <c r="I300" i="12" s="1"/>
  <c r="T300" i="12" s="1"/>
  <c r="A87" i="5" l="1"/>
  <c r="A80" i="12"/>
  <c r="H301" i="12"/>
  <c r="I301" i="12" s="1"/>
  <c r="T301" i="12" s="1"/>
  <c r="A88" i="5" l="1"/>
  <c r="A81" i="12"/>
  <c r="H302" i="12"/>
  <c r="I302" i="12" s="1"/>
  <c r="T302" i="12" s="1"/>
  <c r="A89" i="5" l="1"/>
  <c r="A82" i="12"/>
  <c r="A90" i="5" l="1"/>
  <c r="A83" i="12"/>
  <c r="H303" i="12"/>
  <c r="I303" i="12" s="1"/>
  <c r="T303" i="12" s="1"/>
  <c r="H304" i="12"/>
  <c r="I304" i="12" s="1"/>
  <c r="T304" i="12" s="1"/>
  <c r="A91" i="5" l="1"/>
  <c r="A84" i="12"/>
  <c r="A92" i="5" l="1"/>
  <c r="A85" i="12"/>
  <c r="H306" i="12"/>
  <c r="I306" i="12" s="1"/>
  <c r="T306" i="12" s="1"/>
  <c r="H305" i="12"/>
  <c r="I305" i="12" s="1"/>
  <c r="T305" i="12" s="1"/>
  <c r="A93" i="5" l="1"/>
  <c r="A86" i="12"/>
  <c r="A94" i="5" l="1"/>
  <c r="A87" i="12"/>
  <c r="H308" i="12"/>
  <c r="I308" i="12" s="1"/>
  <c r="T308" i="12" s="1"/>
  <c r="H307" i="12"/>
  <c r="I307" i="12" s="1"/>
  <c r="T307" i="12" s="1"/>
  <c r="A95" i="5" l="1"/>
  <c r="A88" i="12"/>
  <c r="A96" i="5" l="1"/>
  <c r="A89" i="12"/>
  <c r="H309" i="12"/>
  <c r="I309" i="12" s="1"/>
  <c r="T309" i="12" s="1"/>
  <c r="A97" i="5" l="1"/>
  <c r="A90" i="12"/>
  <c r="H310" i="12"/>
  <c r="I310" i="12" s="1"/>
  <c r="T310" i="12" s="1"/>
  <c r="A98" i="5" l="1"/>
  <c r="A91" i="12"/>
  <c r="H311" i="12"/>
  <c r="I311" i="12" s="1"/>
  <c r="T311" i="12" s="1"/>
  <c r="H312" i="12"/>
  <c r="I312" i="12" s="1"/>
  <c r="T312" i="12" s="1"/>
  <c r="A99" i="5" l="1"/>
  <c r="A92" i="12"/>
  <c r="H313" i="12"/>
  <c r="I313" i="12" s="1"/>
  <c r="T313" i="12" s="1"/>
  <c r="A100" i="5" l="1"/>
  <c r="A93" i="12"/>
  <c r="A101" i="5" l="1"/>
  <c r="A94" i="12"/>
  <c r="H314" i="12"/>
  <c r="I314" i="12" s="1"/>
  <c r="T314" i="12" s="1"/>
  <c r="A102" i="5" l="1"/>
  <c r="A95" i="12"/>
  <c r="H315" i="12"/>
  <c r="I315" i="12" s="1"/>
  <c r="T315" i="12" s="1"/>
  <c r="A103" i="5" l="1"/>
  <c r="A96" i="12"/>
  <c r="H316" i="12"/>
  <c r="I316" i="12" s="1"/>
  <c r="T316" i="12" s="1"/>
  <c r="A104" i="5" l="1"/>
  <c r="A97" i="12"/>
  <c r="H317" i="12"/>
  <c r="I317" i="12" s="1"/>
  <c r="T317" i="12" s="1"/>
  <c r="H318" i="12"/>
  <c r="I318" i="12" s="1"/>
  <c r="T318" i="12" s="1"/>
  <c r="A105" i="5" l="1"/>
  <c r="A98" i="12"/>
  <c r="A106" i="5" l="1"/>
  <c r="A99" i="12"/>
  <c r="H320" i="12"/>
  <c r="I320" i="12" s="1"/>
  <c r="T320" i="12" s="1"/>
  <c r="H319" i="12"/>
  <c r="I319" i="12" s="1"/>
  <c r="T319" i="12" s="1"/>
  <c r="A107" i="5" l="1"/>
  <c r="A100" i="12"/>
  <c r="A108" i="5" l="1"/>
  <c r="A101" i="12"/>
  <c r="H321" i="12"/>
  <c r="I321" i="12" s="1"/>
  <c r="T321" i="12" s="1"/>
  <c r="H322" i="12"/>
  <c r="I322" i="12" s="1"/>
  <c r="T322" i="12" s="1"/>
  <c r="A109" i="5" l="1"/>
  <c r="A102" i="12"/>
  <c r="A110" i="5" l="1"/>
  <c r="A103" i="12"/>
  <c r="H324" i="12"/>
  <c r="I324" i="12" s="1"/>
  <c r="T324" i="12" s="1"/>
  <c r="H323" i="12"/>
  <c r="I323" i="12" s="1"/>
  <c r="T323" i="12" s="1"/>
  <c r="A111" i="5" l="1"/>
  <c r="A104" i="12"/>
  <c r="A112" i="5" l="1"/>
  <c r="A105" i="12"/>
  <c r="H326" i="12"/>
  <c r="I326" i="12" s="1"/>
  <c r="T326" i="12" s="1"/>
  <c r="H325" i="12"/>
  <c r="I325" i="12" s="1"/>
  <c r="T325" i="12" s="1"/>
  <c r="A113" i="5" l="1"/>
  <c r="A106" i="12"/>
  <c r="A114" i="5" l="1"/>
  <c r="A107" i="12"/>
  <c r="H327" i="12"/>
  <c r="I327" i="12" s="1"/>
  <c r="T327" i="12" s="1"/>
  <c r="A115" i="5" l="1"/>
  <c r="A108" i="12"/>
  <c r="H328" i="12"/>
  <c r="I328" i="12" s="1"/>
  <c r="T328" i="12" s="1"/>
  <c r="A116" i="5" l="1"/>
  <c r="A109" i="12"/>
  <c r="H329" i="12"/>
  <c r="I329" i="12" s="1"/>
  <c r="T329" i="12" s="1"/>
  <c r="A117" i="5" l="1"/>
  <c r="A110" i="12"/>
  <c r="H330" i="12"/>
  <c r="I330" i="12" s="1"/>
  <c r="T330" i="12" s="1"/>
  <c r="A118" i="5" l="1"/>
  <c r="A111" i="12"/>
  <c r="H332" i="12"/>
  <c r="I332" i="12" s="1"/>
  <c r="T332" i="12" s="1"/>
  <c r="H331" i="12"/>
  <c r="I331" i="12" s="1"/>
  <c r="T331" i="12" s="1"/>
  <c r="A119" i="5" l="1"/>
  <c r="A112" i="12"/>
  <c r="A120" i="5" l="1"/>
  <c r="A113" i="12"/>
  <c r="H333" i="12"/>
  <c r="I333" i="12" s="1"/>
  <c r="T333" i="12" s="1"/>
  <c r="A121" i="5" l="1"/>
  <c r="A114" i="12"/>
  <c r="H334" i="12"/>
  <c r="I334" i="12" s="1"/>
  <c r="T334" i="12" s="1"/>
  <c r="A122" i="5" l="1"/>
  <c r="A115" i="12"/>
  <c r="H336" i="12"/>
  <c r="I336" i="12" s="1"/>
  <c r="T336" i="12" s="1"/>
  <c r="H335" i="12"/>
  <c r="I335" i="12" s="1"/>
  <c r="T335" i="12" s="1"/>
  <c r="A123" i="5" l="1"/>
  <c r="A116" i="12"/>
  <c r="A124" i="5" l="1"/>
  <c r="A117" i="12"/>
  <c r="H337" i="12"/>
  <c r="I337" i="12" s="1"/>
  <c r="T337" i="12" s="1"/>
  <c r="A125" i="5" l="1"/>
  <c r="A118" i="12"/>
  <c r="H338" i="12"/>
  <c r="I338" i="12" s="1"/>
  <c r="T338" i="12" s="1"/>
  <c r="A126" i="5" l="1"/>
  <c r="A119" i="12"/>
  <c r="H339" i="12"/>
  <c r="I339" i="12" s="1"/>
  <c r="T339" i="12" s="1"/>
  <c r="A127" i="5" l="1"/>
  <c r="A120" i="12"/>
  <c r="H341" i="12"/>
  <c r="I341" i="12" s="1"/>
  <c r="T341" i="12" s="1"/>
  <c r="H340" i="12"/>
  <c r="I340" i="12" s="1"/>
  <c r="T340" i="12" s="1"/>
  <c r="A128" i="5" l="1"/>
  <c r="A121" i="12"/>
  <c r="A129" i="5" l="1"/>
  <c r="A122" i="12"/>
  <c r="H342" i="12"/>
  <c r="I342" i="12" s="1"/>
  <c r="T342" i="12" s="1"/>
  <c r="H343" i="12"/>
  <c r="I343" i="12" s="1"/>
  <c r="T343" i="12" s="1"/>
  <c r="A130" i="5" l="1"/>
  <c r="A123" i="12"/>
  <c r="A131" i="5" l="1"/>
  <c r="A124" i="12"/>
  <c r="H344" i="12"/>
  <c r="I344" i="12" s="1"/>
  <c r="T344" i="12" s="1"/>
  <c r="H345" i="12"/>
  <c r="I345" i="12" s="1"/>
  <c r="T345" i="12" s="1"/>
  <c r="A132" i="5" l="1"/>
  <c r="A125" i="12"/>
  <c r="A133" i="5" l="1"/>
  <c r="A126" i="12"/>
  <c r="H346" i="12"/>
  <c r="I346" i="12" s="1"/>
  <c r="T346" i="12" s="1"/>
  <c r="H347" i="12"/>
  <c r="I347" i="12" s="1"/>
  <c r="T347" i="12" s="1"/>
  <c r="A134" i="5" l="1"/>
  <c r="A127" i="12"/>
  <c r="A135" i="5" l="1"/>
  <c r="A128" i="12"/>
  <c r="H348" i="12"/>
  <c r="I348" i="12" s="1"/>
  <c r="T348" i="12" s="1"/>
  <c r="H349" i="12"/>
  <c r="I349" i="12" s="1"/>
  <c r="T349" i="12" s="1"/>
  <c r="A136" i="5" l="1"/>
  <c r="A129" i="12"/>
  <c r="A137" i="5" l="1"/>
  <c r="A130" i="12"/>
  <c r="H350" i="12"/>
  <c r="I350" i="12" s="1"/>
  <c r="T350" i="12" s="1"/>
  <c r="H351" i="12"/>
  <c r="I351" i="12" s="1"/>
  <c r="T351" i="12" s="1"/>
  <c r="A138" i="5" l="1"/>
  <c r="A131" i="12"/>
  <c r="A139" i="5" l="1"/>
  <c r="A132" i="12"/>
  <c r="H352" i="12"/>
  <c r="I352" i="12" s="1"/>
  <c r="T352" i="12" s="1"/>
  <c r="A140" i="5" l="1"/>
  <c r="A133" i="12"/>
  <c r="H353" i="12"/>
  <c r="I353" i="12" s="1"/>
  <c r="T353" i="12" s="1"/>
  <c r="A141" i="5" l="1"/>
  <c r="A134" i="12"/>
  <c r="H354" i="12"/>
  <c r="I354" i="12" s="1"/>
  <c r="T354" i="12" s="1"/>
  <c r="A142" i="5" l="1"/>
  <c r="A135" i="12"/>
  <c r="H355" i="12"/>
  <c r="I355" i="12" s="1"/>
  <c r="T355" i="12" s="1"/>
  <c r="A143" i="5" l="1"/>
  <c r="A136" i="12"/>
  <c r="H356" i="12"/>
  <c r="I356" i="12" s="1"/>
  <c r="T356" i="12" s="1"/>
  <c r="A144" i="5" l="1"/>
  <c r="A137" i="12"/>
  <c r="H357" i="12"/>
  <c r="I357" i="12" s="1"/>
  <c r="T357" i="12" s="1"/>
  <c r="A145" i="5" l="1"/>
  <c r="A138" i="12"/>
  <c r="H358" i="12"/>
  <c r="I358" i="12" s="1"/>
  <c r="T358" i="12" s="1"/>
  <c r="A146" i="5" l="1"/>
  <c r="A139" i="12"/>
  <c r="H360" i="12"/>
  <c r="I360" i="12" s="1"/>
  <c r="T360" i="12" s="1"/>
  <c r="H359" i="12"/>
  <c r="I359" i="12" s="1"/>
  <c r="T359" i="12" s="1"/>
  <c r="A147" i="5" l="1"/>
  <c r="A140" i="12"/>
  <c r="A148" i="5" l="1"/>
  <c r="A141" i="12"/>
  <c r="H361" i="12"/>
  <c r="I361" i="12" s="1"/>
  <c r="T361" i="12" s="1"/>
  <c r="A149" i="5" l="1"/>
  <c r="A142" i="12"/>
  <c r="H363" i="12"/>
  <c r="I363" i="12" s="1"/>
  <c r="T363" i="12" s="1"/>
  <c r="H362" i="12"/>
  <c r="I362" i="12" s="1"/>
  <c r="T362" i="12" s="1"/>
  <c r="A150" i="5" l="1"/>
  <c r="A143" i="12"/>
  <c r="A151" i="5" l="1"/>
  <c r="A144" i="12"/>
  <c r="H364" i="12"/>
  <c r="I364" i="12" s="1"/>
  <c r="T364" i="12" s="1"/>
  <c r="A152" i="5" l="1"/>
  <c r="A145" i="12"/>
  <c r="H365" i="12"/>
  <c r="I365" i="12" s="1"/>
  <c r="T365" i="12" s="1"/>
  <c r="H366" i="12"/>
  <c r="I366" i="12" s="1"/>
  <c r="T366" i="12" s="1"/>
  <c r="A153" i="5" l="1"/>
  <c r="A146" i="12"/>
  <c r="A154" i="5" l="1"/>
  <c r="A147" i="12"/>
  <c r="H367" i="12"/>
  <c r="I367" i="12" s="1"/>
  <c r="T367" i="12" s="1"/>
  <c r="A155" i="5" l="1"/>
  <c r="A148" i="12"/>
  <c r="H368" i="12"/>
  <c r="I368" i="12" s="1"/>
  <c r="T368" i="12" s="1"/>
  <c r="A156" i="5" l="1"/>
  <c r="A149" i="12"/>
  <c r="H369" i="12"/>
  <c r="I369" i="12" s="1"/>
  <c r="T369" i="12" s="1"/>
  <c r="A157" i="5" l="1"/>
  <c r="A150" i="12"/>
  <c r="H370" i="12"/>
  <c r="I370" i="12" s="1"/>
  <c r="T370" i="12" s="1"/>
  <c r="A158" i="5" l="1"/>
  <c r="A151" i="12"/>
  <c r="H371" i="12"/>
  <c r="I371" i="12" s="1"/>
  <c r="T371" i="12" s="1"/>
  <c r="H372" i="12"/>
  <c r="I372" i="12" s="1"/>
  <c r="T372" i="12" s="1"/>
  <c r="A159" i="5" l="1"/>
  <c r="A152" i="12"/>
  <c r="A160" i="5" l="1"/>
  <c r="A153" i="12"/>
  <c r="H373" i="12"/>
  <c r="I373" i="12" s="1"/>
  <c r="T373" i="12" s="1"/>
  <c r="A161" i="5" l="1"/>
  <c r="A154" i="12"/>
  <c r="H375" i="12"/>
  <c r="I375" i="12" s="1"/>
  <c r="T375" i="12" s="1"/>
  <c r="H374" i="12"/>
  <c r="I374" i="12" s="1"/>
  <c r="T374" i="12" s="1"/>
  <c r="A162" i="5" l="1"/>
  <c r="A155" i="12"/>
  <c r="A163" i="5" l="1"/>
  <c r="A156" i="12"/>
  <c r="H377" i="12"/>
  <c r="I377" i="12" s="1"/>
  <c r="T377" i="12" s="1"/>
  <c r="H376" i="12"/>
  <c r="I376" i="12" s="1"/>
  <c r="T376" i="12" s="1"/>
  <c r="A164" i="5" l="1"/>
  <c r="A157" i="12"/>
  <c r="A165" i="5" l="1"/>
  <c r="A158" i="12"/>
  <c r="H378" i="12"/>
  <c r="I378" i="12" s="1"/>
  <c r="T378" i="12" s="1"/>
  <c r="A166" i="5" l="1"/>
  <c r="A159" i="12"/>
  <c r="H380" i="12"/>
  <c r="I380" i="12" s="1"/>
  <c r="T380" i="12" s="1"/>
  <c r="H379" i="12"/>
  <c r="I379" i="12" s="1"/>
  <c r="T379" i="12" s="1"/>
  <c r="A167" i="5" l="1"/>
  <c r="A160" i="12"/>
  <c r="A168" i="5" l="1"/>
  <c r="A161" i="12"/>
  <c r="H381" i="12"/>
  <c r="I381" i="12" s="1"/>
  <c r="T381" i="12" s="1"/>
  <c r="A169" i="5" l="1"/>
  <c r="A162" i="12"/>
  <c r="H382" i="12"/>
  <c r="I382" i="12" s="1"/>
  <c r="T382" i="12" s="1"/>
  <c r="H384" i="12"/>
  <c r="I384" i="12" s="1"/>
  <c r="T384" i="12" s="1"/>
  <c r="A170" i="5" l="1"/>
  <c r="A163" i="12"/>
  <c r="H383" i="12"/>
  <c r="I383" i="12" s="1"/>
  <c r="T383" i="12" s="1"/>
  <c r="A171" i="5" l="1"/>
  <c r="A164" i="12"/>
  <c r="H386" i="12"/>
  <c r="I386" i="12" s="1"/>
  <c r="T386" i="12" s="1"/>
  <c r="H385" i="12"/>
  <c r="I385" i="12" s="1"/>
  <c r="T385" i="12" s="1"/>
  <c r="A172" i="5" l="1"/>
  <c r="A165" i="12"/>
  <c r="A173" i="5" l="1"/>
  <c r="A166" i="12"/>
  <c r="H388" i="12"/>
  <c r="I388" i="12" s="1"/>
  <c r="T388" i="12" s="1"/>
  <c r="H387" i="12"/>
  <c r="I387" i="12" s="1"/>
  <c r="T387" i="12" s="1"/>
  <c r="A174" i="5" l="1"/>
  <c r="A167" i="12"/>
  <c r="A175" i="5" l="1"/>
  <c r="A168" i="12"/>
  <c r="H389" i="12"/>
  <c r="I389" i="12" s="1"/>
  <c r="T389" i="12" s="1"/>
  <c r="H390" i="12"/>
  <c r="I390" i="12" s="1"/>
  <c r="T390" i="12" s="1"/>
  <c r="A176" i="5" l="1"/>
  <c r="A169" i="12"/>
  <c r="H391" i="12"/>
  <c r="I391" i="12" s="1"/>
  <c r="T391" i="12" s="1"/>
  <c r="A177" i="5" l="1"/>
  <c r="A170" i="12"/>
  <c r="A178" i="5" l="1"/>
  <c r="A171" i="12"/>
  <c r="H392" i="12"/>
  <c r="I392" i="12" s="1"/>
  <c r="T392" i="12" s="1"/>
  <c r="A179" i="5" l="1"/>
  <c r="A172" i="12"/>
  <c r="H393" i="12"/>
  <c r="I393" i="12" s="1"/>
  <c r="T393" i="12" s="1"/>
  <c r="A180" i="5" l="1"/>
  <c r="A173" i="12"/>
  <c r="H394" i="12"/>
  <c r="I394" i="12" s="1"/>
  <c r="T394" i="12" s="1"/>
  <c r="A181" i="5" l="1"/>
  <c r="A174" i="12"/>
  <c r="H395" i="12"/>
  <c r="I395" i="12" s="1"/>
  <c r="T395" i="12" s="1"/>
  <c r="X9" i="5"/>
  <c r="A182" i="5" l="1"/>
  <c r="A175" i="12"/>
  <c r="H396" i="12"/>
  <c r="I396" i="12" s="1"/>
  <c r="T396" i="12" s="1"/>
  <c r="T9" i="5"/>
  <c r="S9" i="5"/>
  <c r="R9" i="5"/>
  <c r="A183" i="5" l="1"/>
  <c r="A176" i="12"/>
  <c r="H397" i="12"/>
  <c r="I397" i="12" s="1"/>
  <c r="T397" i="12" s="1"/>
  <c r="H398" i="12"/>
  <c r="I398" i="12" s="1"/>
  <c r="T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T399" i="12" s="1"/>
  <c r="I12" i="5"/>
  <c r="A186" i="5" l="1"/>
  <c r="A179" i="12"/>
  <c r="H400" i="12"/>
  <c r="I400" i="12" s="1"/>
  <c r="T400" i="12" s="1"/>
  <c r="I732" i="5"/>
  <c r="A187" i="5" l="1"/>
  <c r="A180" i="12"/>
  <c r="H401" i="12"/>
  <c r="I401" i="12" s="1"/>
  <c r="T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T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T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T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T405" i="12" s="1"/>
  <c r="AG3" i="4"/>
  <c r="AF36" i="4"/>
  <c r="AG36" i="4" s="1"/>
  <c r="AF35" i="4"/>
  <c r="A192" i="5" l="1"/>
  <c r="A185" i="12"/>
  <c r="H406" i="12"/>
  <c r="I406" i="12" s="1"/>
  <c r="T406" i="12" s="1"/>
  <c r="A193" i="5" l="1"/>
  <c r="A186" i="12"/>
  <c r="H407" i="12"/>
  <c r="I407" i="12" s="1"/>
  <c r="T407" i="12" s="1"/>
  <c r="G12" i="5"/>
  <c r="K12" i="5" s="1"/>
  <c r="P12" i="5" s="1"/>
  <c r="H6" i="12" s="1"/>
  <c r="H7" i="12" l="1"/>
  <c r="I7" i="12" s="1"/>
  <c r="T7" i="12" s="1"/>
  <c r="A194" i="5"/>
  <c r="A187" i="12"/>
  <c r="H408" i="12"/>
  <c r="I408" i="12" s="1"/>
  <c r="T408" i="12" s="1"/>
  <c r="I6" i="12"/>
  <c r="T6" i="12" s="1"/>
  <c r="Q12" i="5"/>
  <c r="R12" i="5"/>
  <c r="T12" i="5"/>
  <c r="S12" i="5"/>
  <c r="H8" i="12" l="1"/>
  <c r="I8" i="12" s="1"/>
  <c r="T8" i="12" s="1"/>
  <c r="A195" i="5"/>
  <c r="A188" i="12"/>
  <c r="H409" i="12"/>
  <c r="I409" i="12" s="1"/>
  <c r="T409" i="12" s="1"/>
  <c r="AA12" i="5"/>
  <c r="V12" i="5"/>
  <c r="H9" i="12" l="1"/>
  <c r="I9" i="12" s="1"/>
  <c r="T9" i="12" s="1"/>
  <c r="H10" i="12"/>
  <c r="I10" i="12" s="1"/>
  <c r="T10" i="12" s="1"/>
  <c r="A196" i="5"/>
  <c r="A189" i="12"/>
  <c r="H410" i="12"/>
  <c r="I410" i="12" s="1"/>
  <c r="T410" i="12" s="1"/>
  <c r="AB12" i="5"/>
  <c r="A197" i="5" l="1"/>
  <c r="A190" i="12"/>
  <c r="H411" i="12"/>
  <c r="I411" i="12" s="1"/>
  <c r="T411" i="12" s="1"/>
  <c r="H12" i="12" l="1"/>
  <c r="I12" i="12" s="1"/>
  <c r="T12" i="12" s="1"/>
  <c r="H11" i="12"/>
  <c r="I11" i="12" s="1"/>
  <c r="T11" i="12" s="1"/>
  <c r="A198" i="5"/>
  <c r="A191" i="12"/>
  <c r="H412" i="12"/>
  <c r="I412" i="12" s="1"/>
  <c r="T412" i="12" s="1"/>
  <c r="A199" i="5" l="1"/>
  <c r="A192" i="12"/>
  <c r="H413" i="12"/>
  <c r="I413" i="12" s="1"/>
  <c r="T413" i="12" s="1"/>
  <c r="H13" i="12" l="1"/>
  <c r="I13" i="12" s="1"/>
  <c r="T13" i="12" s="1"/>
  <c r="A200" i="5"/>
  <c r="A193" i="12"/>
  <c r="H414" i="12"/>
  <c r="I414" i="12" s="1"/>
  <c r="T414" i="12" s="1"/>
  <c r="H415" i="12"/>
  <c r="I415" i="12" s="1"/>
  <c r="T415" i="12" s="1"/>
  <c r="H14" i="12" l="1"/>
  <c r="I14" i="12" s="1"/>
  <c r="T14" i="12" s="1"/>
  <c r="A201" i="5"/>
  <c r="A194" i="12"/>
  <c r="H15" i="12" l="1"/>
  <c r="I15" i="12" s="1"/>
  <c r="T15" i="12" s="1"/>
  <c r="A202" i="5"/>
  <c r="A195" i="12"/>
  <c r="H416" i="12"/>
  <c r="I416" i="12" s="1"/>
  <c r="T416" i="12" s="1"/>
  <c r="H16" i="12" l="1"/>
  <c r="I16" i="12" s="1"/>
  <c r="T16" i="12" s="1"/>
  <c r="A203" i="5"/>
  <c r="A196" i="12"/>
  <c r="H418" i="12"/>
  <c r="I418" i="12" s="1"/>
  <c r="T418" i="12" s="1"/>
  <c r="H417" i="12"/>
  <c r="I417" i="12" s="1"/>
  <c r="T417" i="12" s="1"/>
  <c r="H17" i="12" l="1"/>
  <c r="I17" i="12" s="1"/>
  <c r="T17" i="12" s="1"/>
  <c r="A204" i="5"/>
  <c r="A197" i="12"/>
  <c r="H18" i="12" l="1"/>
  <c r="I18" i="12" s="1"/>
  <c r="T18" i="12" s="1"/>
  <c r="H24" i="12"/>
  <c r="I24" i="12" s="1"/>
  <c r="T24" i="12" s="1"/>
  <c r="A205" i="5"/>
  <c r="A198" i="12"/>
  <c r="H420" i="12"/>
  <c r="I420" i="12" s="1"/>
  <c r="T420" i="12" s="1"/>
  <c r="H419" i="12"/>
  <c r="I419" i="12" s="1"/>
  <c r="T419" i="12" s="1"/>
  <c r="H23" i="12" l="1"/>
  <c r="I23" i="12" s="1"/>
  <c r="T23" i="12" s="1"/>
  <c r="H25" i="12"/>
  <c r="I25" i="12" s="1"/>
  <c r="T25" i="12" s="1"/>
  <c r="H20" i="12"/>
  <c r="I20" i="12" s="1"/>
  <c r="T20" i="12" s="1"/>
  <c r="H19" i="12"/>
  <c r="I19" i="12" s="1"/>
  <c r="T19" i="12" s="1"/>
  <c r="H22" i="12"/>
  <c r="I22" i="12" s="1"/>
  <c r="T22" i="12" s="1"/>
  <c r="A206" i="5"/>
  <c r="A199" i="12"/>
  <c r="H21" i="12" l="1"/>
  <c r="I21" i="12" s="1"/>
  <c r="T21" i="12" s="1"/>
  <c r="A207" i="5"/>
  <c r="A200" i="12"/>
  <c r="H422" i="12"/>
  <c r="I422" i="12" s="1"/>
  <c r="T422" i="12" s="1"/>
  <c r="H421" i="12"/>
  <c r="I421" i="12" s="1"/>
  <c r="T421" i="12" s="1"/>
  <c r="A208" i="5" l="1"/>
  <c r="A201" i="12"/>
  <c r="A209" i="5" l="1"/>
  <c r="A202" i="12"/>
  <c r="H423" i="12"/>
  <c r="I423" i="12" s="1"/>
  <c r="T423" i="12" s="1"/>
  <c r="A210" i="5" l="1"/>
  <c r="A203" i="12"/>
  <c r="H424" i="12"/>
  <c r="I424" i="12" s="1"/>
  <c r="T424" i="12" s="1"/>
  <c r="A211" i="5" l="1"/>
  <c r="A204" i="12"/>
  <c r="H426" i="12"/>
  <c r="I426" i="12" s="1"/>
  <c r="T426" i="12" s="1"/>
  <c r="H425" i="12"/>
  <c r="I425" i="12" s="1"/>
  <c r="T425" i="12" s="1"/>
  <c r="A212" i="5" l="1"/>
  <c r="A205" i="12"/>
  <c r="A213" i="5" l="1"/>
  <c r="A206" i="12"/>
  <c r="H427" i="12"/>
  <c r="I427" i="12" s="1"/>
  <c r="T427" i="12" s="1"/>
  <c r="A214" i="5" l="1"/>
  <c r="A207" i="12"/>
  <c r="H428" i="12"/>
  <c r="I428" i="12" s="1"/>
  <c r="T428" i="12" s="1"/>
  <c r="A215" i="5" l="1"/>
  <c r="A208" i="12"/>
  <c r="H429" i="12"/>
  <c r="I429" i="12" s="1"/>
  <c r="T429" i="12" s="1"/>
  <c r="A216" i="5" l="1"/>
  <c r="A209" i="12"/>
  <c r="H430" i="12"/>
  <c r="I430" i="12" s="1"/>
  <c r="T430" i="12" s="1"/>
  <c r="H431" i="12"/>
  <c r="I431" i="12" s="1"/>
  <c r="T431" i="12" s="1"/>
  <c r="A217" i="5" l="1"/>
  <c r="A210" i="12"/>
  <c r="A218" i="5" l="1"/>
  <c r="A211" i="12"/>
  <c r="H433" i="12"/>
  <c r="I433" i="12" s="1"/>
  <c r="T433" i="12" s="1"/>
  <c r="H432" i="12"/>
  <c r="I432" i="12" s="1"/>
  <c r="T432" i="12" s="1"/>
  <c r="A219" i="5" l="1"/>
  <c r="A212" i="12"/>
  <c r="H434" i="12"/>
  <c r="I434" i="12" s="1"/>
  <c r="T434" i="12" s="1"/>
  <c r="A220" i="5" l="1"/>
  <c r="A213" i="12"/>
  <c r="H436" i="12"/>
  <c r="I436" i="12" s="1"/>
  <c r="T436" i="12" s="1"/>
  <c r="H435" i="12"/>
  <c r="I435" i="12" s="1"/>
  <c r="T435" i="12" s="1"/>
  <c r="A221" i="5" l="1"/>
  <c r="A214" i="12"/>
  <c r="A222" i="5" l="1"/>
  <c r="A215" i="12"/>
  <c r="H437" i="12"/>
  <c r="I437" i="12" s="1"/>
  <c r="T437" i="12" s="1"/>
  <c r="H438" i="12"/>
  <c r="I438" i="12" s="1"/>
  <c r="T438" i="12" s="1"/>
  <c r="A223" i="5" l="1"/>
  <c r="A216" i="12"/>
  <c r="A224" i="5" l="1"/>
  <c r="A217" i="12"/>
  <c r="H439" i="12"/>
  <c r="I439" i="12" s="1"/>
  <c r="T439" i="12" s="1"/>
  <c r="A225" i="5" l="1"/>
  <c r="A218" i="12"/>
  <c r="H440" i="12"/>
  <c r="I440" i="12" s="1"/>
  <c r="T440" i="12" s="1"/>
  <c r="A226" i="5" l="1"/>
  <c r="A219" i="12"/>
  <c r="H441" i="12"/>
  <c r="I441" i="12" s="1"/>
  <c r="T441" i="12" s="1"/>
  <c r="H442" i="12"/>
  <c r="I442" i="12" s="1"/>
  <c r="T442" i="12" s="1"/>
  <c r="A227" i="5" l="1"/>
  <c r="A220" i="12"/>
  <c r="A228" i="5" l="1"/>
  <c r="A221" i="12"/>
  <c r="H443" i="12"/>
  <c r="I443" i="12" s="1"/>
  <c r="T443" i="12" s="1"/>
  <c r="A229" i="5" l="1"/>
  <c r="A222" i="12"/>
  <c r="H444" i="12"/>
  <c r="I444" i="12" s="1"/>
  <c r="T444" i="12" s="1"/>
  <c r="A230" i="5" l="1"/>
  <c r="A223" i="12"/>
  <c r="H445" i="12"/>
  <c r="I445" i="12" s="1"/>
  <c r="T445" i="12" s="1"/>
  <c r="A231" i="5" l="1"/>
  <c r="A224" i="12"/>
  <c r="H446" i="12"/>
  <c r="I446" i="12" s="1"/>
  <c r="T446" i="12" s="1"/>
  <c r="A232" i="5" l="1"/>
  <c r="A225" i="12"/>
  <c r="H447" i="12"/>
  <c r="I447" i="12" s="1"/>
  <c r="T447" i="12" s="1"/>
  <c r="A233" i="5" l="1"/>
  <c r="A226" i="12"/>
  <c r="H449" i="12"/>
  <c r="I449" i="12" s="1"/>
  <c r="T449" i="12" s="1"/>
  <c r="H448" i="12"/>
  <c r="I448" i="12" s="1"/>
  <c r="T448" i="12" s="1"/>
  <c r="A234" i="5" l="1"/>
  <c r="A227" i="12"/>
  <c r="A235" i="5" l="1"/>
  <c r="A228" i="12"/>
  <c r="H450" i="12"/>
  <c r="I450" i="12" s="1"/>
  <c r="T450" i="12" s="1"/>
  <c r="H451" i="12"/>
  <c r="I451" i="12" s="1"/>
  <c r="T451" i="12" s="1"/>
  <c r="A236" i="5" l="1"/>
  <c r="A229" i="12"/>
  <c r="H452" i="12"/>
  <c r="I452" i="12" s="1"/>
  <c r="T452" i="12" s="1"/>
  <c r="A237" i="5" l="1"/>
  <c r="A230" i="12"/>
  <c r="A238" i="5" l="1"/>
  <c r="A231" i="12"/>
  <c r="H453" i="12"/>
  <c r="I453" i="12" s="1"/>
  <c r="T453" i="12" s="1"/>
  <c r="A239" i="5" l="1"/>
  <c r="A232" i="12"/>
  <c r="H454" i="12"/>
  <c r="I454" i="12" s="1"/>
  <c r="T454" i="12" s="1"/>
  <c r="A240" i="5" l="1"/>
  <c r="A233" i="12"/>
  <c r="H455" i="12"/>
  <c r="I455" i="12" s="1"/>
  <c r="T455" i="12" s="1"/>
  <c r="H456" i="12"/>
  <c r="I456" i="12" s="1"/>
  <c r="T456" i="12" s="1"/>
  <c r="A241" i="5" l="1"/>
  <c r="A234" i="12"/>
  <c r="A242" i="5" l="1"/>
  <c r="A235" i="12"/>
  <c r="H458" i="12"/>
  <c r="I458" i="12" s="1"/>
  <c r="T458" i="12" s="1"/>
  <c r="H457" i="12"/>
  <c r="I457" i="12" s="1"/>
  <c r="T457" i="12" s="1"/>
  <c r="A243" i="5" l="1"/>
  <c r="A236" i="12"/>
  <c r="A244" i="5" l="1"/>
  <c r="A237" i="12"/>
  <c r="H459" i="12"/>
  <c r="I459" i="12" s="1"/>
  <c r="T459" i="12" s="1"/>
  <c r="A245" i="5" l="1"/>
  <c r="A238" i="12"/>
  <c r="H460" i="12"/>
  <c r="I460" i="12" s="1"/>
  <c r="T460" i="12" s="1"/>
  <c r="A246" i="5" l="1"/>
  <c r="A239" i="12"/>
  <c r="H462" i="12"/>
  <c r="I462" i="12" s="1"/>
  <c r="T462" i="12" s="1"/>
  <c r="H461" i="12"/>
  <c r="I461" i="12" s="1"/>
  <c r="T461" i="12" s="1"/>
  <c r="A247" i="5" l="1"/>
  <c r="A240" i="12"/>
  <c r="A248" i="5" l="1"/>
  <c r="A241" i="12"/>
  <c r="H464" i="12"/>
  <c r="I464" i="12" s="1"/>
  <c r="T464" i="12" s="1"/>
  <c r="H463" i="12"/>
  <c r="I463" i="12" s="1"/>
  <c r="T463" i="12" s="1"/>
  <c r="A249" i="5" l="1"/>
  <c r="A242" i="12"/>
  <c r="A250" i="5" l="1"/>
  <c r="A243" i="12"/>
  <c r="H465" i="12"/>
  <c r="I465" i="12" s="1"/>
  <c r="T465" i="12" s="1"/>
  <c r="A251" i="5" l="1"/>
  <c r="A244" i="12"/>
  <c r="H466" i="12"/>
  <c r="I466" i="12" s="1"/>
  <c r="T466" i="12" s="1"/>
  <c r="A252" i="5" l="1"/>
  <c r="A245" i="12"/>
  <c r="H467" i="12"/>
  <c r="I467" i="12" s="1"/>
  <c r="T467" i="12" s="1"/>
  <c r="A253" i="5" l="1"/>
  <c r="A246" i="12"/>
  <c r="H468" i="12"/>
  <c r="I468" i="12" s="1"/>
  <c r="T468" i="12" s="1"/>
  <c r="A254" i="5" l="1"/>
  <c r="A247" i="12"/>
  <c r="H469" i="12"/>
  <c r="I469" i="12" s="1"/>
  <c r="T469" i="12" s="1"/>
  <c r="H470" i="12"/>
  <c r="I470" i="12" s="1"/>
  <c r="T470" i="12" s="1"/>
  <c r="A255" i="5" l="1"/>
  <c r="A248" i="12"/>
  <c r="A256" i="5" l="1"/>
  <c r="A249" i="12"/>
  <c r="H471" i="12"/>
  <c r="I471" i="12" s="1"/>
  <c r="T471" i="12" s="1"/>
  <c r="A257" i="5" l="1"/>
  <c r="A250" i="12"/>
  <c r="H472" i="12"/>
  <c r="I472" i="12" s="1"/>
  <c r="T472" i="12" s="1"/>
  <c r="A258" i="5" l="1"/>
  <c r="A251" i="12"/>
  <c r="H473" i="12"/>
  <c r="I473" i="12" s="1"/>
  <c r="T473" i="12" s="1"/>
  <c r="A259" i="5" l="1"/>
  <c r="A252" i="12"/>
  <c r="H474" i="12"/>
  <c r="I474" i="12" s="1"/>
  <c r="T474" i="12" s="1"/>
  <c r="A260" i="5" l="1"/>
  <c r="A253" i="12"/>
  <c r="H475" i="12"/>
  <c r="I475" i="12" s="1"/>
  <c r="T475" i="12" s="1"/>
  <c r="H476" i="12"/>
  <c r="I476" i="12" s="1"/>
  <c r="T476" i="12" s="1"/>
  <c r="A261" i="5" l="1"/>
  <c r="A254" i="12"/>
  <c r="H477" i="12"/>
  <c r="I477" i="12" s="1"/>
  <c r="T477" i="12" s="1"/>
  <c r="H531" i="12"/>
  <c r="I531" i="12" s="1"/>
  <c r="T531" i="12" s="1"/>
  <c r="H530" i="12"/>
  <c r="I530" i="12" s="1"/>
  <c r="T530" i="12" s="1"/>
  <c r="A262" i="5" l="1"/>
  <c r="A255" i="12"/>
  <c r="A263" i="5" l="1"/>
  <c r="A256" i="12"/>
  <c r="H479" i="12"/>
  <c r="I479" i="12" s="1"/>
  <c r="T479" i="12" s="1"/>
  <c r="H478" i="12"/>
  <c r="I478" i="12" s="1"/>
  <c r="T478" i="12" s="1"/>
  <c r="H532" i="12"/>
  <c r="I532" i="12" s="1"/>
  <c r="T532" i="12" s="1"/>
  <c r="A264" i="5" l="1"/>
  <c r="A257" i="12"/>
  <c r="H534" i="12"/>
  <c r="I534" i="12" s="1"/>
  <c r="T534" i="12" s="1"/>
  <c r="H533" i="12"/>
  <c r="I533" i="12" s="1"/>
  <c r="T533" i="12" s="1"/>
  <c r="A265" i="5" l="1"/>
  <c r="A258" i="12"/>
  <c r="H480" i="12"/>
  <c r="I480" i="12" s="1"/>
  <c r="T480" i="12" s="1"/>
  <c r="A266" i="5" l="1"/>
  <c r="A259" i="12"/>
  <c r="H481" i="12"/>
  <c r="I481" i="12" s="1"/>
  <c r="T481" i="12" s="1"/>
  <c r="H536" i="12"/>
  <c r="I536" i="12" s="1"/>
  <c r="T536" i="12" s="1"/>
  <c r="H535" i="12"/>
  <c r="I535" i="12" s="1"/>
  <c r="T535" i="12" s="1"/>
  <c r="A267" i="5" l="1"/>
  <c r="A260" i="12"/>
  <c r="H482" i="12"/>
  <c r="I482" i="12" s="1"/>
  <c r="T482" i="12" s="1"/>
  <c r="A268" i="5" l="1"/>
  <c r="A261" i="12"/>
  <c r="H483" i="12"/>
  <c r="I483" i="12" s="1"/>
  <c r="T483" i="12" s="1"/>
  <c r="H537" i="12"/>
  <c r="I537" i="12" s="1"/>
  <c r="T537" i="12" s="1"/>
  <c r="A269" i="5" l="1"/>
  <c r="A262" i="12"/>
  <c r="H484" i="12"/>
  <c r="I484" i="12" s="1"/>
  <c r="T484" i="12" s="1"/>
  <c r="H538" i="12"/>
  <c r="I538" i="12" s="1"/>
  <c r="T538" i="12" s="1"/>
  <c r="A270" i="5" l="1"/>
  <c r="A263" i="12"/>
  <c r="H485" i="12"/>
  <c r="I485" i="12" s="1"/>
  <c r="T485" i="12" s="1"/>
  <c r="H539" i="12"/>
  <c r="I539" i="12" s="1"/>
  <c r="T539" i="12" s="1"/>
  <c r="H540" i="12"/>
  <c r="I540" i="12" s="1"/>
  <c r="T540" i="12" s="1"/>
  <c r="A271" i="5" l="1"/>
  <c r="A264" i="12"/>
  <c r="H486" i="12"/>
  <c r="I486" i="12" s="1"/>
  <c r="T486" i="12" s="1"/>
  <c r="A272" i="5" l="1"/>
  <c r="A265" i="12"/>
  <c r="H488" i="12"/>
  <c r="I488" i="12" s="1"/>
  <c r="T488" i="12" s="1"/>
  <c r="H487" i="12"/>
  <c r="I487" i="12" s="1"/>
  <c r="T487" i="12" s="1"/>
  <c r="H542" i="12"/>
  <c r="I542" i="12" s="1"/>
  <c r="T542" i="12" s="1"/>
  <c r="H541" i="12"/>
  <c r="I541" i="12" s="1"/>
  <c r="T541" i="12" s="1"/>
  <c r="A273" i="5" l="1"/>
  <c r="A266" i="12"/>
  <c r="H489" i="12"/>
  <c r="I489" i="12" s="1"/>
  <c r="T489" i="12" s="1"/>
  <c r="A274" i="5" l="1"/>
  <c r="A267" i="12"/>
  <c r="H544" i="12"/>
  <c r="I544" i="12" s="1"/>
  <c r="T544" i="12" s="1"/>
  <c r="H543" i="12"/>
  <c r="I543" i="12" s="1"/>
  <c r="T543" i="12" s="1"/>
  <c r="A275" i="5" l="1"/>
  <c r="A268" i="12"/>
  <c r="H490" i="12"/>
  <c r="I490" i="12" s="1"/>
  <c r="T490" i="12" s="1"/>
  <c r="A276" i="5" l="1"/>
  <c r="A269" i="12"/>
  <c r="H491" i="12"/>
  <c r="I491" i="12" s="1"/>
  <c r="T491" i="12" s="1"/>
  <c r="H545" i="12"/>
  <c r="I545" i="12" s="1"/>
  <c r="T545" i="12" s="1"/>
  <c r="H546" i="12"/>
  <c r="I546" i="12" s="1"/>
  <c r="T546" i="12" s="1"/>
  <c r="A277" i="5" l="1"/>
  <c r="A270" i="12"/>
  <c r="H493" i="12"/>
  <c r="I493" i="12" s="1"/>
  <c r="T493" i="12" s="1"/>
  <c r="H492" i="12"/>
  <c r="I492" i="12" s="1"/>
  <c r="T492" i="12" s="1"/>
  <c r="A278" i="5" l="1"/>
  <c r="A271" i="12"/>
  <c r="H547" i="12"/>
  <c r="I547" i="12" s="1"/>
  <c r="T547" i="12" s="1"/>
  <c r="A279" i="5" l="1"/>
  <c r="A272" i="12"/>
  <c r="H494" i="12"/>
  <c r="I494" i="12" s="1"/>
  <c r="T494" i="12" s="1"/>
  <c r="A280" i="5" l="1"/>
  <c r="A273" i="12"/>
  <c r="H495" i="12"/>
  <c r="I495" i="12" s="1"/>
  <c r="T495" i="12" s="1"/>
  <c r="A281" i="5" l="1"/>
  <c r="A274" i="12"/>
  <c r="H499" i="12"/>
  <c r="I499" i="12" s="1"/>
  <c r="T499" i="12" s="1"/>
  <c r="H496" i="12"/>
  <c r="I496" i="12" s="1"/>
  <c r="T496" i="12" s="1"/>
  <c r="H500" i="12"/>
  <c r="I500" i="12" s="1"/>
  <c r="T500" i="12" s="1"/>
  <c r="H497" i="12"/>
  <c r="I497" i="12" s="1"/>
  <c r="T497" i="12" s="1"/>
  <c r="H501" i="12"/>
  <c r="I501" i="12" s="1"/>
  <c r="T501" i="12" s="1"/>
  <c r="H498" i="12"/>
  <c r="I498" i="12" s="1"/>
  <c r="T498" i="12" s="1"/>
  <c r="A282" i="5" l="1"/>
  <c r="A275" i="12"/>
  <c r="A283" i="5" l="1"/>
  <c r="A276" i="12"/>
  <c r="A284" i="5" l="1"/>
  <c r="A277" i="12"/>
  <c r="A285" i="5" l="1"/>
  <c r="A278" i="12"/>
  <c r="H554" i="12"/>
  <c r="I554" i="12" s="1"/>
  <c r="T554" i="12" s="1"/>
  <c r="A286" i="5" l="1"/>
  <c r="A279" i="12"/>
  <c r="H555" i="12"/>
  <c r="I555" i="12" s="1"/>
  <c r="T555" i="12" s="1"/>
  <c r="A287" i="5" l="1"/>
  <c r="A280" i="12"/>
  <c r="H556" i="12"/>
  <c r="I556" i="12" s="1"/>
  <c r="T556" i="12" s="1"/>
  <c r="A288" i="5" l="1"/>
  <c r="A281" i="12"/>
  <c r="H558" i="12"/>
  <c r="I558" i="12" s="1"/>
  <c r="T558" i="12" s="1"/>
  <c r="H557" i="12"/>
  <c r="I557" i="12" s="1"/>
  <c r="T557" i="12" s="1"/>
  <c r="A289" i="5" l="1"/>
  <c r="A282" i="12"/>
  <c r="A290" i="5" l="1"/>
  <c r="A283" i="12"/>
  <c r="H559" i="12"/>
  <c r="I559" i="12" s="1"/>
  <c r="T559" i="12" s="1"/>
  <c r="A291" i="5" l="1"/>
  <c r="A284" i="12"/>
  <c r="H560" i="12"/>
  <c r="I560" i="12" s="1"/>
  <c r="T560" i="12" s="1"/>
  <c r="A292" i="5" l="1"/>
  <c r="A285" i="12"/>
  <c r="H561" i="12"/>
  <c r="I561" i="12" s="1"/>
  <c r="T561" i="12" s="1"/>
  <c r="A293" i="5" l="1"/>
  <c r="A286" i="12"/>
  <c r="H563" i="12"/>
  <c r="I563" i="12" s="1"/>
  <c r="T563" i="12" s="1"/>
  <c r="H562" i="12"/>
  <c r="I562" i="12" s="1"/>
  <c r="T562" i="12" s="1"/>
  <c r="A294" i="5" l="1"/>
  <c r="A287" i="12"/>
  <c r="A295" i="5" l="1"/>
  <c r="A288" i="12"/>
  <c r="H564" i="12"/>
  <c r="I564" i="12" s="1"/>
  <c r="T564" i="12" s="1"/>
  <c r="A296" i="5" l="1"/>
  <c r="A289" i="12"/>
  <c r="A297" i="5" l="1"/>
  <c r="A290" i="12"/>
  <c r="H566" i="12"/>
  <c r="I566" i="12" s="1"/>
  <c r="T566" i="12" s="1"/>
  <c r="A298" i="5" l="1"/>
  <c r="A291" i="12"/>
  <c r="H568" i="12"/>
  <c r="I568" i="12" s="1"/>
  <c r="T568" i="12" s="1"/>
  <c r="H567" i="12"/>
  <c r="I567" i="12" s="1"/>
  <c r="T567" i="12" s="1"/>
  <c r="A299" i="5" l="1"/>
  <c r="A292" i="12"/>
  <c r="A300" i="5" l="1"/>
  <c r="A293" i="12"/>
  <c r="H570" i="12"/>
  <c r="I570" i="12" s="1"/>
  <c r="T570" i="12" s="1"/>
  <c r="H569" i="12"/>
  <c r="I569" i="12" s="1"/>
  <c r="T569" i="12" s="1"/>
  <c r="A301" i="5" l="1"/>
  <c r="A294" i="12"/>
  <c r="A302" i="5" l="1"/>
  <c r="A295" i="12"/>
  <c r="H571" i="12"/>
  <c r="I571" i="12" s="1"/>
  <c r="T571" i="12" s="1"/>
  <c r="A303" i="5" l="1"/>
  <c r="A296" i="12"/>
  <c r="H572" i="12"/>
  <c r="I572" i="12" s="1"/>
  <c r="T572" i="12" s="1"/>
  <c r="A304" i="5" l="1"/>
  <c r="A297" i="12"/>
  <c r="H574" i="12"/>
  <c r="I574" i="12" s="1"/>
  <c r="T574" i="12" s="1"/>
  <c r="H573" i="12"/>
  <c r="I573" i="12" s="1"/>
  <c r="T573" i="12" s="1"/>
  <c r="A305" i="5" l="1"/>
  <c r="A298" i="12"/>
  <c r="A306" i="5" l="1"/>
  <c r="A299" i="12"/>
  <c r="A307" i="5" l="1"/>
  <c r="A300" i="12"/>
  <c r="A308" i="5" l="1"/>
  <c r="A301" i="12"/>
  <c r="H577" i="12"/>
  <c r="I577" i="12" s="1"/>
  <c r="T577" i="12" s="1"/>
  <c r="A309" i="5" l="1"/>
  <c r="A302" i="12"/>
  <c r="H578" i="12"/>
  <c r="I578" i="12" s="1"/>
  <c r="T578" i="12" s="1"/>
  <c r="A310" i="5" l="1"/>
  <c r="A303" i="12"/>
  <c r="H579" i="12"/>
  <c r="I579" i="12" s="1"/>
  <c r="T579" i="12" s="1"/>
  <c r="H580" i="12"/>
  <c r="I580" i="12" s="1"/>
  <c r="T580" i="12" s="1"/>
  <c r="A311" i="5" l="1"/>
  <c r="A304" i="12"/>
  <c r="A312" i="5" l="1"/>
  <c r="A305" i="12"/>
  <c r="H582" i="12"/>
  <c r="I582" i="12" s="1"/>
  <c r="T582" i="12" s="1"/>
  <c r="H581" i="12"/>
  <c r="I581" i="12" s="1"/>
  <c r="T581" i="12" s="1"/>
  <c r="A313" i="5" l="1"/>
  <c r="A306" i="12"/>
  <c r="H583" i="12"/>
  <c r="I583" i="12" s="1"/>
  <c r="T583" i="12" s="1"/>
  <c r="A314" i="5" l="1"/>
  <c r="A307" i="12"/>
  <c r="A315" i="5" l="1"/>
  <c r="A308" i="12"/>
  <c r="H584" i="12"/>
  <c r="I584" i="12" s="1"/>
  <c r="T584" i="12" s="1"/>
  <c r="A316" i="5" l="1"/>
  <c r="A309" i="12"/>
  <c r="H585" i="12"/>
  <c r="I585" i="12" s="1"/>
  <c r="T585" i="12" s="1"/>
  <c r="A317" i="5" l="1"/>
  <c r="A310" i="12"/>
  <c r="H586" i="12"/>
  <c r="I586" i="12" s="1"/>
  <c r="T586" i="12" s="1"/>
  <c r="A318" i="5" l="1"/>
  <c r="A311" i="12"/>
  <c r="H588" i="12"/>
  <c r="I588" i="12" s="1"/>
  <c r="T588" i="12" s="1"/>
  <c r="H587" i="12"/>
  <c r="I587" i="12" s="1"/>
  <c r="T587" i="12" s="1"/>
  <c r="A319" i="5" l="1"/>
  <c r="A312" i="12"/>
  <c r="A320" i="5" l="1"/>
  <c r="A313" i="12"/>
  <c r="H589" i="12"/>
  <c r="I589" i="12" s="1"/>
  <c r="T589" i="12" s="1"/>
  <c r="A321" i="5" l="1"/>
  <c r="A314" i="12"/>
  <c r="H590" i="12"/>
  <c r="I590" i="12" s="1"/>
  <c r="T590" i="12" s="1"/>
  <c r="A322" i="5" l="1"/>
  <c r="A315" i="12"/>
  <c r="H592" i="12"/>
  <c r="I592" i="12" s="1"/>
  <c r="T592" i="12" s="1"/>
  <c r="H591" i="12"/>
  <c r="I591" i="12" s="1"/>
  <c r="T591" i="12" s="1"/>
  <c r="A323" i="5" l="1"/>
  <c r="A316" i="12"/>
  <c r="A324" i="5" l="1"/>
  <c r="A317" i="12"/>
  <c r="H593" i="12"/>
  <c r="I593" i="12" s="1"/>
  <c r="T593" i="12" s="1"/>
  <c r="A325" i="5" l="1"/>
  <c r="A318" i="12"/>
  <c r="H594" i="12"/>
  <c r="I594" i="12" s="1"/>
  <c r="T594" i="12" s="1"/>
  <c r="A326" i="5" l="1"/>
  <c r="A319" i="12"/>
  <c r="H595" i="12"/>
  <c r="I595" i="12" s="1"/>
  <c r="T595" i="12" s="1"/>
  <c r="A327" i="5" l="1"/>
  <c r="A320" i="12"/>
  <c r="H596" i="12"/>
  <c r="I596" i="12" s="1"/>
  <c r="T596" i="12" s="1"/>
  <c r="A328" i="5" l="1"/>
  <c r="A321" i="12"/>
  <c r="H597" i="12"/>
  <c r="I597" i="12" s="1"/>
  <c r="T597" i="12" s="1"/>
  <c r="A329" i="5" l="1"/>
  <c r="A322" i="12"/>
  <c r="H598" i="12"/>
  <c r="I598" i="12" s="1"/>
  <c r="T598" i="12" s="1"/>
  <c r="A330" i="5" l="1"/>
  <c r="A323" i="12"/>
  <c r="H599" i="12"/>
  <c r="I599" i="12" s="1"/>
  <c r="T599" i="12" s="1"/>
  <c r="A331" i="5" l="1"/>
  <c r="A324" i="12"/>
  <c r="A332" i="5" l="1"/>
  <c r="A325" i="12"/>
  <c r="A333" i="5" l="1"/>
  <c r="A326" i="12"/>
  <c r="H602" i="12"/>
  <c r="I602" i="12" s="1"/>
  <c r="T602" i="12" s="1"/>
  <c r="A334" i="5" l="1"/>
  <c r="A327" i="12"/>
  <c r="H604" i="12"/>
  <c r="I604" i="12" s="1"/>
  <c r="T604" i="12" s="1"/>
  <c r="H603" i="12"/>
  <c r="I603" i="12" s="1"/>
  <c r="T603" i="12" s="1"/>
  <c r="A335" i="5" l="1"/>
  <c r="A328" i="12"/>
  <c r="H605" i="12"/>
  <c r="I605" i="12" s="1"/>
  <c r="T605" i="12" s="1"/>
  <c r="A336" i="5" l="1"/>
  <c r="A329" i="12"/>
  <c r="A337" i="5" l="1"/>
  <c r="A330" i="12"/>
  <c r="H606" i="12"/>
  <c r="I606" i="12" s="1"/>
  <c r="T606" i="12" s="1"/>
  <c r="A338" i="5" l="1"/>
  <c r="A331" i="12"/>
  <c r="H607" i="12"/>
  <c r="I607" i="12" s="1"/>
  <c r="T607" i="12" s="1"/>
  <c r="A339" i="5" l="1"/>
  <c r="A332" i="12"/>
  <c r="H608" i="12"/>
  <c r="I608" i="12" s="1"/>
  <c r="T608" i="12" s="1"/>
  <c r="A340" i="5" l="1"/>
  <c r="A333" i="12"/>
  <c r="H609" i="12"/>
  <c r="I609" i="12" s="1"/>
  <c r="T609" i="12" s="1"/>
  <c r="A341" i="5" l="1"/>
  <c r="A334" i="12"/>
  <c r="H610" i="12"/>
  <c r="I610" i="12" s="1"/>
  <c r="T610" i="12" s="1"/>
  <c r="A342" i="5" l="1"/>
  <c r="A335" i="12"/>
  <c r="H611" i="12"/>
  <c r="I611" i="12" s="1"/>
  <c r="T611" i="12" s="1"/>
  <c r="A343" i="5" l="1"/>
  <c r="A336" i="12"/>
  <c r="H613" i="12"/>
  <c r="I613" i="12" s="1"/>
  <c r="T613" i="12" s="1"/>
  <c r="H612" i="12"/>
  <c r="I612" i="12" s="1"/>
  <c r="T612" i="12" s="1"/>
  <c r="A344" i="5" l="1"/>
  <c r="A337" i="12"/>
  <c r="A345" i="5" l="1"/>
  <c r="A338" i="12"/>
  <c r="H614" i="12"/>
  <c r="I614" i="12" s="1"/>
  <c r="T614" i="12" s="1"/>
  <c r="A346" i="5" l="1"/>
  <c r="A339" i="12"/>
  <c r="H615" i="12"/>
  <c r="I615" i="12" s="1"/>
  <c r="T615" i="12" s="1"/>
  <c r="A347" i="5" l="1"/>
  <c r="A340" i="12"/>
  <c r="H617" i="12"/>
  <c r="I617" i="12" s="1"/>
  <c r="T617" i="12" s="1"/>
  <c r="H616" i="12"/>
  <c r="I616" i="12" s="1"/>
  <c r="T616" i="12" s="1"/>
  <c r="A348" i="5" l="1"/>
  <c r="A341" i="12"/>
  <c r="A349" i="5" l="1"/>
  <c r="A342" i="12"/>
  <c r="H619" i="12"/>
  <c r="I619" i="12" s="1"/>
  <c r="T619" i="12" s="1"/>
  <c r="H618" i="12"/>
  <c r="I618" i="12" s="1"/>
  <c r="T618" i="12" s="1"/>
  <c r="A350" i="5" l="1"/>
  <c r="A343" i="12"/>
  <c r="A351" i="5" l="1"/>
  <c r="A344" i="12"/>
  <c r="H620" i="12"/>
  <c r="I620" i="12" s="1"/>
  <c r="T620" i="12" s="1"/>
  <c r="H621" i="12"/>
  <c r="I621" i="12" s="1"/>
  <c r="T621" i="12" s="1"/>
  <c r="A352" i="5" l="1"/>
  <c r="A345" i="12"/>
  <c r="A353" i="5" l="1"/>
  <c r="A346" i="12"/>
  <c r="H622" i="12"/>
  <c r="I622" i="12" s="1"/>
  <c r="T622" i="12" s="1"/>
  <c r="A354" i="5" l="1"/>
  <c r="A347" i="12"/>
  <c r="H624" i="12"/>
  <c r="I624" i="12" s="1"/>
  <c r="T624" i="12" s="1"/>
  <c r="H623" i="12"/>
  <c r="I623" i="12" s="1"/>
  <c r="T623" i="12" s="1"/>
  <c r="A355" i="5" l="1"/>
  <c r="A348" i="12"/>
  <c r="A356" i="5" l="1"/>
  <c r="A349" i="12"/>
  <c r="H625" i="12"/>
  <c r="I625" i="12" s="1"/>
  <c r="T625" i="12" s="1"/>
  <c r="A357" i="5" l="1"/>
  <c r="A350" i="12"/>
  <c r="H626" i="12"/>
  <c r="I626" i="12" s="1"/>
  <c r="T626" i="12" s="1"/>
  <c r="A358" i="5" l="1"/>
  <c r="A351" i="12"/>
  <c r="H628" i="12"/>
  <c r="I628" i="12" s="1"/>
  <c r="T628" i="12" s="1"/>
  <c r="H627" i="12"/>
  <c r="I627" i="12" s="1"/>
  <c r="T627" i="12" s="1"/>
  <c r="A359" i="5" l="1"/>
  <c r="A352" i="12"/>
  <c r="A360" i="5" l="1"/>
  <c r="A353" i="12"/>
  <c r="H630" i="12"/>
  <c r="I630" i="12" s="1"/>
  <c r="T630" i="12" s="1"/>
  <c r="H629" i="12"/>
  <c r="I629" i="12" s="1"/>
  <c r="T629" i="12" s="1"/>
  <c r="A361" i="5" l="1"/>
  <c r="A354" i="12"/>
  <c r="H631" i="12"/>
  <c r="I631" i="12" s="1"/>
  <c r="T631" i="12" s="1"/>
  <c r="A362" i="5" l="1"/>
  <c r="A355" i="12"/>
  <c r="A363" i="5" l="1"/>
  <c r="A356" i="12"/>
  <c r="H632" i="12"/>
  <c r="I632" i="12" s="1"/>
  <c r="T632" i="12" s="1"/>
  <c r="A364" i="5" l="1"/>
  <c r="A357" i="12"/>
  <c r="H633" i="12"/>
  <c r="I633" i="12" s="1"/>
  <c r="T633" i="12" s="1"/>
  <c r="A365" i="5" l="1"/>
  <c r="A358" i="12"/>
  <c r="H634" i="12"/>
  <c r="I634" i="12" s="1"/>
  <c r="T634" i="12" s="1"/>
  <c r="A366" i="5" l="1"/>
  <c r="A359" i="12"/>
  <c r="H635" i="12"/>
  <c r="I635" i="12" s="1"/>
  <c r="T635" i="12" s="1"/>
  <c r="A367" i="5" l="1"/>
  <c r="A360" i="12"/>
  <c r="H636" i="12"/>
  <c r="I636" i="12" s="1"/>
  <c r="T636" i="12" s="1"/>
  <c r="A368" i="5" l="1"/>
  <c r="A361" i="12"/>
  <c r="H637" i="12"/>
  <c r="I637" i="12" s="1"/>
  <c r="T637" i="12" s="1"/>
  <c r="H638" i="12"/>
  <c r="I638" i="12" s="1"/>
  <c r="T638" i="12" s="1"/>
  <c r="A369" i="5" l="1"/>
  <c r="A362" i="12"/>
  <c r="H639" i="12"/>
  <c r="I639" i="12" s="1"/>
  <c r="T639" i="12" s="1"/>
  <c r="A370" i="5" l="1"/>
  <c r="A363" i="12"/>
  <c r="H640" i="12"/>
  <c r="I640" i="12" s="1"/>
  <c r="T640" i="12" s="1"/>
  <c r="A371" i="5" l="1"/>
  <c r="A364" i="12"/>
  <c r="A372" i="5" l="1"/>
  <c r="A365" i="12"/>
  <c r="H641" i="12"/>
  <c r="I641" i="12" s="1"/>
  <c r="T641" i="12" s="1"/>
  <c r="A373" i="5" l="1"/>
  <c r="A366" i="12"/>
  <c r="H642" i="12"/>
  <c r="I642" i="12" s="1"/>
  <c r="T642" i="12" s="1"/>
  <c r="A374" i="5" l="1"/>
  <c r="A367" i="12"/>
  <c r="H644" i="12"/>
  <c r="I644" i="12" s="1"/>
  <c r="T644" i="12" s="1"/>
  <c r="H643" i="12"/>
  <c r="I643" i="12" s="1"/>
  <c r="T643" i="12" s="1"/>
  <c r="A375" i="5" l="1"/>
  <c r="A368" i="12"/>
  <c r="H645" i="12"/>
  <c r="I645" i="12" s="1"/>
  <c r="T645" i="12" s="1"/>
  <c r="A376" i="5" l="1"/>
  <c r="A369" i="12"/>
  <c r="A377" i="5" l="1"/>
  <c r="A370" i="12"/>
  <c r="H646" i="12"/>
  <c r="I646" i="12" s="1"/>
  <c r="T646" i="12" s="1"/>
  <c r="A378" i="5" l="1"/>
  <c r="A371" i="12"/>
  <c r="H647" i="12"/>
  <c r="I647" i="12" s="1"/>
  <c r="T647" i="12" s="1"/>
  <c r="A379" i="5" l="1"/>
  <c r="A372" i="12"/>
  <c r="H648" i="12"/>
  <c r="I648" i="12" s="1"/>
  <c r="T648" i="12" s="1"/>
  <c r="A380" i="5" l="1"/>
  <c r="A373" i="12"/>
  <c r="H649" i="12"/>
  <c r="I649" i="12" s="1"/>
  <c r="T649" i="12" s="1"/>
  <c r="A381" i="5" l="1"/>
  <c r="A374" i="12"/>
  <c r="H650" i="12"/>
  <c r="I650" i="12" s="1"/>
  <c r="T650" i="12" s="1"/>
  <c r="A382" i="5" l="1"/>
  <c r="A375" i="12"/>
  <c r="H651" i="12"/>
  <c r="I651" i="12" s="1"/>
  <c r="T651" i="12" s="1"/>
  <c r="A383" i="5" l="1"/>
  <c r="A376" i="12"/>
  <c r="H652" i="12"/>
  <c r="I652" i="12" s="1"/>
  <c r="T652" i="12" s="1"/>
  <c r="A384" i="5" l="1"/>
  <c r="A377" i="12"/>
  <c r="H653" i="12"/>
  <c r="I653" i="12" s="1"/>
  <c r="T653" i="12" s="1"/>
  <c r="A385" i="5" l="1"/>
  <c r="A378" i="12"/>
  <c r="H654" i="12"/>
  <c r="I654" i="12" s="1"/>
  <c r="T654" i="12" s="1"/>
  <c r="A386" i="5" l="1"/>
  <c r="A379" i="12"/>
  <c r="H655" i="12"/>
  <c r="I655" i="12" s="1"/>
  <c r="T655" i="12" s="1"/>
  <c r="A387" i="5" l="1"/>
  <c r="A380" i="12"/>
  <c r="H656" i="12"/>
  <c r="I656" i="12" s="1"/>
  <c r="T656" i="12" s="1"/>
  <c r="A388" i="5" l="1"/>
  <c r="A381" i="12"/>
  <c r="H657" i="12"/>
  <c r="I657" i="12" s="1"/>
  <c r="T657" i="12" s="1"/>
  <c r="A389" i="5" l="1"/>
  <c r="A382" i="12"/>
  <c r="H659" i="12"/>
  <c r="I659" i="12" s="1"/>
  <c r="T659" i="12" s="1"/>
  <c r="H658" i="12"/>
  <c r="I658" i="12" s="1"/>
  <c r="T658" i="12" s="1"/>
  <c r="A390" i="5" l="1"/>
  <c r="A383" i="12"/>
  <c r="H660" i="12"/>
  <c r="I660" i="12" s="1"/>
  <c r="T660" i="12" s="1"/>
  <c r="A391" i="5" l="1"/>
  <c r="A384" i="12"/>
  <c r="A392" i="5" l="1"/>
  <c r="A385" i="12"/>
  <c r="H662" i="12"/>
  <c r="I662" i="12" s="1"/>
  <c r="T662" i="12" s="1"/>
  <c r="H661" i="12"/>
  <c r="I661" i="12" s="1"/>
  <c r="T661" i="12" s="1"/>
  <c r="A393" i="5" l="1"/>
  <c r="A386" i="12"/>
  <c r="A394" i="5" l="1"/>
  <c r="A387" i="12"/>
  <c r="H663" i="12"/>
  <c r="I663" i="12" s="1"/>
  <c r="T663" i="12" s="1"/>
  <c r="H664" i="12"/>
  <c r="I664" i="12" s="1"/>
  <c r="T664" i="12" s="1"/>
  <c r="A395" i="5" l="1"/>
  <c r="A388" i="12"/>
  <c r="A396" i="5" l="1"/>
  <c r="A389" i="12"/>
  <c r="H665" i="12"/>
  <c r="I665" i="12" s="1"/>
  <c r="T665" i="12" s="1"/>
  <c r="A397" i="5" l="1"/>
  <c r="A390" i="12"/>
  <c r="H666" i="12"/>
  <c r="I666" i="12" s="1"/>
  <c r="T666" i="12" s="1"/>
  <c r="A398" i="5" l="1"/>
  <c r="A391" i="12"/>
  <c r="H667" i="12"/>
  <c r="I667" i="12" s="1"/>
  <c r="T667" i="12" s="1"/>
  <c r="A399" i="5" l="1"/>
  <c r="A392" i="12"/>
  <c r="H668" i="12"/>
  <c r="I668" i="12" s="1"/>
  <c r="T668" i="12" s="1"/>
  <c r="H669" i="12"/>
  <c r="I669" i="12" s="1"/>
  <c r="T669" i="12" s="1"/>
  <c r="A400" i="5" l="1"/>
  <c r="A393" i="12"/>
  <c r="A401" i="5" l="1"/>
  <c r="A394" i="12"/>
  <c r="H671" i="12"/>
  <c r="I671" i="12" s="1"/>
  <c r="T671" i="12" s="1"/>
  <c r="H670" i="12"/>
  <c r="I670" i="12" s="1"/>
  <c r="T670" i="12" s="1"/>
  <c r="A402" i="5" l="1"/>
  <c r="A395" i="12"/>
  <c r="H672" i="12"/>
  <c r="I672" i="12" s="1"/>
  <c r="T672" i="12" s="1"/>
  <c r="A403" i="5" l="1"/>
  <c r="A396" i="12"/>
  <c r="H673" i="12"/>
  <c r="I673" i="12" s="1"/>
  <c r="T673" i="12" s="1"/>
  <c r="A404" i="5" l="1"/>
  <c r="A397" i="12"/>
  <c r="A405" i="5" l="1"/>
  <c r="A398" i="12"/>
  <c r="H674" i="12"/>
  <c r="I674" i="12" s="1"/>
  <c r="T674" i="12" s="1"/>
  <c r="A406" i="5" l="1"/>
  <c r="A399" i="12"/>
  <c r="H675" i="12"/>
  <c r="I675" i="12" s="1"/>
  <c r="T675" i="12" s="1"/>
  <c r="A407" i="5" l="1"/>
  <c r="A400" i="12"/>
  <c r="H676" i="12"/>
  <c r="I676" i="12" s="1"/>
  <c r="T676" i="12" s="1"/>
  <c r="A408" i="5" l="1"/>
  <c r="A401" i="12"/>
  <c r="H677" i="12"/>
  <c r="I677" i="12" s="1"/>
  <c r="T677" i="12" s="1"/>
  <c r="H678" i="12"/>
  <c r="I678" i="12" s="1"/>
  <c r="T678" i="12" s="1"/>
  <c r="A409" i="5" l="1"/>
  <c r="A402" i="12"/>
  <c r="A410" i="5" l="1"/>
  <c r="A403" i="12"/>
  <c r="H679" i="12"/>
  <c r="I679" i="12" s="1"/>
  <c r="T679" i="12" s="1"/>
  <c r="A411" i="5" l="1"/>
  <c r="A404" i="12"/>
  <c r="H680" i="12"/>
  <c r="I680" i="12" s="1"/>
  <c r="T680" i="12" s="1"/>
  <c r="A412" i="5" l="1"/>
  <c r="A405" i="12"/>
  <c r="H681" i="12"/>
  <c r="I681" i="12" s="1"/>
  <c r="T681" i="12" s="1"/>
  <c r="A413" i="5" l="1"/>
  <c r="A406" i="12"/>
  <c r="H682" i="12"/>
  <c r="I682" i="12" s="1"/>
  <c r="T682" i="12" s="1"/>
  <c r="H683" i="12"/>
  <c r="I683" i="12" s="1"/>
  <c r="T683" i="12" s="1"/>
  <c r="A414" i="5" l="1"/>
  <c r="A407" i="12"/>
  <c r="A415" i="5" l="1"/>
  <c r="A408" i="12"/>
  <c r="H684" i="12"/>
  <c r="I684" i="12" s="1"/>
  <c r="T684" i="12" s="1"/>
  <c r="A416" i="5" l="1"/>
  <c r="A409" i="12"/>
  <c r="H685" i="12"/>
  <c r="I685" i="12" s="1"/>
  <c r="T685" i="12" s="1"/>
  <c r="A417" i="5" l="1"/>
  <c r="A410" i="12"/>
  <c r="H686" i="12"/>
  <c r="I686" i="12" s="1"/>
  <c r="T686" i="12" s="1"/>
  <c r="H687" i="12"/>
  <c r="I687" i="12" s="1"/>
  <c r="T687" i="12" s="1"/>
  <c r="H688" i="12"/>
  <c r="I688" i="12" s="1"/>
  <c r="T688" i="12" s="1"/>
  <c r="A418" i="5" l="1"/>
  <c r="A411" i="12"/>
  <c r="H689" i="12"/>
  <c r="I689" i="12" s="1"/>
  <c r="T689" i="12" s="1"/>
  <c r="H690" i="12" l="1"/>
  <c r="I690" i="12" s="1"/>
  <c r="T690" i="12" s="1"/>
  <c r="A419" i="5"/>
  <c r="A412" i="12"/>
  <c r="A420" i="5" l="1"/>
  <c r="A413" i="12"/>
  <c r="H692" i="12" l="1"/>
  <c r="I692" i="12" s="1"/>
  <c r="T692" i="12" s="1"/>
  <c r="H691" i="12"/>
  <c r="I691" i="12" s="1"/>
  <c r="T691" i="12" s="1"/>
  <c r="A421" i="5"/>
  <c r="A414" i="12"/>
  <c r="H693" i="12" l="1"/>
  <c r="I693" i="12" s="1"/>
  <c r="T693" i="12" s="1"/>
  <c r="A422" i="5"/>
  <c r="A415" i="12"/>
  <c r="H694" i="12" l="1"/>
  <c r="I694" i="12" s="1"/>
  <c r="T694" i="12" s="1"/>
  <c r="A423" i="5"/>
  <c r="A416" i="12"/>
  <c r="A424" i="5" l="1"/>
  <c r="A417" i="12"/>
  <c r="H695" i="12" l="1"/>
  <c r="I695" i="12" s="1"/>
  <c r="T695" i="12" s="1"/>
  <c r="A425" i="5"/>
  <c r="A418" i="12"/>
  <c r="H697" i="12" l="1"/>
  <c r="I697" i="12" s="1"/>
  <c r="T697" i="12" s="1"/>
  <c r="H696" i="12"/>
  <c r="I696" i="12" s="1"/>
  <c r="T696" i="12" s="1"/>
  <c r="A426" i="5"/>
  <c r="A419" i="12"/>
  <c r="H698" i="12" l="1"/>
  <c r="I698" i="12" s="1"/>
  <c r="T698" i="12" s="1"/>
  <c r="A427" i="5"/>
  <c r="A420" i="12"/>
  <c r="A428" i="5" l="1"/>
  <c r="A421" i="12"/>
  <c r="H699" i="12" l="1"/>
  <c r="I699" i="12" s="1"/>
  <c r="T699" i="12" s="1"/>
  <c r="H700" i="12"/>
  <c r="I700" i="12" s="1"/>
  <c r="T700" i="12" s="1"/>
  <c r="A429" i="5"/>
  <c r="A422" i="12"/>
  <c r="A430" i="5" l="1"/>
  <c r="A423" i="12"/>
  <c r="H701" i="12" l="1"/>
  <c r="I701" i="12" s="1"/>
  <c r="T701" i="12" s="1"/>
  <c r="A431" i="5"/>
  <c r="A424" i="12"/>
  <c r="H702" i="12" l="1"/>
  <c r="I702" i="12" s="1"/>
  <c r="T702" i="12" s="1"/>
  <c r="A432" i="5"/>
  <c r="A425" i="12"/>
  <c r="H704" i="12" l="1"/>
  <c r="I704" i="12" s="1"/>
  <c r="T704" i="12" s="1"/>
  <c r="H703" i="12"/>
  <c r="I703" i="12" s="1"/>
  <c r="T703" i="12" s="1"/>
  <c r="A433" i="5"/>
  <c r="A426" i="12"/>
  <c r="A434" i="5" l="1"/>
  <c r="A427" i="12"/>
  <c r="H705" i="12" l="1"/>
  <c r="I705" i="12" s="1"/>
  <c r="T705" i="12" s="1"/>
  <c r="A435" i="5"/>
  <c r="A428" i="12"/>
  <c r="H706" i="12" l="1"/>
  <c r="I706" i="12" s="1"/>
  <c r="T706" i="12" s="1"/>
  <c r="A436" i="5"/>
  <c r="A429" i="12"/>
  <c r="H708" i="12" l="1"/>
  <c r="I708" i="12" s="1"/>
  <c r="T708" i="12" s="1"/>
  <c r="H707" i="12"/>
  <c r="I707" i="12" s="1"/>
  <c r="T707" i="12" s="1"/>
  <c r="A437" i="5"/>
  <c r="A430" i="12"/>
  <c r="A438" i="5" l="1"/>
  <c r="A431" i="12"/>
  <c r="H709" i="12" l="1"/>
  <c r="I709" i="12" s="1"/>
  <c r="T709" i="12" s="1"/>
  <c r="H710" i="12"/>
  <c r="I710" i="12" s="1"/>
  <c r="T710" i="12" s="1"/>
  <c r="A439" i="5"/>
  <c r="A432" i="12"/>
  <c r="A440" i="5" l="1"/>
  <c r="A433" i="12"/>
  <c r="H711" i="12" l="1"/>
  <c r="I711" i="12" s="1"/>
  <c r="T711" i="12" s="1"/>
  <c r="A441" i="5"/>
  <c r="A434" i="12"/>
  <c r="H713" i="12" l="1"/>
  <c r="I713" i="12" s="1"/>
  <c r="T713" i="12" s="1"/>
  <c r="H712" i="12"/>
  <c r="I712" i="12" s="1"/>
  <c r="T712" i="12" s="1"/>
  <c r="A442" i="5"/>
  <c r="A435" i="12"/>
  <c r="A443" i="5" l="1"/>
  <c r="A436" i="12"/>
  <c r="H715" i="12" l="1"/>
  <c r="I715" i="12" s="1"/>
  <c r="T715" i="12" s="1"/>
  <c r="H714" i="12"/>
  <c r="I714" i="12" s="1"/>
  <c r="T714" i="12" s="1"/>
  <c r="A444" i="5"/>
  <c r="A437" i="12"/>
  <c r="A445" i="5" l="1"/>
  <c r="A438" i="12"/>
  <c r="H716" i="12" l="1"/>
  <c r="I716" i="12" s="1"/>
  <c r="T716" i="12" s="1"/>
  <c r="A446" i="5"/>
  <c r="A439" i="12"/>
  <c r="H718" i="12" l="1"/>
  <c r="I718" i="12" s="1"/>
  <c r="T718" i="12" s="1"/>
  <c r="H717" i="12"/>
  <c r="I717" i="12" s="1"/>
  <c r="T717" i="12" s="1"/>
  <c r="A447" i="5"/>
  <c r="A440" i="12"/>
  <c r="A448" i="5" l="1"/>
  <c r="A441" i="12"/>
  <c r="H719" i="12" l="1"/>
  <c r="I719" i="12" s="1"/>
  <c r="T719" i="12" s="1"/>
  <c r="A449" i="5"/>
  <c r="A442" i="12"/>
  <c r="H721" i="12" l="1"/>
  <c r="I721" i="12" s="1"/>
  <c r="T721" i="12" s="1"/>
  <c r="H720" i="12"/>
  <c r="I720" i="12" s="1"/>
  <c r="T720" i="12" s="1"/>
  <c r="A450" i="5"/>
  <c r="A443" i="12"/>
  <c r="H722" i="12" l="1"/>
  <c r="I722" i="12" s="1"/>
  <c r="T722" i="12" s="1"/>
  <c r="A451" i="5"/>
  <c r="A444" i="12"/>
  <c r="A452" i="5" l="1"/>
  <c r="A445" i="12"/>
  <c r="H723" i="12" l="1"/>
  <c r="I723" i="12" s="1"/>
  <c r="T723" i="12" s="1"/>
  <c r="A453" i="5"/>
  <c r="A446" i="12"/>
  <c r="H724" i="12" l="1"/>
  <c r="I724" i="12" s="1"/>
  <c r="T724" i="12" s="1"/>
  <c r="A454" i="5"/>
  <c r="A447" i="12"/>
  <c r="H725" i="12" l="1"/>
  <c r="I725" i="12" s="1"/>
  <c r="T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29"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30"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<sst xmlns="http://schemas.openxmlformats.org/spreadsheetml/2006/main" count="22908" uniqueCount="265">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</sst>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7" fontId="0" fillId="0" borderId="0" xfId="0" applyNumberFormat="1"/>
    <xf numFmtId="0" fontId="32"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0" fontId="0" fillId="52" borderId="0" xfId="8" applyNumberFormat="1" applyFont="1" applyFill="1" applyBorder="1" applyAlignment="1">
      <alignment horizontal="center"/>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867.415103935185" createdVersion="4" refreshedVersion="7" minRefreshableVersion="3" recordCount="4882" xr:uid="{00000000-000A-0000-FFFF-FFFF00000000}">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W3433"/>
  <sheetViews>
    <sheetView tabSelected="1" topLeftCell="B1" zoomScale="80" zoomScaleNormal="80" zoomScalePageLayoutView="70" workbookViewId="0">
      <selection activeCell="B38" sqref="B38"/>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3"/>
      <c r="B1" s="367" t="s">
        <v>99</v>
      </c>
      <c r="C1" s="368"/>
      <c r="D1" s="368"/>
      <c r="E1" s="368"/>
      <c r="F1" s="368"/>
      <c r="G1" s="368"/>
      <c r="H1" s="368"/>
      <c r="I1" s="368"/>
      <c r="J1" s="368"/>
      <c r="K1" s="368"/>
      <c r="M1" s="372" t="s">
        <v>83</v>
      </c>
      <c r="N1" s="373"/>
      <c r="O1" s="373"/>
      <c r="P1" s="373"/>
      <c r="Q1" s="58"/>
      <c r="U1" s="24"/>
      <c r="V1" s="24"/>
      <c r="AA1" s="55"/>
      <c r="AE1" s="331"/>
      <c r="AF1" s="330"/>
      <c r="AG1" s="330"/>
      <c r="AH1" s="331"/>
      <c r="AI1" s="330"/>
      <c r="AJ1" s="331"/>
      <c r="AK1" s="330"/>
      <c r="AL1" s="330"/>
      <c r="AM1" s="330"/>
      <c r="AN1" s="330"/>
      <c r="AO1" s="330"/>
      <c r="AP1" s="330"/>
      <c r="AQ1" s="330"/>
      <c r="AR1" s="331"/>
    </row>
    <row r="2" spans="1:45" ht="15" hidden="1" thickBot="1" x14ac:dyDescent="0.4">
      <c r="A2" s="24"/>
      <c r="B2" s="381" t="s">
        <v>48</v>
      </c>
      <c r="C2" s="382"/>
      <c r="D2" s="383"/>
      <c r="E2" s="31"/>
      <c r="F2" s="47"/>
      <c r="G2" s="47"/>
      <c r="H2" s="40" t="s">
        <v>52</v>
      </c>
      <c r="I2" s="41"/>
      <c r="J2" s="27"/>
      <c r="K2" s="27" t="s">
        <v>58</v>
      </c>
      <c r="L2" s="56"/>
      <c r="M2" s="27" t="s">
        <v>49</v>
      </c>
      <c r="N2" s="27" t="s">
        <v>50</v>
      </c>
      <c r="O2" s="30"/>
      <c r="P2" s="27" t="s">
        <v>51</v>
      </c>
      <c r="Q2" s="56"/>
      <c r="R2" s="413" t="s">
        <v>53</v>
      </c>
      <c r="S2" s="414"/>
      <c r="T2" s="415"/>
      <c r="U2" s="56" t="s">
        <v>54</v>
      </c>
      <c r="V2" s="183" t="s">
        <v>55</v>
      </c>
      <c r="W2" s="413" t="s">
        <v>56</v>
      </c>
      <c r="X2" s="414"/>
      <c r="Y2" s="415"/>
      <c r="Z2" s="56"/>
      <c r="AA2" s="183" t="s">
        <v>57</v>
      </c>
      <c r="AB2" s="26" t="s">
        <v>70</v>
      </c>
    </row>
    <row r="3" spans="1:45" ht="15" thickBot="1" x14ac:dyDescent="0.4">
      <c r="A3" s="24"/>
      <c r="B3" s="381" t="s">
        <v>48</v>
      </c>
      <c r="C3" s="382"/>
      <c r="D3" s="383"/>
      <c r="E3" s="27" t="s">
        <v>49</v>
      </c>
      <c r="F3" s="46"/>
      <c r="G3" s="46"/>
      <c r="H3" s="40" t="s">
        <v>50</v>
      </c>
      <c r="I3" s="42" t="s">
        <v>100</v>
      </c>
      <c r="J3" s="43" t="s">
        <v>51</v>
      </c>
      <c r="K3" s="43" t="s">
        <v>52</v>
      </c>
      <c r="L3" s="56" t="s">
        <v>102</v>
      </c>
      <c r="M3" s="43" t="s">
        <v>53</v>
      </c>
      <c r="N3" s="43" t="s">
        <v>54</v>
      </c>
      <c r="O3" s="43" t="s">
        <v>55</v>
      </c>
      <c r="P3" s="43" t="s">
        <v>56</v>
      </c>
      <c r="Q3" s="56" t="s">
        <v>57</v>
      </c>
      <c r="R3" s="413" t="s">
        <v>58</v>
      </c>
      <c r="S3" s="414"/>
      <c r="T3" s="415"/>
      <c r="U3" s="56" t="s">
        <v>70</v>
      </c>
      <c r="V3" s="183" t="s">
        <v>85</v>
      </c>
      <c r="W3" s="413" t="s">
        <v>86</v>
      </c>
      <c r="X3" s="414"/>
      <c r="Y3" s="415"/>
      <c r="Z3" s="56" t="s">
        <v>214</v>
      </c>
      <c r="AA3" s="183" t="s">
        <v>87</v>
      </c>
      <c r="AB3" s="26" t="s">
        <v>88</v>
      </c>
      <c r="AF3" s="53"/>
    </row>
    <row r="4" spans="1:45" ht="15" customHeight="1" x14ac:dyDescent="0.35">
      <c r="A4" s="388" t="s">
        <v>242</v>
      </c>
      <c r="B4" s="430" t="s">
        <v>106</v>
      </c>
      <c r="C4" s="439"/>
      <c r="D4" s="440"/>
      <c r="E4" s="388" t="s">
        <v>107</v>
      </c>
      <c r="F4" s="45"/>
      <c r="G4" s="45"/>
      <c r="H4" s="430" t="s">
        <v>60</v>
      </c>
      <c r="I4" s="433" t="s">
        <v>96</v>
      </c>
      <c r="J4" s="388" t="s">
        <v>81</v>
      </c>
      <c r="K4" s="419" t="s">
        <v>138</v>
      </c>
      <c r="L4" s="369" t="s">
        <v>82</v>
      </c>
      <c r="M4" s="417" t="s">
        <v>73</v>
      </c>
      <c r="N4" s="417" t="s">
        <v>59</v>
      </c>
      <c r="O4" s="369" t="s">
        <v>139</v>
      </c>
      <c r="P4" s="419" t="s">
        <v>192</v>
      </c>
      <c r="Q4" s="369" t="s">
        <v>97</v>
      </c>
      <c r="R4" s="417" t="s">
        <v>69</v>
      </c>
      <c r="S4" s="421"/>
      <c r="T4" s="422"/>
      <c r="U4" s="369" t="s">
        <v>61</v>
      </c>
      <c r="V4" s="395" t="s">
        <v>74</v>
      </c>
      <c r="W4" s="369" t="s">
        <v>95</v>
      </c>
      <c r="X4" s="397"/>
      <c r="Y4" s="398"/>
      <c r="Z4" s="409" t="s">
        <v>166</v>
      </c>
      <c r="AA4" s="395" t="s">
        <v>62</v>
      </c>
      <c r="AB4" s="388" t="s">
        <v>63</v>
      </c>
      <c r="AF4" s="53"/>
    </row>
    <row r="5" spans="1:45" ht="88.5" customHeight="1" thickBot="1" x14ac:dyDescent="0.4">
      <c r="A5" s="438"/>
      <c r="B5" s="441"/>
      <c r="C5" s="442"/>
      <c r="D5" s="443"/>
      <c r="E5" s="416"/>
      <c r="F5" s="48"/>
      <c r="G5" s="48"/>
      <c r="H5" s="431"/>
      <c r="I5" s="434"/>
      <c r="J5" s="416"/>
      <c r="K5" s="432"/>
      <c r="L5" s="399"/>
      <c r="M5" s="418"/>
      <c r="N5" s="418"/>
      <c r="O5" s="370"/>
      <c r="P5" s="420"/>
      <c r="Q5" s="370"/>
      <c r="R5" s="423"/>
      <c r="S5" s="424"/>
      <c r="T5" s="425"/>
      <c r="U5" s="399"/>
      <c r="V5" s="396"/>
      <c r="W5" s="399"/>
      <c r="X5" s="400"/>
      <c r="Y5" s="401"/>
      <c r="Z5" s="410"/>
      <c r="AA5" s="396"/>
      <c r="AB5" s="389"/>
      <c r="AF5" s="53"/>
      <c r="AJ5" s="79"/>
    </row>
    <row r="6" spans="1:45" ht="15" customHeight="1" x14ac:dyDescent="0.35">
      <c r="A6" s="435"/>
      <c r="B6" s="375" t="s">
        <v>237</v>
      </c>
      <c r="C6" s="375" t="s">
        <v>238</v>
      </c>
      <c r="D6" s="377" t="s">
        <v>250</v>
      </c>
      <c r="E6" s="411" t="s">
        <v>11</v>
      </c>
      <c r="F6" s="371" t="s">
        <v>108</v>
      </c>
      <c r="G6" s="371" t="s">
        <v>109</v>
      </c>
      <c r="H6" s="437" t="s">
        <v>165</v>
      </c>
      <c r="I6" s="384" t="s">
        <v>126</v>
      </c>
      <c r="J6" s="371" t="s">
        <v>89</v>
      </c>
      <c r="K6" s="378" t="s">
        <v>101</v>
      </c>
      <c r="L6" s="374" t="s">
        <v>75</v>
      </c>
      <c r="M6" s="412" t="s">
        <v>75</v>
      </c>
      <c r="N6" s="374" t="s">
        <v>75</v>
      </c>
      <c r="O6" s="371" t="s">
        <v>103</v>
      </c>
      <c r="P6" s="371" t="s">
        <v>104</v>
      </c>
      <c r="Q6" s="390" t="s">
        <v>105</v>
      </c>
      <c r="R6" s="371" t="s">
        <v>64</v>
      </c>
      <c r="S6" s="371" t="s">
        <v>65</v>
      </c>
      <c r="T6" s="371" t="s">
        <v>84</v>
      </c>
      <c r="U6" s="390" t="s">
        <v>164</v>
      </c>
      <c r="V6" s="391" t="s">
        <v>167</v>
      </c>
      <c r="W6" s="371" t="s">
        <v>64</v>
      </c>
      <c r="X6" s="404" t="s">
        <v>65</v>
      </c>
      <c r="Y6" s="402" t="s">
        <v>66</v>
      </c>
      <c r="Z6" s="406" t="s">
        <v>215</v>
      </c>
      <c r="AA6" s="391" t="s">
        <v>90</v>
      </c>
      <c r="AB6" s="385" t="s">
        <v>91</v>
      </c>
      <c r="AF6" s="233"/>
      <c r="AG6" s="329"/>
      <c r="AH6" s="161" t="s">
        <v>76</v>
      </c>
      <c r="AI6" s="83"/>
      <c r="AJ6" s="79" t="s">
        <v>78</v>
      </c>
      <c r="AK6" s="83"/>
      <c r="AL6" s="83" t="s">
        <v>76</v>
      </c>
      <c r="AM6" s="83"/>
      <c r="AN6" s="83" t="s">
        <v>45</v>
      </c>
      <c r="AO6" s="83"/>
      <c r="AP6" s="83" t="s">
        <v>92</v>
      </c>
      <c r="AR6" s="115" t="s">
        <v>76</v>
      </c>
    </row>
    <row r="7" spans="1:45" x14ac:dyDescent="0.35">
      <c r="A7" s="436"/>
      <c r="B7" s="376"/>
      <c r="C7" s="376"/>
      <c r="D7" s="376"/>
      <c r="E7" s="411"/>
      <c r="F7" s="371"/>
      <c r="G7" s="371"/>
      <c r="H7" s="437"/>
      <c r="I7" s="384"/>
      <c r="J7" s="371"/>
      <c r="K7" s="379"/>
      <c r="L7" s="374"/>
      <c r="M7" s="412"/>
      <c r="N7" s="374"/>
      <c r="O7" s="371"/>
      <c r="P7" s="371"/>
      <c r="Q7" s="390"/>
      <c r="R7" s="371"/>
      <c r="S7" s="371"/>
      <c r="T7" s="371"/>
      <c r="U7" s="390"/>
      <c r="V7" s="392"/>
      <c r="W7" s="394"/>
      <c r="X7" s="405"/>
      <c r="Y7" s="403"/>
      <c r="Z7" s="407"/>
      <c r="AA7" s="392"/>
      <c r="AB7" s="386"/>
      <c r="AE7" s="79" t="s">
        <v>124</v>
      </c>
      <c r="AF7" s="234" t="s">
        <v>133</v>
      </c>
      <c r="AG7" s="329"/>
      <c r="AH7" s="161" t="s">
        <v>147</v>
      </c>
      <c r="AI7" s="83"/>
      <c r="AJ7" s="79" t="s">
        <v>178</v>
      </c>
      <c r="AK7" s="83"/>
      <c r="AL7" s="83" t="s">
        <v>79</v>
      </c>
      <c r="AM7" s="83"/>
      <c r="AN7" s="83" t="s">
        <v>72</v>
      </c>
      <c r="AO7" s="83"/>
      <c r="AP7" s="83" t="s">
        <v>93</v>
      </c>
      <c r="AR7" s="115" t="s">
        <v>124</v>
      </c>
    </row>
    <row r="8" spans="1:45" x14ac:dyDescent="0.35">
      <c r="A8" s="436"/>
      <c r="B8" s="376"/>
      <c r="C8" s="376"/>
      <c r="D8" s="376"/>
      <c r="E8" s="411"/>
      <c r="F8" s="371"/>
      <c r="G8" s="371"/>
      <c r="H8" s="437"/>
      <c r="I8" s="384"/>
      <c r="J8" s="371"/>
      <c r="K8" s="380"/>
      <c r="L8" s="374"/>
      <c r="M8" s="412"/>
      <c r="N8" s="374"/>
      <c r="O8" s="371"/>
      <c r="P8" s="371"/>
      <c r="Q8" s="390"/>
      <c r="R8" s="371"/>
      <c r="S8" s="371"/>
      <c r="T8" s="371"/>
      <c r="U8" s="390"/>
      <c r="V8" s="393"/>
      <c r="W8" s="394"/>
      <c r="X8" s="405"/>
      <c r="Y8" s="403"/>
      <c r="Z8" s="408"/>
      <c r="AA8" s="393"/>
      <c r="AB8" s="387"/>
      <c r="AE8" s="162" t="s">
        <v>128</v>
      </c>
      <c r="AF8" s="234" t="s">
        <v>68</v>
      </c>
      <c r="AG8" s="329" t="s">
        <v>98</v>
      </c>
      <c r="AH8" s="161" t="s">
        <v>77</v>
      </c>
      <c r="AI8" s="83"/>
      <c r="AJ8" s="79" t="s">
        <v>127</v>
      </c>
      <c r="AK8" s="83"/>
      <c r="AL8" s="83" t="s">
        <v>80</v>
      </c>
      <c r="AM8" s="83"/>
      <c r="AN8" s="83" t="s">
        <v>67</v>
      </c>
      <c r="AO8" s="83"/>
      <c r="AP8" s="83" t="s">
        <v>94</v>
      </c>
      <c r="AR8" s="115" t="s">
        <v>148</v>
      </c>
    </row>
    <row r="9" spans="1:45" ht="15" customHeight="1" x14ac:dyDescent="0.35">
      <c r="A9" s="426" t="s">
        <v>249</v>
      </c>
      <c r="B9" s="427"/>
      <c r="C9" s="427"/>
      <c r="D9" s="427"/>
      <c r="E9" s="428"/>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426" t="s">
        <v>264</v>
      </c>
      <c r="B10" s="427"/>
      <c r="C10" s="427"/>
      <c r="D10" s="427"/>
      <c r="E10" s="428"/>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29" t="s">
        <v>254</v>
      </c>
      <c r="B11" s="427"/>
      <c r="C11" s="427"/>
      <c r="D11" s="427"/>
      <c r="E11" s="428"/>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2">
        <v>44805.041666666664</v>
      </c>
      <c r="B12" s="232"/>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'09-22 Gen Pivot'!V6</f>
        <v>325.6404</v>
      </c>
      <c r="AF12" s="195">
        <f>'09-22 KP Int Load &amp; Marg Loss'!N2</f>
        <v>555.11000000000013</v>
      </c>
      <c r="AG12" s="303">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35">
      <c r="A13" s="202">
        <f>A12+1/24</f>
        <v>44805.083333333328</v>
      </c>
      <c r="B13" s="232"/>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3">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35">
      <c r="A14" s="202">
        <f t="shared" ref="A14:A77" si="26">A13+1/24</f>
        <v>44805.124999999993</v>
      </c>
      <c r="B14" s="232"/>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6"/>
      <c r="AA14" s="189">
        <f t="shared" si="21"/>
        <v>0</v>
      </c>
      <c r="AB14" s="25">
        <f t="shared" si="22"/>
        <v>0</v>
      </c>
      <c r="AD14" s="29"/>
      <c r="AE14" s="67">
        <f>'09-22 Gen Pivot'!V8</f>
        <v>326.17610000000002</v>
      </c>
      <c r="AF14" s="195">
        <f>'09-22 KP Int Load &amp; Marg Loss'!N4</f>
        <v>515.45000000000005</v>
      </c>
      <c r="AG14" s="303">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35">
      <c r="A15" s="202">
        <f t="shared" si="26"/>
        <v>44805.166666666657</v>
      </c>
      <c r="B15" s="232"/>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6"/>
      <c r="AA15" s="189">
        <f t="shared" si="21"/>
        <v>0</v>
      </c>
      <c r="AB15" s="25">
        <f t="shared" si="22"/>
        <v>0</v>
      </c>
      <c r="AD15" s="29"/>
      <c r="AE15" s="67">
        <f>'09-22 Gen Pivot'!V9</f>
        <v>326.15359999999998</v>
      </c>
      <c r="AF15" s="195">
        <f>'09-22 KP Int Load &amp; Marg Loss'!N5</f>
        <v>508.44</v>
      </c>
      <c r="AG15" s="303">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35">
      <c r="A16" s="202">
        <f t="shared" si="26"/>
        <v>44805.208333333321</v>
      </c>
      <c r="B16" s="232"/>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6"/>
      <c r="AA16" s="189">
        <f t="shared" si="21"/>
        <v>0</v>
      </c>
      <c r="AB16" s="25">
        <f t="shared" si="22"/>
        <v>0</v>
      </c>
      <c r="AD16" s="29"/>
      <c r="AE16" s="67">
        <f>'09-22 Gen Pivot'!V10</f>
        <v>326.11799999999999</v>
      </c>
      <c r="AF16" s="195">
        <f>'09-22 KP Int Load &amp; Marg Loss'!N6</f>
        <v>510.00000000000006</v>
      </c>
      <c r="AG16" s="303">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35">
      <c r="A17" s="202">
        <f t="shared" si="26"/>
        <v>44805.249999999985</v>
      </c>
      <c r="B17" s="232"/>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6"/>
      <c r="AA17" s="189">
        <f t="shared" si="21"/>
        <v>0</v>
      </c>
      <c r="AB17" s="25">
        <f t="shared" si="22"/>
        <v>0</v>
      </c>
      <c r="AD17" s="29"/>
      <c r="AE17" s="67">
        <f>'09-22 Gen Pivot'!V11</f>
        <v>326.28280000000001</v>
      </c>
      <c r="AF17" s="195">
        <f>'09-22 KP Int Load &amp; Marg Loss'!N7</f>
        <v>522.26</v>
      </c>
      <c r="AG17" s="303">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35">
      <c r="A18" s="202">
        <f t="shared" si="26"/>
        <v>44805.29166666665</v>
      </c>
      <c r="B18" s="232"/>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6"/>
      <c r="AA18" s="189">
        <f t="shared" si="21"/>
        <v>0</v>
      </c>
      <c r="AB18" s="25">
        <f t="shared" si="22"/>
        <v>0</v>
      </c>
      <c r="AD18" s="29"/>
      <c r="AE18" s="67">
        <f>'09-22 Gen Pivot'!V12</f>
        <v>326.32470000000001</v>
      </c>
      <c r="AF18" s="195">
        <f>'09-22 KP Int Load &amp; Marg Loss'!N8</f>
        <v>555.70000000000005</v>
      </c>
      <c r="AG18" s="303">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35">
      <c r="A19" s="202">
        <f t="shared" si="26"/>
        <v>44805.333333333314</v>
      </c>
      <c r="B19" s="232"/>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6"/>
      <c r="AA19" s="189">
        <f t="shared" si="21"/>
        <v>0</v>
      </c>
      <c r="AB19" s="25">
        <f t="shared" si="22"/>
        <v>0</v>
      </c>
      <c r="AD19" s="29"/>
      <c r="AE19" s="67">
        <f>'09-22 Gen Pivot'!V13</f>
        <v>326.23450000000003</v>
      </c>
      <c r="AF19" s="195">
        <f>'09-22 KP Int Load &amp; Marg Loss'!N9</f>
        <v>569.4799999999999</v>
      </c>
      <c r="AG19" s="303">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35">
      <c r="A20" s="202">
        <f t="shared" si="26"/>
        <v>44805.374999999978</v>
      </c>
      <c r="B20" s="232"/>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6"/>
      <c r="AA20" s="189">
        <f t="shared" si="21"/>
        <v>0</v>
      </c>
      <c r="AB20" s="25">
        <f t="shared" si="22"/>
        <v>0</v>
      </c>
      <c r="AD20" s="29"/>
      <c r="AE20" s="67">
        <f>'09-22 Gen Pivot'!V14</f>
        <v>326.19190000000003</v>
      </c>
      <c r="AF20" s="195">
        <f>'09-22 KP Int Load &amp; Marg Loss'!N10</f>
        <v>583.15000000000009</v>
      </c>
      <c r="AG20" s="303">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35">
      <c r="A21" s="202">
        <f t="shared" si="26"/>
        <v>44805.416666666642</v>
      </c>
      <c r="B21" s="232"/>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6"/>
      <c r="AA21" s="189">
        <f t="shared" si="21"/>
        <v>0</v>
      </c>
      <c r="AB21" s="25">
        <f t="shared" si="22"/>
        <v>0</v>
      </c>
      <c r="AD21" s="29"/>
      <c r="AE21" s="67">
        <f>'09-22 Gen Pivot'!V15</f>
        <v>326.02</v>
      </c>
      <c r="AF21" s="195">
        <f>'09-22 KP Int Load &amp; Marg Loss'!N11</f>
        <v>605.52</v>
      </c>
      <c r="AG21" s="303">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35">
      <c r="A22" s="202">
        <f t="shared" si="26"/>
        <v>44805.458333333307</v>
      </c>
      <c r="B22" s="232"/>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6"/>
      <c r="AA22" s="189">
        <f t="shared" si="21"/>
        <v>0</v>
      </c>
      <c r="AB22" s="25">
        <f t="shared" si="22"/>
        <v>0</v>
      </c>
      <c r="AD22" s="29"/>
      <c r="AE22" s="67">
        <f>'09-22 Gen Pivot'!V16</f>
        <v>326.48950000000002</v>
      </c>
      <c r="AF22" s="195">
        <f>'09-22 KP Int Load &amp; Marg Loss'!N12</f>
        <v>637.36000000000013</v>
      </c>
      <c r="AG22" s="303">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35">
      <c r="A23" s="202">
        <f t="shared" si="26"/>
        <v>44805.499999999971</v>
      </c>
      <c r="B23" s="232"/>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6"/>
      <c r="AA23" s="189">
        <f t="shared" si="21"/>
        <v>0</v>
      </c>
      <c r="AB23" s="25">
        <f t="shared" si="22"/>
        <v>0</v>
      </c>
      <c r="AD23" s="29"/>
      <c r="AE23" s="67">
        <f>'09-22 Gen Pivot'!V17</f>
        <v>326.14249999999998</v>
      </c>
      <c r="AF23" s="195">
        <f>'09-22 KP Int Load &amp; Marg Loss'!N13</f>
        <v>673.88</v>
      </c>
      <c r="AG23" s="303">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35">
      <c r="A24" s="202">
        <f t="shared" si="26"/>
        <v>44805.541666666635</v>
      </c>
      <c r="B24" s="232"/>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6"/>
      <c r="AA24" s="189">
        <f t="shared" si="21"/>
        <v>0</v>
      </c>
      <c r="AB24" s="25">
        <f t="shared" si="22"/>
        <v>0</v>
      </c>
      <c r="AD24" s="29"/>
      <c r="AE24" s="67">
        <f>'09-22 Gen Pivot'!V18</f>
        <v>326.95780000000002</v>
      </c>
      <c r="AF24" s="195">
        <f>'09-22 KP Int Load &amp; Marg Loss'!N14</f>
        <v>719.94000000000017</v>
      </c>
      <c r="AG24" s="303">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35">
      <c r="A25" s="202">
        <f t="shared" si="26"/>
        <v>44805.583333333299</v>
      </c>
      <c r="B25" s="232"/>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6"/>
      <c r="AA25" s="189">
        <f t="shared" si="21"/>
        <v>0</v>
      </c>
      <c r="AB25" s="25">
        <f t="shared" si="22"/>
        <v>0</v>
      </c>
      <c r="AD25" s="29"/>
      <c r="AE25" s="67">
        <f>'09-22 Gen Pivot'!V19</f>
        <v>332.28500000000003</v>
      </c>
      <c r="AF25" s="195">
        <f>'09-22 KP Int Load &amp; Marg Loss'!N15</f>
        <v>756.80000000000007</v>
      </c>
      <c r="AG25" s="303">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35">
      <c r="A26" s="202">
        <f t="shared" si="26"/>
        <v>44805.624999999964</v>
      </c>
      <c r="B26" s="232"/>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6"/>
      <c r="AA26" s="189">
        <f t="shared" si="21"/>
        <v>0</v>
      </c>
      <c r="AB26" s="25">
        <f t="shared" si="22"/>
        <v>0</v>
      </c>
      <c r="AD26" s="29"/>
      <c r="AE26" s="67">
        <f>'09-22 Gen Pivot'!V20</f>
        <v>327.18579999999997</v>
      </c>
      <c r="AF26" s="195">
        <f>'09-22 KP Int Load &amp; Marg Loss'!N16</f>
        <v>793.17000000000007</v>
      </c>
      <c r="AG26" s="303">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35">
      <c r="A27" s="202">
        <f t="shared" si="26"/>
        <v>44805.666666666628</v>
      </c>
      <c r="B27" s="232"/>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6"/>
      <c r="AA27" s="189">
        <f t="shared" si="21"/>
        <v>0</v>
      </c>
      <c r="AB27" s="25">
        <f t="shared" si="22"/>
        <v>0</v>
      </c>
      <c r="AD27" s="29"/>
      <c r="AE27" s="67">
        <f>'09-22 Gen Pivot'!V21</f>
        <v>332.7593</v>
      </c>
      <c r="AF27" s="195">
        <f>'09-22 KP Int Load &amp; Marg Loss'!N17</f>
        <v>813.69</v>
      </c>
      <c r="AG27" s="303">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35">
      <c r="A28" s="202">
        <f t="shared" si="26"/>
        <v>44805.708333333292</v>
      </c>
      <c r="B28" s="232"/>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6"/>
      <c r="AA28" s="189">
        <f t="shared" si="21"/>
        <v>0</v>
      </c>
      <c r="AB28" s="25">
        <f t="shared" si="22"/>
        <v>0</v>
      </c>
      <c r="AD28" s="29"/>
      <c r="AE28" s="67">
        <f>'09-22 Gen Pivot'!V22</f>
        <v>335.12959999999998</v>
      </c>
      <c r="AF28" s="195">
        <f>'09-22 KP Int Load &amp; Marg Loss'!N18</f>
        <v>820.21999999999991</v>
      </c>
      <c r="AG28" s="303">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35">
      <c r="A29" s="202">
        <f t="shared" si="26"/>
        <v>44805.749999999956</v>
      </c>
      <c r="B29" s="232"/>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6"/>
      <c r="AA29" s="189">
        <f t="shared" si="21"/>
        <v>0</v>
      </c>
      <c r="AB29" s="25">
        <f t="shared" si="22"/>
        <v>0</v>
      </c>
      <c r="AD29" s="29"/>
      <c r="AE29" s="67">
        <f>'09-22 Gen Pivot'!V23</f>
        <v>366.71139999999997</v>
      </c>
      <c r="AF29" s="195">
        <f>'09-22 KP Int Load &amp; Marg Loss'!N19</f>
        <v>809.06</v>
      </c>
      <c r="AG29" s="303">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35">
      <c r="A30" s="202">
        <f t="shared" si="26"/>
        <v>44805.791666666621</v>
      </c>
      <c r="B30" s="232"/>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6"/>
      <c r="AA30" s="189">
        <f t="shared" si="21"/>
        <v>0</v>
      </c>
      <c r="AB30" s="25">
        <f t="shared" si="22"/>
        <v>0</v>
      </c>
      <c r="AD30" s="29"/>
      <c r="AE30" s="67">
        <f>'09-22 Gen Pivot'!V24</f>
        <v>364.92880000000002</v>
      </c>
      <c r="AF30" s="195">
        <f>'09-22 KP Int Load &amp; Marg Loss'!N20</f>
        <v>785.14</v>
      </c>
      <c r="AG30" s="303">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35">
      <c r="A31" s="202">
        <f t="shared" si="26"/>
        <v>44805.833333333285</v>
      </c>
      <c r="B31" s="232"/>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6"/>
      <c r="AA31" s="189">
        <f t="shared" si="21"/>
        <v>0</v>
      </c>
      <c r="AB31" s="25">
        <f t="shared" si="22"/>
        <v>0</v>
      </c>
      <c r="AD31" s="29"/>
      <c r="AE31" s="67">
        <f>'09-22 Gen Pivot'!V25</f>
        <v>358.57089999999999</v>
      </c>
      <c r="AF31" s="195">
        <f>'09-22 KP Int Load &amp; Marg Loss'!N21</f>
        <v>750.84</v>
      </c>
      <c r="AG31" s="303">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35">
      <c r="A32" s="202">
        <f t="shared" si="26"/>
        <v>44805.874999999949</v>
      </c>
      <c r="B32" s="232"/>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6"/>
      <c r="AA32" s="189">
        <f t="shared" si="21"/>
        <v>0</v>
      </c>
      <c r="AB32" s="25">
        <f t="shared" si="22"/>
        <v>0</v>
      </c>
      <c r="AD32" s="29"/>
      <c r="AE32" s="67">
        <f>'09-22 Gen Pivot'!V26</f>
        <v>333.26709999999997</v>
      </c>
      <c r="AF32" s="195">
        <f>'09-22 KP Int Load &amp; Marg Loss'!N22</f>
        <v>727.42</v>
      </c>
      <c r="AG32" s="303">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35">
      <c r="A33" s="202">
        <f t="shared" si="26"/>
        <v>44805.916666666613</v>
      </c>
      <c r="B33" s="232"/>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6"/>
      <c r="AA33" s="189">
        <f t="shared" si="21"/>
        <v>0</v>
      </c>
      <c r="AB33" s="25">
        <f t="shared" si="22"/>
        <v>0</v>
      </c>
      <c r="AD33" s="29"/>
      <c r="AE33" s="67">
        <f>'09-22 Gen Pivot'!V27</f>
        <v>328.54539999999997</v>
      </c>
      <c r="AF33" s="195">
        <f>'09-22 KP Int Load &amp; Marg Loss'!N23</f>
        <v>700.76</v>
      </c>
      <c r="AG33" s="303">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35">
      <c r="A34" s="202">
        <f t="shared" si="26"/>
        <v>44805.958333333278</v>
      </c>
      <c r="B34" s="232"/>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6"/>
      <c r="AA34" s="189">
        <f t="shared" si="21"/>
        <v>0</v>
      </c>
      <c r="AB34" s="25">
        <f t="shared" si="22"/>
        <v>0</v>
      </c>
      <c r="AD34" s="29"/>
      <c r="AE34" s="67">
        <f>'09-22 Gen Pivot'!V28</f>
        <v>331.50989999999996</v>
      </c>
      <c r="AF34" s="195">
        <f>'09-22 KP Int Load &amp; Marg Loss'!N24</f>
        <v>641.23</v>
      </c>
      <c r="AG34" s="303">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35">
      <c r="A35" s="202">
        <f t="shared" si="26"/>
        <v>44805.999999999942</v>
      </c>
      <c r="B35" s="232"/>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6"/>
      <c r="AA35" s="189">
        <f t="shared" si="21"/>
        <v>0</v>
      </c>
      <c r="AB35" s="25">
        <f t="shared" si="22"/>
        <v>0</v>
      </c>
      <c r="AD35" s="29"/>
      <c r="AE35" s="67">
        <f>'09-22 Gen Pivot'!V29</f>
        <v>330.43270000000001</v>
      </c>
      <c r="AF35" s="195">
        <f>'09-22 KP Int Load &amp; Marg Loss'!N25</f>
        <v>591.80000000000007</v>
      </c>
      <c r="AG35" s="303">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35">
      <c r="A36" s="202">
        <f t="shared" si="26"/>
        <v>44806.041666666606</v>
      </c>
      <c r="B36" s="232"/>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6"/>
      <c r="AA36" s="189">
        <f t="shared" si="21"/>
        <v>0</v>
      </c>
      <c r="AB36" s="25">
        <f t="shared" si="22"/>
        <v>0</v>
      </c>
      <c r="AD36" s="29"/>
      <c r="AE36" s="67">
        <f>'09-22 Gen Pivot'!V30</f>
        <v>334.64460000000003</v>
      </c>
      <c r="AF36" s="195">
        <f>'09-22 KP Int Load &amp; Marg Loss'!N26</f>
        <v>556.16999999999996</v>
      </c>
      <c r="AG36" s="303">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35">
      <c r="A37" s="202">
        <f t="shared" si="26"/>
        <v>44806.08333333327</v>
      </c>
      <c r="B37" s="232"/>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6"/>
      <c r="AA37" s="189">
        <f t="shared" si="21"/>
        <v>0</v>
      </c>
      <c r="AB37" s="25">
        <f t="shared" si="22"/>
        <v>0</v>
      </c>
      <c r="AD37" s="29"/>
      <c r="AE37" s="67">
        <f>'09-22 Gen Pivot'!V31</f>
        <v>361.2928</v>
      </c>
      <c r="AF37" s="195">
        <f>'09-22 KP Int Load &amp; Marg Loss'!N27</f>
        <v>531.89</v>
      </c>
      <c r="AG37" s="303">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35">
      <c r="A38" s="202">
        <f t="shared" si="26"/>
        <v>44806.124999999935</v>
      </c>
      <c r="B38" s="232"/>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6"/>
      <c r="AA38" s="189">
        <f t="shared" si="21"/>
        <v>0</v>
      </c>
      <c r="AB38" s="25">
        <f t="shared" si="22"/>
        <v>0</v>
      </c>
      <c r="AD38" s="29"/>
      <c r="AE38" s="67">
        <f>'09-22 Gen Pivot'!V32</f>
        <v>389.30590000000001</v>
      </c>
      <c r="AF38" s="195">
        <f>'09-22 KP Int Load &amp; Marg Loss'!N28</f>
        <v>522.01</v>
      </c>
      <c r="AG38" s="303">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35">
      <c r="A39" s="202">
        <f t="shared" si="26"/>
        <v>44806.166666666599</v>
      </c>
      <c r="B39" s="232"/>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6"/>
      <c r="AA39" s="189">
        <f t="shared" si="21"/>
        <v>0</v>
      </c>
      <c r="AB39" s="25">
        <f t="shared" si="22"/>
        <v>0</v>
      </c>
      <c r="AD39" s="29"/>
      <c r="AE39" s="67">
        <f>'09-22 Gen Pivot'!V33</f>
        <v>395.2276</v>
      </c>
      <c r="AF39" s="195">
        <f>'09-22 KP Int Load &amp; Marg Loss'!N29</f>
        <v>512.25</v>
      </c>
      <c r="AG39" s="303">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35">
      <c r="A40" s="202">
        <f t="shared" si="26"/>
        <v>44806.208333333263</v>
      </c>
      <c r="B40" s="232"/>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6"/>
      <c r="AA40" s="189">
        <f t="shared" si="21"/>
        <v>0</v>
      </c>
      <c r="AB40" s="25">
        <f t="shared" si="22"/>
        <v>0</v>
      </c>
      <c r="AD40" s="29"/>
      <c r="AE40" s="67">
        <f>'09-22 Gen Pivot'!V34</f>
        <v>394.03480000000002</v>
      </c>
      <c r="AF40" s="195">
        <f>'09-22 KP Int Load &amp; Marg Loss'!N30</f>
        <v>511.91</v>
      </c>
      <c r="AG40" s="303">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35">
      <c r="A41" s="202">
        <f t="shared" si="26"/>
        <v>44806.249999999927</v>
      </c>
      <c r="B41" s="232"/>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6"/>
      <c r="AA41" s="189">
        <f t="shared" si="21"/>
        <v>0</v>
      </c>
      <c r="AB41" s="25">
        <f t="shared" si="22"/>
        <v>0</v>
      </c>
      <c r="AD41" s="29"/>
      <c r="AE41" s="67">
        <f>'09-22 Gen Pivot'!V35</f>
        <v>393.67970000000003</v>
      </c>
      <c r="AF41" s="195">
        <f>'09-22 KP Int Load &amp; Marg Loss'!N31</f>
        <v>524.76</v>
      </c>
      <c r="AG41" s="303">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35">
      <c r="A42" s="202">
        <f t="shared" si="26"/>
        <v>44806.291666666591</v>
      </c>
      <c r="B42" s="232"/>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6"/>
      <c r="AA42" s="189">
        <f t="shared" si="21"/>
        <v>0</v>
      </c>
      <c r="AB42" s="25">
        <f t="shared" si="22"/>
        <v>0</v>
      </c>
      <c r="AD42" s="29"/>
      <c r="AE42" s="67">
        <f>'09-22 Gen Pivot'!V36</f>
        <v>399.84019999999998</v>
      </c>
      <c r="AF42" s="195">
        <f>'09-22 KP Int Load &amp; Marg Loss'!N32</f>
        <v>555.41</v>
      </c>
      <c r="AG42" s="303">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35">
      <c r="A43" s="202">
        <f t="shared" si="26"/>
        <v>44806.333333333256</v>
      </c>
      <c r="B43" s="232"/>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6"/>
      <c r="AA43" s="189">
        <f t="shared" si="21"/>
        <v>0</v>
      </c>
      <c r="AB43" s="25">
        <f t="shared" si="22"/>
        <v>0</v>
      </c>
      <c r="AD43" s="29"/>
      <c r="AE43" s="67">
        <f>'09-22 Gen Pivot'!V37</f>
        <v>404.36419999999998</v>
      </c>
      <c r="AF43" s="195">
        <f>'09-22 KP Int Load &amp; Marg Loss'!N33</f>
        <v>566.46</v>
      </c>
      <c r="AG43" s="303">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35">
      <c r="A44" s="202">
        <f t="shared" si="26"/>
        <v>44806.37499999992</v>
      </c>
      <c r="B44" s="232"/>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6"/>
      <c r="AA44" s="189">
        <f t="shared" si="21"/>
        <v>0</v>
      </c>
      <c r="AB44" s="25">
        <f t="shared" si="22"/>
        <v>0</v>
      </c>
      <c r="AD44" s="29"/>
      <c r="AE44" s="67">
        <f>'09-22 Gen Pivot'!V38</f>
        <v>399.78160000000003</v>
      </c>
      <c r="AF44" s="195">
        <f>'09-22 KP Int Load &amp; Marg Loss'!N34</f>
        <v>582.66</v>
      </c>
      <c r="AG44" s="303">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35">
      <c r="A45" s="202">
        <f t="shared" si="26"/>
        <v>44806.416666666584</v>
      </c>
      <c r="B45" s="232"/>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6"/>
      <c r="AA45" s="189">
        <f t="shared" si="21"/>
        <v>0</v>
      </c>
      <c r="AB45" s="25">
        <f t="shared" si="22"/>
        <v>0</v>
      </c>
      <c r="AD45" s="29"/>
      <c r="AE45" s="67">
        <f>'09-22 Gen Pivot'!V39</f>
        <v>404.38040000000001</v>
      </c>
      <c r="AF45" s="195">
        <f>'09-22 KP Int Load &amp; Marg Loss'!N35</f>
        <v>612.96</v>
      </c>
      <c r="AG45" s="303">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35">
      <c r="A46" s="202">
        <f t="shared" si="26"/>
        <v>44806.458333333248</v>
      </c>
      <c r="B46" s="232"/>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6"/>
      <c r="AA46" s="189">
        <f t="shared" si="21"/>
        <v>0</v>
      </c>
      <c r="AB46" s="25">
        <f t="shared" si="22"/>
        <v>0</v>
      </c>
      <c r="AD46" s="29"/>
      <c r="AE46" s="67">
        <f>'09-22 Gen Pivot'!V40</f>
        <v>400.48440000000005</v>
      </c>
      <c r="AF46" s="195">
        <f>'09-22 KP Int Load &amp; Marg Loss'!N36</f>
        <v>648.6400000000001</v>
      </c>
      <c r="AG46" s="303">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35">
      <c r="A47" s="202">
        <f t="shared" si="26"/>
        <v>44806.499999999913</v>
      </c>
      <c r="B47" s="232"/>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6"/>
      <c r="AA47" s="189">
        <f t="shared" si="21"/>
        <v>0</v>
      </c>
      <c r="AB47" s="25">
        <f t="shared" si="22"/>
        <v>0</v>
      </c>
      <c r="AD47" s="29"/>
      <c r="AE47" s="67">
        <f>'09-22 Gen Pivot'!V41</f>
        <v>400.38980000000004</v>
      </c>
      <c r="AF47" s="195">
        <f>'09-22 KP Int Load &amp; Marg Loss'!N37</f>
        <v>697.76</v>
      </c>
      <c r="AG47" s="303">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35">
      <c r="A48" s="202">
        <f t="shared" si="26"/>
        <v>44806.541666666577</v>
      </c>
      <c r="B48" s="232"/>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6"/>
      <c r="AA48" s="189">
        <f t="shared" si="21"/>
        <v>0</v>
      </c>
      <c r="AB48" s="25">
        <f t="shared" si="22"/>
        <v>0</v>
      </c>
      <c r="AD48" s="29"/>
      <c r="AE48" s="67">
        <f>'09-22 Gen Pivot'!V42</f>
        <v>400.23419999999999</v>
      </c>
      <c r="AF48" s="195">
        <f>'09-22 KP Int Load &amp; Marg Loss'!N38</f>
        <v>749.03000000000009</v>
      </c>
      <c r="AG48" s="303">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35">
      <c r="A49" s="202">
        <f t="shared" si="26"/>
        <v>44806.583333333241</v>
      </c>
      <c r="B49" s="232"/>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6"/>
      <c r="AA49" s="189">
        <f t="shared" si="21"/>
        <v>0</v>
      </c>
      <c r="AB49" s="25">
        <f t="shared" si="22"/>
        <v>0</v>
      </c>
      <c r="AD49" s="29"/>
      <c r="AE49" s="67">
        <f>'09-22 Gen Pivot'!V43</f>
        <v>399.96069999999997</v>
      </c>
      <c r="AF49" s="195">
        <f>'09-22 KP Int Load &amp; Marg Loss'!N39</f>
        <v>799.63</v>
      </c>
      <c r="AG49" s="303">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35">
      <c r="A50" s="202">
        <f t="shared" si="26"/>
        <v>44806.624999999905</v>
      </c>
      <c r="B50" s="232"/>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6"/>
      <c r="AA50" s="189">
        <f t="shared" si="21"/>
        <v>0</v>
      </c>
      <c r="AB50" s="25">
        <f t="shared" si="22"/>
        <v>0</v>
      </c>
      <c r="AD50" s="29"/>
      <c r="AE50" s="67">
        <f>'09-22 Gen Pivot'!V44</f>
        <v>401.46659999999997</v>
      </c>
      <c r="AF50" s="195">
        <f>'09-22 KP Int Load &amp; Marg Loss'!N40</f>
        <v>830.13</v>
      </c>
      <c r="AG50" s="303">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35">
      <c r="A51" s="202">
        <f t="shared" si="26"/>
        <v>44806.66666666657</v>
      </c>
      <c r="B51" s="232"/>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6"/>
      <c r="AA51" s="189">
        <f t="shared" si="21"/>
        <v>0</v>
      </c>
      <c r="AB51" s="25">
        <f t="shared" si="22"/>
        <v>0</v>
      </c>
      <c r="AD51" s="29"/>
      <c r="AE51" s="67">
        <f>'09-22 Gen Pivot'!V45</f>
        <v>400.81820000000005</v>
      </c>
      <c r="AF51" s="195">
        <f>'09-22 KP Int Load &amp; Marg Loss'!N41</f>
        <v>840.17000000000007</v>
      </c>
      <c r="AG51" s="303">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35">
      <c r="A52" s="202">
        <f t="shared" si="26"/>
        <v>44806.708333333234</v>
      </c>
      <c r="B52" s="232"/>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6"/>
      <c r="AA52" s="189">
        <f t="shared" si="21"/>
        <v>0</v>
      </c>
      <c r="AB52" s="25">
        <f t="shared" si="22"/>
        <v>0</v>
      </c>
      <c r="AD52" s="29"/>
      <c r="AE52" s="67">
        <f>'09-22 Gen Pivot'!V46</f>
        <v>409.3811</v>
      </c>
      <c r="AF52" s="195">
        <f>'09-22 KP Int Load &amp; Marg Loss'!N42</f>
        <v>852.33</v>
      </c>
      <c r="AG52" s="303">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35">
      <c r="A53" s="202">
        <f t="shared" si="26"/>
        <v>44806.749999999898</v>
      </c>
      <c r="B53" s="232"/>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6"/>
      <c r="AA53" s="189">
        <f t="shared" si="21"/>
        <v>0</v>
      </c>
      <c r="AB53" s="25">
        <f t="shared" si="22"/>
        <v>0</v>
      </c>
      <c r="AD53" s="29"/>
      <c r="AE53" s="67">
        <f>'09-22 Gen Pivot'!V47</f>
        <v>407.1071</v>
      </c>
      <c r="AF53" s="195">
        <f>'09-22 KP Int Load &amp; Marg Loss'!N43</f>
        <v>830.64</v>
      </c>
      <c r="AG53" s="303">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35">
      <c r="A54" s="202">
        <f t="shared" si="26"/>
        <v>44806.791666666562</v>
      </c>
      <c r="B54" s="232"/>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6"/>
      <c r="AA54" s="189">
        <f t="shared" si="21"/>
        <v>0</v>
      </c>
      <c r="AB54" s="25">
        <f t="shared" si="22"/>
        <v>0</v>
      </c>
      <c r="AD54" s="29"/>
      <c r="AE54" s="67">
        <f>'09-22 Gen Pivot'!V48</f>
        <v>401.46000000000004</v>
      </c>
      <c r="AF54" s="195">
        <f>'09-22 KP Int Load &amp; Marg Loss'!N44</f>
        <v>799.45</v>
      </c>
      <c r="AG54" s="303">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35">
      <c r="A55" s="202">
        <f t="shared" si="26"/>
        <v>44806.833333333227</v>
      </c>
      <c r="B55" s="232"/>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6"/>
      <c r="AA55" s="189">
        <f t="shared" si="21"/>
        <v>0</v>
      </c>
      <c r="AB55" s="25">
        <f t="shared" si="22"/>
        <v>0</v>
      </c>
      <c r="AD55" s="29"/>
      <c r="AE55" s="67">
        <f>'09-22 Gen Pivot'!V49</f>
        <v>370.50659999999999</v>
      </c>
      <c r="AF55" s="195">
        <f>'09-22 KP Int Load &amp; Marg Loss'!N45</f>
        <v>763.04000000000008</v>
      </c>
      <c r="AG55" s="303">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35">
      <c r="A56" s="202">
        <f t="shared" si="26"/>
        <v>44806.874999999891</v>
      </c>
      <c r="B56" s="232"/>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6"/>
      <c r="AA56" s="189">
        <f t="shared" si="21"/>
        <v>0</v>
      </c>
      <c r="AB56" s="25">
        <f t="shared" si="22"/>
        <v>0</v>
      </c>
      <c r="AD56" s="29"/>
      <c r="AE56" s="67">
        <f>'09-22 Gen Pivot'!V50</f>
        <v>355.6189</v>
      </c>
      <c r="AF56" s="195">
        <f>'09-22 KP Int Load &amp; Marg Loss'!N46</f>
        <v>749.22</v>
      </c>
      <c r="AG56" s="303">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35">
      <c r="A57" s="202">
        <f t="shared" si="26"/>
        <v>44806.916666666555</v>
      </c>
      <c r="B57" s="232"/>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6"/>
      <c r="AA57" s="189">
        <f t="shared" si="21"/>
        <v>0</v>
      </c>
      <c r="AB57" s="25">
        <f t="shared" si="22"/>
        <v>0</v>
      </c>
      <c r="AD57" s="29"/>
      <c r="AE57" s="67">
        <f>'09-22 Gen Pivot'!V51</f>
        <v>356.70490000000001</v>
      </c>
      <c r="AF57" s="195">
        <f>'09-22 KP Int Load &amp; Marg Loss'!N47</f>
        <v>709.32</v>
      </c>
      <c r="AG57" s="303">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35">
      <c r="A58" s="202">
        <f t="shared" si="26"/>
        <v>44806.958333333219</v>
      </c>
      <c r="B58" s="232"/>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6"/>
      <c r="AA58" s="189">
        <f t="shared" si="21"/>
        <v>0</v>
      </c>
      <c r="AB58" s="25">
        <f t="shared" si="22"/>
        <v>0</v>
      </c>
      <c r="AD58" s="29"/>
      <c r="AE58" s="67">
        <f>'09-22 Gen Pivot'!V52</f>
        <v>354.84730000000002</v>
      </c>
      <c r="AF58" s="195">
        <f>'09-22 KP Int Load &amp; Marg Loss'!N48</f>
        <v>670.44999999999993</v>
      </c>
      <c r="AG58" s="303">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35">
      <c r="A59" s="202">
        <f t="shared" si="26"/>
        <v>44806.999999999884</v>
      </c>
      <c r="B59" s="232"/>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6"/>
      <c r="AA59" s="189">
        <f t="shared" si="21"/>
        <v>0</v>
      </c>
      <c r="AB59" s="25">
        <f t="shared" si="22"/>
        <v>0</v>
      </c>
      <c r="AD59" s="29"/>
      <c r="AE59" s="67">
        <f>'09-22 Gen Pivot'!V53</f>
        <v>367.41239999999999</v>
      </c>
      <c r="AF59" s="195">
        <f>'09-22 KP Int Load &amp; Marg Loss'!N49</f>
        <v>627.54</v>
      </c>
      <c r="AG59" s="303">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35">
      <c r="A60" s="202">
        <f t="shared" si="26"/>
        <v>44807.041666666548</v>
      </c>
      <c r="B60" s="232"/>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6"/>
      <c r="AA60" s="189">
        <f t="shared" si="21"/>
        <v>0</v>
      </c>
      <c r="AB60" s="25">
        <f t="shared" si="22"/>
        <v>0</v>
      </c>
      <c r="AD60" s="29"/>
      <c r="AE60" s="67">
        <f>'09-22 Gen Pivot'!V54</f>
        <v>366.61649999999997</v>
      </c>
      <c r="AF60" s="195">
        <f>'09-22 KP Int Load &amp; Marg Loss'!N50</f>
        <v>591.19000000000005</v>
      </c>
      <c r="AG60" s="303">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35">
      <c r="A61" s="202">
        <f t="shared" si="26"/>
        <v>44807.083333333212</v>
      </c>
      <c r="B61" s="232"/>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6"/>
      <c r="AA61" s="189">
        <f t="shared" si="21"/>
        <v>0</v>
      </c>
      <c r="AB61" s="25">
        <f t="shared" si="22"/>
        <v>0</v>
      </c>
      <c r="AD61" s="29"/>
      <c r="AE61" s="67">
        <f>'09-22 Gen Pivot'!V55</f>
        <v>329.42410000000001</v>
      </c>
      <c r="AF61" s="195">
        <f>'09-22 KP Int Load &amp; Marg Loss'!N51</f>
        <v>561.08999999999992</v>
      </c>
      <c r="AG61" s="303">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35">
      <c r="A62" s="202">
        <f t="shared" si="26"/>
        <v>44807.124999999876</v>
      </c>
      <c r="B62" s="232"/>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6"/>
      <c r="AA62" s="189">
        <f t="shared" si="21"/>
        <v>0</v>
      </c>
      <c r="AB62" s="25">
        <f t="shared" si="22"/>
        <v>0</v>
      </c>
      <c r="AD62" s="29"/>
      <c r="AE62" s="67">
        <f>'09-22 Gen Pivot'!V56</f>
        <v>317.86559999999997</v>
      </c>
      <c r="AF62" s="195">
        <f>'09-22 KP Int Load &amp; Marg Loss'!N52</f>
        <v>545.56000000000006</v>
      </c>
      <c r="AG62" s="303">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35">
      <c r="A63" s="202">
        <f t="shared" si="26"/>
        <v>44807.166666666541</v>
      </c>
      <c r="B63" s="232"/>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6"/>
      <c r="AA63" s="189">
        <f t="shared" si="21"/>
        <v>0</v>
      </c>
      <c r="AB63" s="25">
        <f t="shared" si="22"/>
        <v>0</v>
      </c>
      <c r="AD63" s="29"/>
      <c r="AE63" s="67">
        <f>'09-22 Gen Pivot'!V57</f>
        <v>305.32929999999999</v>
      </c>
      <c r="AF63" s="195">
        <f>'09-22 KP Int Load &amp; Marg Loss'!N53</f>
        <v>532.44000000000017</v>
      </c>
      <c r="AG63" s="303">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35">
      <c r="A64" s="202">
        <f t="shared" si="26"/>
        <v>44807.208333333205</v>
      </c>
      <c r="B64" s="232"/>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6"/>
      <c r="AA64" s="189">
        <f t="shared" si="21"/>
        <v>0</v>
      </c>
      <c r="AB64" s="25">
        <f t="shared" si="22"/>
        <v>0</v>
      </c>
      <c r="AD64" s="29"/>
      <c r="AE64" s="67">
        <f>'09-22 Gen Pivot'!V58</f>
        <v>256.94670000000002</v>
      </c>
      <c r="AF64" s="195">
        <f>'09-22 KP Int Load &amp; Marg Loss'!N54</f>
        <v>530.79000000000008</v>
      </c>
      <c r="AG64" s="303">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35">
      <c r="A65" s="202">
        <f t="shared" si="26"/>
        <v>44807.249999999869</v>
      </c>
      <c r="B65" s="232"/>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6"/>
      <c r="AA65" s="189">
        <f t="shared" si="21"/>
        <v>0</v>
      </c>
      <c r="AB65" s="25">
        <f t="shared" si="22"/>
        <v>0</v>
      </c>
      <c r="AD65" s="29"/>
      <c r="AE65" s="67">
        <f>'09-22 Gen Pivot'!V59</f>
        <v>250.83799999999999</v>
      </c>
      <c r="AF65" s="195">
        <f>'09-22 KP Int Load &amp; Marg Loss'!N55</f>
        <v>533.9799999999999</v>
      </c>
      <c r="AG65" s="303">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35">
      <c r="A66" s="202">
        <f t="shared" si="26"/>
        <v>44807.291666666533</v>
      </c>
      <c r="B66" s="232"/>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6"/>
      <c r="AA66" s="189">
        <f t="shared" si="21"/>
        <v>0</v>
      </c>
      <c r="AB66" s="25">
        <f t="shared" si="22"/>
        <v>0</v>
      </c>
      <c r="AD66" s="29"/>
      <c r="AE66" s="67">
        <f>'09-22 Gen Pivot'!V60</f>
        <v>252.4135</v>
      </c>
      <c r="AF66" s="195">
        <f>'09-22 KP Int Load &amp; Marg Loss'!N56</f>
        <v>543.12</v>
      </c>
      <c r="AG66" s="303">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35">
      <c r="A67" s="202">
        <f t="shared" si="26"/>
        <v>44807.333333333198</v>
      </c>
      <c r="B67" s="232"/>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6"/>
      <c r="AA67" s="189">
        <f t="shared" si="21"/>
        <v>0</v>
      </c>
      <c r="AB67" s="25">
        <f t="shared" si="22"/>
        <v>0</v>
      </c>
      <c r="AD67" s="29"/>
      <c r="AE67" s="67">
        <f>'09-22 Gen Pivot'!V61</f>
        <v>254.3135</v>
      </c>
      <c r="AF67" s="195">
        <f>'09-22 KP Int Load &amp; Marg Loss'!N57</f>
        <v>540.62000000000012</v>
      </c>
      <c r="AG67" s="303">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35">
      <c r="A68" s="202">
        <f t="shared" si="26"/>
        <v>44807.374999999862</v>
      </c>
      <c r="B68" s="232"/>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6"/>
      <c r="AA68" s="189">
        <f t="shared" si="21"/>
        <v>0</v>
      </c>
      <c r="AB68" s="25">
        <f t="shared" si="22"/>
        <v>0</v>
      </c>
      <c r="AD68" s="29"/>
      <c r="AE68" s="67">
        <f>'09-22 Gen Pivot'!V62</f>
        <v>251.29300000000001</v>
      </c>
      <c r="AF68" s="195">
        <f>'09-22 KP Int Load &amp; Marg Loss'!N58</f>
        <v>563.14</v>
      </c>
      <c r="AG68" s="303">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35">
      <c r="A69" s="202">
        <f t="shared" si="26"/>
        <v>44807.416666666526</v>
      </c>
      <c r="B69" s="232"/>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6"/>
      <c r="AA69" s="189">
        <f t="shared" si="21"/>
        <v>0</v>
      </c>
      <c r="AB69" s="25">
        <f t="shared" si="22"/>
        <v>0</v>
      </c>
      <c r="AD69" s="29"/>
      <c r="AE69" s="67">
        <f>'09-22 Gen Pivot'!V63</f>
        <v>254.92349999999999</v>
      </c>
      <c r="AF69" s="195">
        <f>'09-22 KP Int Load &amp; Marg Loss'!N59</f>
        <v>597.79000000000019</v>
      </c>
      <c r="AG69" s="303">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35">
      <c r="A70" s="202">
        <f t="shared" si="26"/>
        <v>44807.45833333319</v>
      </c>
      <c r="B70" s="232"/>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6"/>
      <c r="AA70" s="189">
        <f t="shared" si="21"/>
        <v>0</v>
      </c>
      <c r="AB70" s="25">
        <f t="shared" si="22"/>
        <v>0</v>
      </c>
      <c r="AD70" s="29"/>
      <c r="AE70" s="67">
        <f>'09-22 Gen Pivot'!V64</f>
        <v>250.947</v>
      </c>
      <c r="AF70" s="195">
        <f>'09-22 KP Int Load &amp; Marg Loss'!N60</f>
        <v>636.1</v>
      </c>
      <c r="AG70" s="303">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35">
      <c r="A71" s="202">
        <f t="shared" si="26"/>
        <v>44807.499999999854</v>
      </c>
      <c r="B71" s="232"/>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6"/>
      <c r="AA71" s="189">
        <f t="shared" si="21"/>
        <v>0</v>
      </c>
      <c r="AB71" s="25">
        <f t="shared" si="22"/>
        <v>0</v>
      </c>
      <c r="AD71" s="29"/>
      <c r="AE71" s="67">
        <f>'09-22 Gen Pivot'!V65</f>
        <v>250.99100000000001</v>
      </c>
      <c r="AF71" s="195">
        <f>'09-22 KP Int Load &amp; Marg Loss'!N61</f>
        <v>668.2299999999999</v>
      </c>
      <c r="AG71" s="303">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35">
      <c r="A72" s="202">
        <f t="shared" si="26"/>
        <v>44807.541666666519</v>
      </c>
      <c r="B72" s="232"/>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6"/>
      <c r="AA72" s="189">
        <f t="shared" si="21"/>
        <v>0</v>
      </c>
      <c r="AB72" s="25">
        <f t="shared" si="22"/>
        <v>0</v>
      </c>
      <c r="AD72" s="29"/>
      <c r="AE72" s="67">
        <f>'09-22 Gen Pivot'!V66</f>
        <v>250.98750000000001</v>
      </c>
      <c r="AF72" s="195">
        <f>'09-22 KP Int Load &amp; Marg Loss'!N62</f>
        <v>699.95</v>
      </c>
      <c r="AG72" s="303">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35">
      <c r="A73" s="202">
        <f t="shared" si="26"/>
        <v>44807.583333333183</v>
      </c>
      <c r="B73" s="232"/>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6"/>
      <c r="AA73" s="189">
        <f t="shared" si="21"/>
        <v>0</v>
      </c>
      <c r="AB73" s="25">
        <f t="shared" si="22"/>
        <v>0</v>
      </c>
      <c r="AD73" s="29"/>
      <c r="AE73" s="67">
        <f>'09-22 Gen Pivot'!V67</f>
        <v>251.05850000000001</v>
      </c>
      <c r="AF73" s="195">
        <f>'09-22 KP Int Load &amp; Marg Loss'!N63</f>
        <v>729.64</v>
      </c>
      <c r="AG73" s="303">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35">
      <c r="A74" s="202">
        <f t="shared" si="26"/>
        <v>44807.624999999847</v>
      </c>
      <c r="B74" s="232"/>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6"/>
      <c r="AA74" s="189">
        <f t="shared" si="21"/>
        <v>0</v>
      </c>
      <c r="AB74" s="25">
        <f t="shared" si="22"/>
        <v>0</v>
      </c>
      <c r="AD74" s="29"/>
      <c r="AE74" s="67">
        <f>'09-22 Gen Pivot'!V68</f>
        <v>251.86750000000001</v>
      </c>
      <c r="AF74" s="195">
        <f>'09-22 KP Int Load &amp; Marg Loss'!N64</f>
        <v>745.93999999999994</v>
      </c>
      <c r="AG74" s="303">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35">
      <c r="A75" s="202">
        <f t="shared" si="26"/>
        <v>44807.666666666511</v>
      </c>
      <c r="B75" s="232"/>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6"/>
      <c r="AA75" s="189">
        <f t="shared" si="21"/>
        <v>0</v>
      </c>
      <c r="AB75" s="25">
        <f t="shared" si="22"/>
        <v>0</v>
      </c>
      <c r="AD75" s="29"/>
      <c r="AE75" s="67">
        <f>'09-22 Gen Pivot'!V69</f>
        <v>251.0445</v>
      </c>
      <c r="AF75" s="195">
        <f>'09-22 KP Int Load &amp; Marg Loss'!N65</f>
        <v>759.96000000000015</v>
      </c>
      <c r="AG75" s="303">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35">
      <c r="A76" s="202">
        <f t="shared" si="26"/>
        <v>44807.708333333176</v>
      </c>
      <c r="B76" s="232"/>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6"/>
      <c r="AA76" s="189">
        <f t="shared" si="21"/>
        <v>0</v>
      </c>
      <c r="AB76" s="25">
        <f t="shared" si="22"/>
        <v>0</v>
      </c>
      <c r="AD76" s="29"/>
      <c r="AE76" s="67">
        <f>'09-22 Gen Pivot'!V70</f>
        <v>251.751</v>
      </c>
      <c r="AF76" s="195">
        <f>'09-22 KP Int Load &amp; Marg Loss'!N66</f>
        <v>759.81</v>
      </c>
      <c r="AG76" s="303">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35">
      <c r="A77" s="202">
        <f t="shared" si="26"/>
        <v>44807.74999999984</v>
      </c>
      <c r="B77" s="232"/>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6"/>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3">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35">
      <c r="A78" s="202">
        <f t="shared" ref="A78:A141" si="51">A77+1/24</f>
        <v>44807.791666666504</v>
      </c>
      <c r="B78" s="232"/>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6"/>
      <c r="AA78" s="189">
        <f t="shared" si="49"/>
        <v>0</v>
      </c>
      <c r="AB78" s="25">
        <f t="shared" si="50"/>
        <v>0</v>
      </c>
      <c r="AD78" s="29"/>
      <c r="AE78" s="67">
        <f>'09-22 Gen Pivot'!V72</f>
        <v>252.685</v>
      </c>
      <c r="AF78" s="195">
        <f>'09-22 KP Int Load &amp; Marg Loss'!N68</f>
        <v>742.04</v>
      </c>
      <c r="AG78" s="303">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35">
      <c r="A79" s="202">
        <f t="shared" si="51"/>
        <v>44807.833333333168</v>
      </c>
      <c r="B79" s="232"/>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6"/>
      <c r="AA79" s="189">
        <f t="shared" si="49"/>
        <v>0</v>
      </c>
      <c r="AB79" s="25">
        <f t="shared" si="50"/>
        <v>0</v>
      </c>
      <c r="AD79" s="29"/>
      <c r="AE79" s="67">
        <f>'09-22 Gen Pivot'!V73</f>
        <v>251.04900000000001</v>
      </c>
      <c r="AF79" s="195">
        <f>'09-22 KP Int Load &amp; Marg Loss'!N69</f>
        <v>719.38</v>
      </c>
      <c r="AG79" s="303">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35">
      <c r="A80" s="202">
        <f t="shared" si="51"/>
        <v>44807.874999999833</v>
      </c>
      <c r="B80" s="232"/>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6"/>
      <c r="AA80" s="189">
        <f t="shared" si="49"/>
        <v>0</v>
      </c>
      <c r="AB80" s="25">
        <f t="shared" si="50"/>
        <v>0</v>
      </c>
      <c r="AD80" s="29"/>
      <c r="AE80" s="67">
        <f>'09-22 Gen Pivot'!V74</f>
        <v>264.089</v>
      </c>
      <c r="AF80" s="195">
        <f>'09-22 KP Int Load &amp; Marg Loss'!N70</f>
        <v>708.35000000000014</v>
      </c>
      <c r="AG80" s="303">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35">
      <c r="A81" s="202">
        <f t="shared" si="51"/>
        <v>44807.916666666497</v>
      </c>
      <c r="B81" s="232"/>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6"/>
      <c r="AA81" s="189">
        <f t="shared" si="49"/>
        <v>0</v>
      </c>
      <c r="AB81" s="25">
        <f t="shared" si="50"/>
        <v>0</v>
      </c>
      <c r="AD81" s="29"/>
      <c r="AE81" s="67">
        <f>'09-22 Gen Pivot'!V75</f>
        <v>251.017</v>
      </c>
      <c r="AF81" s="195">
        <f>'09-22 KP Int Load &amp; Marg Loss'!N71</f>
        <v>687.95</v>
      </c>
      <c r="AG81" s="303">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35">
      <c r="A82" s="202">
        <f t="shared" si="51"/>
        <v>44807.958333333161</v>
      </c>
      <c r="B82" s="232"/>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6"/>
      <c r="AA82" s="189">
        <f t="shared" si="49"/>
        <v>0</v>
      </c>
      <c r="AB82" s="25">
        <f t="shared" si="50"/>
        <v>0</v>
      </c>
      <c r="AD82" s="29"/>
      <c r="AE82" s="67">
        <f>'09-22 Gen Pivot'!V76</f>
        <v>250.9385</v>
      </c>
      <c r="AF82" s="195">
        <f>'09-22 KP Int Load &amp; Marg Loss'!N72</f>
        <v>653.21</v>
      </c>
      <c r="AG82" s="303">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35">
      <c r="A83" s="202">
        <f t="shared" si="51"/>
        <v>44807.999999999825</v>
      </c>
      <c r="B83" s="232"/>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6"/>
      <c r="AA83" s="189">
        <f t="shared" si="49"/>
        <v>0</v>
      </c>
      <c r="AB83" s="25">
        <f t="shared" si="50"/>
        <v>0</v>
      </c>
      <c r="AD83" s="29"/>
      <c r="AE83" s="67">
        <f>'09-22 Gen Pivot'!V77</f>
        <v>250.88900000000001</v>
      </c>
      <c r="AF83" s="195">
        <f>'09-22 KP Int Load &amp; Marg Loss'!N73</f>
        <v>620.07000000000016</v>
      </c>
      <c r="AG83" s="303">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35">
      <c r="A84" s="202">
        <f t="shared" si="51"/>
        <v>44808.04166666649</v>
      </c>
      <c r="B84" s="232"/>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6"/>
      <c r="AA84" s="189">
        <f t="shared" si="49"/>
        <v>0</v>
      </c>
      <c r="AB84" s="25">
        <f t="shared" si="50"/>
        <v>0</v>
      </c>
      <c r="AD84" s="29"/>
      <c r="AE84" s="67">
        <f>'09-22 Gen Pivot'!V78</f>
        <v>250.9665</v>
      </c>
      <c r="AF84" s="195">
        <f>'09-22 KP Int Load &amp; Marg Loss'!N74</f>
        <v>592.16999999999996</v>
      </c>
      <c r="AG84" s="303">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35">
      <c r="A85" s="202">
        <f t="shared" si="51"/>
        <v>44808.083333333154</v>
      </c>
      <c r="B85" s="232"/>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6"/>
      <c r="AA85" s="189">
        <f t="shared" si="49"/>
        <v>0</v>
      </c>
      <c r="AB85" s="25">
        <f t="shared" si="50"/>
        <v>0</v>
      </c>
      <c r="AD85" s="29"/>
      <c r="AE85" s="67">
        <f>'09-22 Gen Pivot'!V79</f>
        <v>250.85650000000001</v>
      </c>
      <c r="AF85" s="195">
        <f>'09-22 KP Int Load &amp; Marg Loss'!N75</f>
        <v>567.73</v>
      </c>
      <c r="AG85" s="303">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35">
      <c r="A86" s="202">
        <f t="shared" si="51"/>
        <v>44808.124999999818</v>
      </c>
      <c r="B86" s="232"/>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6"/>
      <c r="AA86" s="189">
        <f t="shared" si="49"/>
        <v>0</v>
      </c>
      <c r="AB86" s="25">
        <f t="shared" si="50"/>
        <v>0</v>
      </c>
      <c r="AD86" s="29"/>
      <c r="AE86" s="67">
        <f>'09-22 Gen Pivot'!V80</f>
        <v>250.78749999999999</v>
      </c>
      <c r="AF86" s="195">
        <f>'09-22 KP Int Load &amp; Marg Loss'!N76</f>
        <v>558.86</v>
      </c>
      <c r="AG86" s="303">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35">
      <c r="A87" s="202">
        <f t="shared" si="51"/>
        <v>44808.166666666482</v>
      </c>
      <c r="B87" s="232"/>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6"/>
      <c r="AA87" s="189">
        <f t="shared" si="49"/>
        <v>0</v>
      </c>
      <c r="AB87" s="25">
        <f t="shared" si="50"/>
        <v>0</v>
      </c>
      <c r="AD87" s="29"/>
      <c r="AE87" s="67">
        <f>'09-22 Gen Pivot'!V81</f>
        <v>250.851</v>
      </c>
      <c r="AF87" s="195">
        <f>'09-22 KP Int Load &amp; Marg Loss'!N77</f>
        <v>537.79000000000008</v>
      </c>
      <c r="AG87" s="303">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35">
      <c r="A88" s="202">
        <f t="shared" si="51"/>
        <v>44808.208333333147</v>
      </c>
      <c r="B88" s="232"/>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6"/>
      <c r="AA88" s="189">
        <f t="shared" si="49"/>
        <v>0</v>
      </c>
      <c r="AB88" s="25">
        <f t="shared" si="50"/>
        <v>0</v>
      </c>
      <c r="AD88" s="29"/>
      <c r="AE88" s="67">
        <f>'09-22 Gen Pivot'!V82</f>
        <v>250.81</v>
      </c>
      <c r="AF88" s="195">
        <f>'09-22 KP Int Load &amp; Marg Loss'!N78</f>
        <v>535.6</v>
      </c>
      <c r="AG88" s="303">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35">
      <c r="A89" s="202">
        <f t="shared" si="51"/>
        <v>44808.249999999811</v>
      </c>
      <c r="B89" s="232"/>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6"/>
      <c r="AA89" s="189">
        <f t="shared" si="49"/>
        <v>0</v>
      </c>
      <c r="AB89" s="25">
        <f t="shared" si="50"/>
        <v>0</v>
      </c>
      <c r="AD89" s="29"/>
      <c r="AE89" s="67">
        <f>'09-22 Gen Pivot'!V83</f>
        <v>250.989</v>
      </c>
      <c r="AF89" s="195">
        <f>'09-22 KP Int Load &amp; Marg Loss'!N79</f>
        <v>535.22000000000014</v>
      </c>
      <c r="AG89" s="303">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35">
      <c r="A90" s="202">
        <f t="shared" si="51"/>
        <v>44808.291666666475</v>
      </c>
      <c r="B90" s="232"/>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6"/>
      <c r="AA90" s="189">
        <f t="shared" si="49"/>
        <v>0</v>
      </c>
      <c r="AB90" s="25">
        <f t="shared" si="50"/>
        <v>0</v>
      </c>
      <c r="AD90" s="29"/>
      <c r="AE90" s="67">
        <f>'09-22 Gen Pivot'!V84</f>
        <v>254.8535</v>
      </c>
      <c r="AF90" s="195">
        <f>'09-22 KP Int Load &amp; Marg Loss'!N80</f>
        <v>535.6400000000001</v>
      </c>
      <c r="AG90" s="303">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35">
      <c r="A91" s="202">
        <f t="shared" si="51"/>
        <v>44808.333333333139</v>
      </c>
      <c r="B91" s="232"/>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6"/>
      <c r="AA91" s="189">
        <f t="shared" si="49"/>
        <v>0</v>
      </c>
      <c r="AB91" s="25">
        <f t="shared" si="50"/>
        <v>0</v>
      </c>
      <c r="AD91" s="29"/>
      <c r="AE91" s="67">
        <f>'09-22 Gen Pivot'!V85</f>
        <v>251.99199999999999</v>
      </c>
      <c r="AF91" s="195">
        <f>'09-22 KP Int Load &amp; Marg Loss'!N81</f>
        <v>544.56000000000006</v>
      </c>
      <c r="AG91" s="303">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35">
      <c r="A92" s="202">
        <f t="shared" si="51"/>
        <v>44808.374999999804</v>
      </c>
      <c r="B92" s="232"/>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6"/>
      <c r="AA92" s="189">
        <f t="shared" si="49"/>
        <v>0</v>
      </c>
      <c r="AB92" s="25">
        <f t="shared" si="50"/>
        <v>0</v>
      </c>
      <c r="AD92" s="29"/>
      <c r="AE92" s="67">
        <f>'09-22 Gen Pivot'!V86</f>
        <v>250.6225</v>
      </c>
      <c r="AF92" s="195">
        <f>'09-22 KP Int Load &amp; Marg Loss'!N82</f>
        <v>564.5</v>
      </c>
      <c r="AG92" s="303">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35">
      <c r="A93" s="202">
        <f t="shared" si="51"/>
        <v>44808.416666666468</v>
      </c>
      <c r="B93" s="232"/>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6"/>
      <c r="AA93" s="189">
        <f t="shared" si="49"/>
        <v>0</v>
      </c>
      <c r="AB93" s="25">
        <f t="shared" si="50"/>
        <v>0</v>
      </c>
      <c r="AD93" s="29"/>
      <c r="AE93" s="67">
        <f>'09-22 Gen Pivot'!V87</f>
        <v>251.16499999999999</v>
      </c>
      <c r="AF93" s="195">
        <f>'09-22 KP Int Load &amp; Marg Loss'!N83</f>
        <v>592.04999999999995</v>
      </c>
      <c r="AG93" s="303">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35">
      <c r="A94" s="202">
        <f t="shared" si="51"/>
        <v>44808.458333333132</v>
      </c>
      <c r="B94" s="232"/>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6"/>
      <c r="AA94" s="189">
        <f t="shared" si="49"/>
        <v>0</v>
      </c>
      <c r="AB94" s="25">
        <f t="shared" si="50"/>
        <v>0</v>
      </c>
      <c r="AD94" s="29"/>
      <c r="AE94" s="67">
        <f>'09-22 Gen Pivot'!V88</f>
        <v>252.541</v>
      </c>
      <c r="AF94" s="195">
        <f>'09-22 KP Int Load &amp; Marg Loss'!N84</f>
        <v>616.79</v>
      </c>
      <c r="AG94" s="303">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35">
      <c r="A95" s="202">
        <f t="shared" si="51"/>
        <v>44808.499999999796</v>
      </c>
      <c r="B95" s="232"/>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6"/>
      <c r="AA95" s="189">
        <f t="shared" si="49"/>
        <v>0</v>
      </c>
      <c r="AB95" s="25">
        <f t="shared" si="50"/>
        <v>0</v>
      </c>
      <c r="AD95" s="29"/>
      <c r="AE95" s="67">
        <f>'09-22 Gen Pivot'!V89</f>
        <v>250.56899999999999</v>
      </c>
      <c r="AF95" s="195">
        <f>'09-22 KP Int Load &amp; Marg Loss'!N85</f>
        <v>645.0200000000001</v>
      </c>
      <c r="AG95" s="303">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35">
      <c r="A96" s="202">
        <f t="shared" si="51"/>
        <v>44808.541666666461</v>
      </c>
      <c r="B96" s="232"/>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6"/>
      <c r="AA96" s="189">
        <f t="shared" si="49"/>
        <v>0</v>
      </c>
      <c r="AB96" s="25">
        <f t="shared" si="50"/>
        <v>0</v>
      </c>
      <c r="AD96" s="29"/>
      <c r="AE96" s="67">
        <f>'09-22 Gen Pivot'!V90</f>
        <v>252.67250000000001</v>
      </c>
      <c r="AF96" s="195">
        <f>'09-22 KP Int Load &amp; Marg Loss'!N86</f>
        <v>671.39</v>
      </c>
      <c r="AG96" s="303">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35">
      <c r="A97" s="202">
        <f t="shared" si="51"/>
        <v>44808.583333333125</v>
      </c>
      <c r="B97" s="232"/>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6"/>
      <c r="AA97" s="189">
        <f t="shared" si="49"/>
        <v>0</v>
      </c>
      <c r="AB97" s="25">
        <f t="shared" si="50"/>
        <v>0</v>
      </c>
      <c r="AD97" s="29"/>
      <c r="AE97" s="67">
        <f>'09-22 Gen Pivot'!V91</f>
        <v>252.72149999999999</v>
      </c>
      <c r="AF97" s="195">
        <f>'09-22 KP Int Load &amp; Marg Loss'!N87</f>
        <v>700.93000000000006</v>
      </c>
      <c r="AG97" s="303">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35">
      <c r="A98" s="202">
        <f t="shared" si="51"/>
        <v>44808.624999999789</v>
      </c>
      <c r="B98" s="232"/>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6"/>
      <c r="AA98" s="189">
        <f t="shared" si="49"/>
        <v>0</v>
      </c>
      <c r="AB98" s="25">
        <f t="shared" si="50"/>
        <v>0</v>
      </c>
      <c r="AD98" s="29"/>
      <c r="AE98" s="67">
        <f>'09-22 Gen Pivot'!V92</f>
        <v>251</v>
      </c>
      <c r="AF98" s="195">
        <f>'09-22 KP Int Load &amp; Marg Loss'!N88</f>
        <v>725.96</v>
      </c>
      <c r="AG98" s="303">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35">
      <c r="A99" s="202">
        <f t="shared" si="51"/>
        <v>44808.666666666453</v>
      </c>
      <c r="B99" s="232"/>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6"/>
      <c r="AA99" s="189">
        <f t="shared" si="49"/>
        <v>0</v>
      </c>
      <c r="AB99" s="25">
        <f t="shared" si="50"/>
        <v>0</v>
      </c>
      <c r="AD99" s="29"/>
      <c r="AE99" s="67">
        <f>'09-22 Gen Pivot'!V93</f>
        <v>250.63749999999999</v>
      </c>
      <c r="AF99" s="195">
        <f>'09-22 KP Int Load &amp; Marg Loss'!N89</f>
        <v>736.7600000000001</v>
      </c>
      <c r="AG99" s="303">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35">
      <c r="A100" s="202">
        <f t="shared" si="51"/>
        <v>44808.708333333117</v>
      </c>
      <c r="B100" s="232"/>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6"/>
      <c r="AA100" s="189">
        <f t="shared" si="49"/>
        <v>0</v>
      </c>
      <c r="AB100" s="25">
        <f t="shared" si="50"/>
        <v>0</v>
      </c>
      <c r="AD100" s="29"/>
      <c r="AE100" s="67">
        <f>'09-22 Gen Pivot'!V94</f>
        <v>251.13149999999999</v>
      </c>
      <c r="AF100" s="195">
        <f>'09-22 KP Int Load &amp; Marg Loss'!N90</f>
        <v>724.63</v>
      </c>
      <c r="AG100" s="303">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35">
      <c r="A101" s="202">
        <f t="shared" si="51"/>
        <v>44808.749999999782</v>
      </c>
      <c r="B101" s="232"/>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6"/>
      <c r="AA101" s="189">
        <f t="shared" si="49"/>
        <v>0</v>
      </c>
      <c r="AB101" s="25">
        <f t="shared" si="50"/>
        <v>0</v>
      </c>
      <c r="AD101" s="29"/>
      <c r="AE101" s="67">
        <f>'09-22 Gen Pivot'!V95</f>
        <v>251.066</v>
      </c>
      <c r="AF101" s="195">
        <f>'09-22 KP Int Load &amp; Marg Loss'!N91</f>
        <v>716.89999999999986</v>
      </c>
      <c r="AG101" s="303">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35">
      <c r="A102" s="202">
        <f t="shared" si="51"/>
        <v>44808.791666666446</v>
      </c>
      <c r="B102" s="232"/>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6"/>
      <c r="AA102" s="189">
        <f t="shared" si="49"/>
        <v>0</v>
      </c>
      <c r="AB102" s="25">
        <f t="shared" si="50"/>
        <v>0</v>
      </c>
      <c r="AD102" s="29"/>
      <c r="AE102" s="67">
        <f>'09-22 Gen Pivot'!V96</f>
        <v>251.054</v>
      </c>
      <c r="AF102" s="195">
        <f>'09-22 KP Int Load &amp; Marg Loss'!N92</f>
        <v>708.59</v>
      </c>
      <c r="AG102" s="303">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35">
      <c r="A103" s="202">
        <f t="shared" si="51"/>
        <v>44808.83333333311</v>
      </c>
      <c r="B103" s="232"/>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6"/>
      <c r="AA103" s="189">
        <f t="shared" si="49"/>
        <v>0</v>
      </c>
      <c r="AB103" s="25">
        <f t="shared" si="50"/>
        <v>0</v>
      </c>
      <c r="AD103" s="29"/>
      <c r="AE103" s="67">
        <f>'09-22 Gen Pivot'!V97</f>
        <v>250.77950000000001</v>
      </c>
      <c r="AF103" s="195">
        <f>'09-22 KP Int Load &amp; Marg Loss'!N93</f>
        <v>692.86</v>
      </c>
      <c r="AG103" s="303">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35">
      <c r="A104" s="202">
        <f t="shared" si="51"/>
        <v>44808.874999999774</v>
      </c>
      <c r="B104" s="232"/>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6"/>
      <c r="AA104" s="189">
        <f t="shared" si="49"/>
        <v>0</v>
      </c>
      <c r="AB104" s="25">
        <f t="shared" si="50"/>
        <v>0</v>
      </c>
      <c r="AD104" s="29"/>
      <c r="AE104" s="67">
        <f>'09-22 Gen Pivot'!V98</f>
        <v>250.9205</v>
      </c>
      <c r="AF104" s="195">
        <f>'09-22 KP Int Load &amp; Marg Loss'!N94</f>
        <v>687.24</v>
      </c>
      <c r="AG104" s="303">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35">
      <c r="A105" s="202">
        <f t="shared" si="51"/>
        <v>44808.916666666439</v>
      </c>
      <c r="B105" s="232"/>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6"/>
      <c r="AA105" s="189">
        <f t="shared" si="49"/>
        <v>0</v>
      </c>
      <c r="AB105" s="25">
        <f t="shared" si="50"/>
        <v>0</v>
      </c>
      <c r="AD105" s="29"/>
      <c r="AE105" s="67">
        <f>'09-22 Gen Pivot'!V99</f>
        <v>250.65100000000001</v>
      </c>
      <c r="AF105" s="195">
        <f>'09-22 KP Int Load &amp; Marg Loss'!N95</f>
        <v>663.62</v>
      </c>
      <c r="AG105" s="303">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35">
      <c r="A106" s="202">
        <f t="shared" si="51"/>
        <v>44808.958333333103</v>
      </c>
      <c r="B106" s="232"/>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6"/>
      <c r="AA106" s="189">
        <f t="shared" si="49"/>
        <v>0</v>
      </c>
      <c r="AB106" s="25">
        <f t="shared" si="50"/>
        <v>0</v>
      </c>
      <c r="AD106" s="29"/>
      <c r="AE106" s="67">
        <f>'09-22 Gen Pivot'!V100</f>
        <v>251.28749999999999</v>
      </c>
      <c r="AF106" s="195">
        <f>'09-22 KP Int Load &amp; Marg Loss'!N96</f>
        <v>640.12</v>
      </c>
      <c r="AG106" s="303">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35">
      <c r="A107" s="202">
        <f t="shared" si="51"/>
        <v>44808.999999999767</v>
      </c>
      <c r="B107" s="232"/>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6"/>
      <c r="AA107" s="189">
        <f t="shared" si="49"/>
        <v>0</v>
      </c>
      <c r="AB107" s="25">
        <f t="shared" si="50"/>
        <v>0</v>
      </c>
      <c r="AD107" s="29"/>
      <c r="AE107" s="67">
        <f>'09-22 Gen Pivot'!V101</f>
        <v>250.6995</v>
      </c>
      <c r="AF107" s="195">
        <f>'09-22 KP Int Load &amp; Marg Loss'!N97</f>
        <v>613.61</v>
      </c>
      <c r="AG107" s="303">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35">
      <c r="A108" s="202">
        <f t="shared" si="51"/>
        <v>44809.041666666431</v>
      </c>
      <c r="B108" s="232"/>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6"/>
      <c r="AA108" s="189">
        <f t="shared" si="49"/>
        <v>0</v>
      </c>
      <c r="AB108" s="25">
        <f t="shared" si="50"/>
        <v>0</v>
      </c>
      <c r="AD108" s="29"/>
      <c r="AE108" s="67">
        <f>'09-22 Gen Pivot'!V102</f>
        <v>250.958</v>
      </c>
      <c r="AF108" s="195">
        <f>'09-22 KP Int Load &amp; Marg Loss'!N98</f>
        <v>574.93000000000006</v>
      </c>
      <c r="AG108" s="303">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35">
      <c r="A109" s="202">
        <f t="shared" si="51"/>
        <v>44809.083333333096</v>
      </c>
      <c r="B109" s="232"/>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6"/>
      <c r="AA109" s="189">
        <f t="shared" si="49"/>
        <v>0</v>
      </c>
      <c r="AB109" s="25">
        <f t="shared" si="50"/>
        <v>0</v>
      </c>
      <c r="AD109" s="29"/>
      <c r="AE109" s="67">
        <f>'09-22 Gen Pivot'!V103</f>
        <v>250.8845</v>
      </c>
      <c r="AF109" s="195">
        <f>'09-22 KP Int Load &amp; Marg Loss'!N99</f>
        <v>553.81999999999994</v>
      </c>
      <c r="AG109" s="303">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35">
      <c r="A110" s="202">
        <f t="shared" si="51"/>
        <v>44809.12499999976</v>
      </c>
      <c r="B110" s="232"/>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6"/>
      <c r="AA110" s="189">
        <f t="shared" si="49"/>
        <v>0</v>
      </c>
      <c r="AB110" s="25">
        <f t="shared" si="50"/>
        <v>0</v>
      </c>
      <c r="AD110" s="29"/>
      <c r="AE110" s="67">
        <f>'09-22 Gen Pivot'!V104</f>
        <v>250.77799999999999</v>
      </c>
      <c r="AF110" s="195">
        <f>'09-22 KP Int Load &amp; Marg Loss'!N100</f>
        <v>533.65</v>
      </c>
      <c r="AG110" s="303">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35">
      <c r="A111" s="202">
        <f t="shared" si="51"/>
        <v>44809.166666666424</v>
      </c>
      <c r="B111" s="232"/>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6"/>
      <c r="AA111" s="189">
        <f t="shared" si="49"/>
        <v>0</v>
      </c>
      <c r="AB111" s="25">
        <f t="shared" si="50"/>
        <v>0</v>
      </c>
      <c r="AD111" s="29"/>
      <c r="AE111" s="67">
        <f>'09-22 Gen Pivot'!V105</f>
        <v>250.88</v>
      </c>
      <c r="AF111" s="195">
        <f>'09-22 KP Int Load &amp; Marg Loss'!N101</f>
        <v>525.61</v>
      </c>
      <c r="AG111" s="303">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35">
      <c r="A112" s="202">
        <f t="shared" si="51"/>
        <v>44809.208333333088</v>
      </c>
      <c r="B112" s="232"/>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6"/>
      <c r="AA112" s="189">
        <f t="shared" si="49"/>
        <v>0</v>
      </c>
      <c r="AB112" s="25">
        <f t="shared" si="50"/>
        <v>0</v>
      </c>
      <c r="AD112" s="29"/>
      <c r="AE112" s="67">
        <f>'09-22 Gen Pivot'!V106</f>
        <v>250.667</v>
      </c>
      <c r="AF112" s="195">
        <f>'09-22 KP Int Load &amp; Marg Loss'!N102</f>
        <v>523.76</v>
      </c>
      <c r="AG112" s="303">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35">
      <c r="A113" s="202">
        <f t="shared" si="51"/>
        <v>44809.249999999753</v>
      </c>
      <c r="B113" s="232"/>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6"/>
      <c r="AA113" s="189">
        <f t="shared" si="49"/>
        <v>0</v>
      </c>
      <c r="AB113" s="25">
        <f t="shared" si="50"/>
        <v>0</v>
      </c>
      <c r="AD113" s="29"/>
      <c r="AE113" s="67">
        <f>'09-22 Gen Pivot'!V107</f>
        <v>251.0155</v>
      </c>
      <c r="AF113" s="195">
        <f>'09-22 KP Int Load &amp; Marg Loss'!N103</f>
        <v>533.02</v>
      </c>
      <c r="AG113" s="303">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35">
      <c r="A114" s="202">
        <f t="shared" si="51"/>
        <v>44809.291666666417</v>
      </c>
      <c r="B114" s="232"/>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6"/>
      <c r="AA114" s="189">
        <f t="shared" si="49"/>
        <v>0</v>
      </c>
      <c r="AB114" s="25">
        <f t="shared" si="50"/>
        <v>0</v>
      </c>
      <c r="AD114" s="29"/>
      <c r="AE114" s="67">
        <f>'09-22 Gen Pivot'!V108</f>
        <v>251.0915</v>
      </c>
      <c r="AF114" s="195">
        <f>'09-22 KP Int Load &amp; Marg Loss'!N104</f>
        <v>546.68999999999994</v>
      </c>
      <c r="AG114" s="303">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35">
      <c r="A115" s="202">
        <f t="shared" si="51"/>
        <v>44809.333333333081</v>
      </c>
      <c r="B115" s="232"/>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6"/>
      <c r="AA115" s="189">
        <f t="shared" si="49"/>
        <v>0</v>
      </c>
      <c r="AB115" s="25">
        <f t="shared" si="50"/>
        <v>0</v>
      </c>
      <c r="AD115" s="29"/>
      <c r="AE115" s="67">
        <f>'09-22 Gen Pivot'!V109</f>
        <v>252.9365</v>
      </c>
      <c r="AF115" s="195">
        <f>'09-22 KP Int Load &amp; Marg Loss'!N105</f>
        <v>556.72</v>
      </c>
      <c r="AG115" s="303">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35">
      <c r="A116" s="202">
        <f t="shared" si="51"/>
        <v>44809.374999999745</v>
      </c>
      <c r="B116" s="232"/>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6"/>
      <c r="AA116" s="189">
        <f t="shared" si="49"/>
        <v>0</v>
      </c>
      <c r="AB116" s="25">
        <f t="shared" si="50"/>
        <v>0</v>
      </c>
      <c r="AD116" s="29"/>
      <c r="AE116" s="67">
        <f>'09-22 Gen Pivot'!V110</f>
        <v>250.94</v>
      </c>
      <c r="AF116" s="195">
        <f>'09-22 KP Int Load &amp; Marg Loss'!N106</f>
        <v>564.73</v>
      </c>
      <c r="AG116" s="303">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35">
      <c r="A117" s="202">
        <f t="shared" si="51"/>
        <v>44809.41666666641</v>
      </c>
      <c r="B117" s="232"/>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6"/>
      <c r="AA117" s="189">
        <f t="shared" si="49"/>
        <v>0</v>
      </c>
      <c r="AB117" s="25">
        <f t="shared" si="50"/>
        <v>0</v>
      </c>
      <c r="AD117" s="29"/>
      <c r="AE117" s="67">
        <f>'09-22 Gen Pivot'!V111</f>
        <v>251.0035</v>
      </c>
      <c r="AF117" s="195">
        <f>'09-22 KP Int Load &amp; Marg Loss'!N107</f>
        <v>580.65</v>
      </c>
      <c r="AG117" s="303">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35">
      <c r="A118" s="202">
        <f t="shared" si="51"/>
        <v>44809.458333333074</v>
      </c>
      <c r="B118" s="232"/>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6"/>
      <c r="AA118" s="189">
        <f t="shared" si="49"/>
        <v>0</v>
      </c>
      <c r="AB118" s="25">
        <f t="shared" si="50"/>
        <v>0</v>
      </c>
      <c r="AD118" s="29"/>
      <c r="AE118" s="67">
        <f>'09-22 Gen Pivot'!V112</f>
        <v>250.75049999999999</v>
      </c>
      <c r="AF118" s="195">
        <f>'09-22 KP Int Load &amp; Marg Loss'!N108</f>
        <v>606.86999999999989</v>
      </c>
      <c r="AG118" s="303">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35">
      <c r="A119" s="202">
        <f t="shared" si="51"/>
        <v>44809.499999999738</v>
      </c>
      <c r="B119" s="232"/>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6"/>
      <c r="AA119" s="189">
        <f t="shared" si="49"/>
        <v>0</v>
      </c>
      <c r="AB119" s="25">
        <f t="shared" si="50"/>
        <v>0</v>
      </c>
      <c r="AD119" s="29"/>
      <c r="AE119" s="67">
        <f>'09-22 Gen Pivot'!V113</f>
        <v>251.02850000000001</v>
      </c>
      <c r="AF119" s="195">
        <f>'09-22 KP Int Load &amp; Marg Loss'!N109</f>
        <v>633.08999999999992</v>
      </c>
      <c r="AG119" s="303">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35">
      <c r="A120" s="202">
        <f t="shared" si="51"/>
        <v>44809.541666666402</v>
      </c>
      <c r="B120" s="232"/>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6"/>
      <c r="AA120" s="189">
        <f t="shared" si="49"/>
        <v>0</v>
      </c>
      <c r="AB120" s="25">
        <f t="shared" si="50"/>
        <v>0</v>
      </c>
      <c r="AD120" s="29"/>
      <c r="AE120" s="67">
        <f>'09-22 Gen Pivot'!V114</f>
        <v>251.13249999999999</v>
      </c>
      <c r="AF120" s="195">
        <f>'09-22 KP Int Load &amp; Marg Loss'!N110</f>
        <v>652.5</v>
      </c>
      <c r="AG120" s="303">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35">
      <c r="A121" s="202">
        <f t="shared" si="51"/>
        <v>44809.583333333067</v>
      </c>
      <c r="B121" s="232"/>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6"/>
      <c r="AA121" s="189">
        <f t="shared" si="49"/>
        <v>0</v>
      </c>
      <c r="AB121" s="25">
        <f t="shared" si="50"/>
        <v>0</v>
      </c>
      <c r="AD121" s="29"/>
      <c r="AE121" s="67">
        <f>'09-22 Gen Pivot'!V115</f>
        <v>251.04900000000001</v>
      </c>
      <c r="AF121" s="195">
        <f>'09-22 KP Int Load &amp; Marg Loss'!N111</f>
        <v>663.76</v>
      </c>
      <c r="AG121" s="303">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35">
      <c r="A122" s="202">
        <f t="shared" si="51"/>
        <v>44809.624999999731</v>
      </c>
      <c r="B122" s="232"/>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6"/>
      <c r="AA122" s="189">
        <f t="shared" si="49"/>
        <v>0</v>
      </c>
      <c r="AB122" s="25">
        <f t="shared" si="50"/>
        <v>0</v>
      </c>
      <c r="AD122" s="29"/>
      <c r="AE122" s="67">
        <f>'09-22 Gen Pivot'!V116</f>
        <v>254.52850000000001</v>
      </c>
      <c r="AF122" s="195">
        <f>'09-22 KP Int Load &amp; Marg Loss'!N112</f>
        <v>672.57</v>
      </c>
      <c r="AG122" s="303">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35">
      <c r="A123" s="202">
        <f t="shared" si="51"/>
        <v>44809.666666666395</v>
      </c>
      <c r="B123" s="232"/>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6"/>
      <c r="AA123" s="189">
        <f t="shared" si="49"/>
        <v>0</v>
      </c>
      <c r="AB123" s="25">
        <f t="shared" si="50"/>
        <v>0</v>
      </c>
      <c r="AD123" s="29"/>
      <c r="AE123" s="67">
        <f>'09-22 Gen Pivot'!V117</f>
        <v>256.113</v>
      </c>
      <c r="AF123" s="195">
        <f>'09-22 KP Int Load &amp; Marg Loss'!N113</f>
        <v>681.63999999999987</v>
      </c>
      <c r="AG123" s="303">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35">
      <c r="A124" s="202">
        <f t="shared" si="51"/>
        <v>44809.708333333059</v>
      </c>
      <c r="B124" s="232"/>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6"/>
      <c r="AA124" s="189">
        <f t="shared" si="49"/>
        <v>0</v>
      </c>
      <c r="AB124" s="25">
        <f t="shared" si="50"/>
        <v>0</v>
      </c>
      <c r="AD124" s="29"/>
      <c r="AE124" s="67">
        <f>'09-22 Gen Pivot'!V118</f>
        <v>251.39099999999999</v>
      </c>
      <c r="AF124" s="195">
        <f>'09-22 KP Int Load &amp; Marg Loss'!N114</f>
        <v>692</v>
      </c>
      <c r="AG124" s="303">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35">
      <c r="A125" s="202">
        <f t="shared" si="51"/>
        <v>44809.749999999724</v>
      </c>
      <c r="B125" s="232"/>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6"/>
      <c r="AA125" s="189">
        <f t="shared" si="49"/>
        <v>0</v>
      </c>
      <c r="AB125" s="25">
        <f t="shared" si="50"/>
        <v>0</v>
      </c>
      <c r="AD125" s="29"/>
      <c r="AE125" s="67">
        <f>'09-22 Gen Pivot'!V119</f>
        <v>251.26249999999999</v>
      </c>
      <c r="AF125" s="195">
        <f>'09-22 KP Int Load &amp; Marg Loss'!N115</f>
        <v>694.89</v>
      </c>
      <c r="AG125" s="303">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35">
      <c r="A126" s="202">
        <f t="shared" si="51"/>
        <v>44809.791666666388</v>
      </c>
      <c r="B126" s="232"/>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6"/>
      <c r="AA126" s="189">
        <f t="shared" si="49"/>
        <v>0</v>
      </c>
      <c r="AB126" s="25">
        <f t="shared" si="50"/>
        <v>0</v>
      </c>
      <c r="AD126" s="29"/>
      <c r="AE126" s="67">
        <f>'09-22 Gen Pivot'!V120</f>
        <v>250.8905</v>
      </c>
      <c r="AF126" s="195">
        <f>'09-22 KP Int Load &amp; Marg Loss'!N116</f>
        <v>692.24</v>
      </c>
      <c r="AG126" s="303">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35">
      <c r="A127" s="202">
        <f t="shared" si="51"/>
        <v>44809.833333333052</v>
      </c>
      <c r="B127" s="232"/>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6"/>
      <c r="AA127" s="189">
        <f t="shared" si="49"/>
        <v>0</v>
      </c>
      <c r="AB127" s="25">
        <f t="shared" si="50"/>
        <v>0</v>
      </c>
      <c r="AD127" s="29"/>
      <c r="AE127" s="67">
        <f>'09-22 Gen Pivot'!V121</f>
        <v>251.476</v>
      </c>
      <c r="AF127" s="195">
        <f>'09-22 KP Int Load &amp; Marg Loss'!N117</f>
        <v>681.69</v>
      </c>
      <c r="AG127" s="303">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35">
      <c r="A128" s="202">
        <f t="shared" si="51"/>
        <v>44809.874999999716</v>
      </c>
      <c r="B128" s="232"/>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6"/>
      <c r="AA128" s="189">
        <f t="shared" si="49"/>
        <v>0</v>
      </c>
      <c r="AB128" s="25">
        <f t="shared" si="50"/>
        <v>0</v>
      </c>
      <c r="AD128" s="29"/>
      <c r="AE128" s="67">
        <f>'09-22 Gen Pivot'!V122</f>
        <v>250.5275</v>
      </c>
      <c r="AF128" s="195">
        <f>'09-22 KP Int Load &amp; Marg Loss'!N118</f>
        <v>684.10000000000014</v>
      </c>
      <c r="AG128" s="303">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35">
      <c r="A129" s="202">
        <f t="shared" si="51"/>
        <v>44809.91666666638</v>
      </c>
      <c r="B129" s="232"/>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6"/>
      <c r="AA129" s="189">
        <f t="shared" si="49"/>
        <v>0</v>
      </c>
      <c r="AB129" s="25">
        <f t="shared" si="50"/>
        <v>0</v>
      </c>
      <c r="AD129" s="29"/>
      <c r="AE129" s="67">
        <f>'09-22 Gen Pivot'!V123</f>
        <v>250.75149999999999</v>
      </c>
      <c r="AF129" s="195">
        <f>'09-22 KP Int Load &amp; Marg Loss'!N119</f>
        <v>656.1</v>
      </c>
      <c r="AG129" s="303">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35">
      <c r="A130" s="202">
        <f t="shared" si="51"/>
        <v>44809.958333333045</v>
      </c>
      <c r="B130" s="232"/>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6"/>
      <c r="AA130" s="189">
        <f t="shared" si="49"/>
        <v>0</v>
      </c>
      <c r="AB130" s="25">
        <f t="shared" si="50"/>
        <v>0</v>
      </c>
      <c r="AD130" s="29"/>
      <c r="AE130" s="67">
        <f>'09-22 Gen Pivot'!V124</f>
        <v>251.05600000000001</v>
      </c>
      <c r="AF130" s="195">
        <f>'09-22 KP Int Load &amp; Marg Loss'!N120</f>
        <v>621.03</v>
      </c>
      <c r="AG130" s="303">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35">
      <c r="A131" s="202">
        <f t="shared" si="51"/>
        <v>44809.999999999709</v>
      </c>
      <c r="B131" s="232"/>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6"/>
      <c r="AA131" s="189">
        <f t="shared" si="49"/>
        <v>0</v>
      </c>
      <c r="AB131" s="25">
        <f t="shared" si="50"/>
        <v>0</v>
      </c>
      <c r="AD131" s="29"/>
      <c r="AE131" s="67">
        <f>'09-22 Gen Pivot'!V125</f>
        <v>250.56450000000001</v>
      </c>
      <c r="AF131" s="195">
        <f>'09-22 KP Int Load &amp; Marg Loss'!N121</f>
        <v>581.04</v>
      </c>
      <c r="AG131" s="303">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35">
      <c r="A132" s="202">
        <f t="shared" si="51"/>
        <v>44810.041666666373</v>
      </c>
      <c r="B132" s="232"/>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6"/>
      <c r="AA132" s="189">
        <f t="shared" si="49"/>
        <v>0</v>
      </c>
      <c r="AB132" s="25">
        <f t="shared" si="50"/>
        <v>0</v>
      </c>
      <c r="AD132" s="29"/>
      <c r="AE132" s="67">
        <f>'09-22 Gen Pivot'!V126</f>
        <v>251.11199999999999</v>
      </c>
      <c r="AF132" s="195">
        <f>'09-22 KP Int Load &amp; Marg Loss'!N122</f>
        <v>557.5200000000001</v>
      </c>
      <c r="AG132" s="303">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35">
      <c r="A133" s="202">
        <f t="shared" si="51"/>
        <v>44810.083333333037</v>
      </c>
      <c r="B133" s="232"/>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6"/>
      <c r="AA133" s="189">
        <f t="shared" si="49"/>
        <v>0</v>
      </c>
      <c r="AB133" s="25">
        <f t="shared" si="50"/>
        <v>0</v>
      </c>
      <c r="AD133" s="29"/>
      <c r="AE133" s="67">
        <f>'09-22 Gen Pivot'!V127</f>
        <v>250.95500000000001</v>
      </c>
      <c r="AF133" s="195">
        <f>'09-22 KP Int Load &amp; Marg Loss'!N123</f>
        <v>544.28</v>
      </c>
      <c r="AG133" s="303">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35">
      <c r="A134" s="202">
        <f t="shared" si="51"/>
        <v>44810.124999999702</v>
      </c>
      <c r="B134" s="232"/>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6"/>
      <c r="AA134" s="189">
        <f t="shared" si="49"/>
        <v>0</v>
      </c>
      <c r="AB134" s="25">
        <f t="shared" si="50"/>
        <v>0</v>
      </c>
      <c r="AD134" s="29"/>
      <c r="AE134" s="67">
        <f>'09-22 Gen Pivot'!V128</f>
        <v>250.7285</v>
      </c>
      <c r="AF134" s="195">
        <f>'09-22 KP Int Load &amp; Marg Loss'!N124</f>
        <v>531.54</v>
      </c>
      <c r="AG134" s="303">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35">
      <c r="A135" s="202">
        <f t="shared" si="51"/>
        <v>44810.166666666366</v>
      </c>
      <c r="B135" s="232"/>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6"/>
      <c r="AA135" s="189">
        <f t="shared" si="49"/>
        <v>0</v>
      </c>
      <c r="AB135" s="25">
        <f t="shared" si="50"/>
        <v>0</v>
      </c>
      <c r="AD135" s="29"/>
      <c r="AE135" s="67">
        <f>'09-22 Gen Pivot'!V129</f>
        <v>250.9255</v>
      </c>
      <c r="AF135" s="195">
        <f>'09-22 KP Int Load &amp; Marg Loss'!N125</f>
        <v>532.46999999999991</v>
      </c>
      <c r="AG135" s="303">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35">
      <c r="A136" s="202">
        <f t="shared" si="51"/>
        <v>44810.20833333303</v>
      </c>
      <c r="B136" s="232"/>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6"/>
      <c r="AA136" s="189">
        <f t="shared" si="49"/>
        <v>0</v>
      </c>
      <c r="AB136" s="25">
        <f t="shared" si="50"/>
        <v>0</v>
      </c>
      <c r="AD136" s="29"/>
      <c r="AE136" s="67">
        <f>'09-22 Gen Pivot'!V130</f>
        <v>251.0215</v>
      </c>
      <c r="AF136" s="195">
        <f>'09-22 KP Int Load &amp; Marg Loss'!N126</f>
        <v>534.17000000000007</v>
      </c>
      <c r="AG136" s="303">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35">
      <c r="A137" s="202">
        <f t="shared" si="51"/>
        <v>44810.249999999694</v>
      </c>
      <c r="B137" s="232"/>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6"/>
      <c r="AA137" s="189">
        <f t="shared" si="49"/>
        <v>0</v>
      </c>
      <c r="AB137" s="25">
        <f t="shared" si="50"/>
        <v>0</v>
      </c>
      <c r="AD137" s="29"/>
      <c r="AE137" s="67">
        <f>'09-22 Gen Pivot'!V131</f>
        <v>251.21850000000001</v>
      </c>
      <c r="AF137" s="195">
        <f>'09-22 KP Int Load &amp; Marg Loss'!N127</f>
        <v>547.04000000000008</v>
      </c>
      <c r="AG137" s="303">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35">
      <c r="A138" s="202">
        <f t="shared" si="51"/>
        <v>44810.291666666359</v>
      </c>
      <c r="B138" s="232"/>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6"/>
      <c r="AA138" s="189">
        <f t="shared" si="49"/>
        <v>0</v>
      </c>
      <c r="AB138" s="25">
        <f t="shared" si="50"/>
        <v>0</v>
      </c>
      <c r="AD138" s="29"/>
      <c r="AE138" s="67">
        <f>'09-22 Gen Pivot'!V132</f>
        <v>251.648</v>
      </c>
      <c r="AF138" s="195">
        <f>'09-22 KP Int Load &amp; Marg Loss'!N128</f>
        <v>589.65</v>
      </c>
      <c r="AG138" s="303">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35">
      <c r="A139" s="202">
        <f t="shared" si="51"/>
        <v>44810.333333333023</v>
      </c>
      <c r="B139" s="232"/>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6"/>
      <c r="AA139" s="189">
        <f t="shared" si="49"/>
        <v>0</v>
      </c>
      <c r="AB139" s="25">
        <f t="shared" si="50"/>
        <v>0</v>
      </c>
      <c r="AD139" s="29"/>
      <c r="AE139" s="67">
        <f>'09-22 Gen Pivot'!V133</f>
        <v>251.04849999999999</v>
      </c>
      <c r="AF139" s="195">
        <f>'09-22 KP Int Load &amp; Marg Loss'!N129</f>
        <v>606.16999999999996</v>
      </c>
      <c r="AG139" s="303">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35">
      <c r="A140" s="202">
        <f t="shared" si="51"/>
        <v>44810.374999999687</v>
      </c>
      <c r="B140" s="232"/>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6"/>
      <c r="AA140" s="189">
        <f t="shared" si="49"/>
        <v>0</v>
      </c>
      <c r="AB140" s="25">
        <f t="shared" si="50"/>
        <v>0</v>
      </c>
      <c r="AD140" s="29"/>
      <c r="AE140" s="67">
        <f>'09-22 Gen Pivot'!V134</f>
        <v>250.76400000000001</v>
      </c>
      <c r="AF140" s="195">
        <f>'09-22 KP Int Load &amp; Marg Loss'!N130</f>
        <v>614.68999999999994</v>
      </c>
      <c r="AG140" s="303">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35">
      <c r="A141" s="202">
        <f t="shared" si="51"/>
        <v>44810.416666666351</v>
      </c>
      <c r="B141" s="232"/>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6"/>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3">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35">
      <c r="A142" s="202">
        <f t="shared" ref="A142:A205" si="76">A141+1/24</f>
        <v>44810.458333333016</v>
      </c>
      <c r="B142" s="232"/>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6"/>
      <c r="AA142" s="189">
        <f t="shared" si="74"/>
        <v>0</v>
      </c>
      <c r="AB142" s="25">
        <f t="shared" si="75"/>
        <v>0</v>
      </c>
      <c r="AD142" s="29"/>
      <c r="AE142" s="67">
        <f>'09-22 Gen Pivot'!V136</f>
        <v>250.86850000000001</v>
      </c>
      <c r="AF142" s="195">
        <f>'09-22 KP Int Load &amp; Marg Loss'!N132</f>
        <v>663.53</v>
      </c>
      <c r="AG142" s="303">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35">
      <c r="A143" s="202">
        <f t="shared" si="76"/>
        <v>44810.49999999968</v>
      </c>
      <c r="B143" s="232"/>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6"/>
      <c r="AA143" s="189">
        <f t="shared" si="74"/>
        <v>0</v>
      </c>
      <c r="AB143" s="25">
        <f t="shared" si="75"/>
        <v>0</v>
      </c>
      <c r="AD143" s="29"/>
      <c r="AE143" s="67">
        <f>'09-22 Gen Pivot'!V137</f>
        <v>251.18950000000001</v>
      </c>
      <c r="AF143" s="195">
        <f>'09-22 KP Int Load &amp; Marg Loss'!N133</f>
        <v>697.15000000000009</v>
      </c>
      <c r="AG143" s="303">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35">
      <c r="A144" s="202">
        <f t="shared" si="76"/>
        <v>44810.541666666344</v>
      </c>
      <c r="B144" s="232"/>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6"/>
      <c r="AA144" s="189">
        <f t="shared" si="74"/>
        <v>0</v>
      </c>
      <c r="AB144" s="25">
        <f t="shared" si="75"/>
        <v>0</v>
      </c>
      <c r="AD144" s="29"/>
      <c r="AE144" s="67">
        <f>'09-22 Gen Pivot'!V138</f>
        <v>251.11</v>
      </c>
      <c r="AF144" s="195">
        <f>'09-22 KP Int Load &amp; Marg Loss'!N134</f>
        <v>720.67000000000007</v>
      </c>
      <c r="AG144" s="303">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35">
      <c r="A145" s="202">
        <f t="shared" si="76"/>
        <v>44810.583333333008</v>
      </c>
      <c r="B145" s="232"/>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6"/>
      <c r="AA145" s="189">
        <f t="shared" si="74"/>
        <v>0</v>
      </c>
      <c r="AB145" s="25">
        <f t="shared" si="75"/>
        <v>0</v>
      </c>
      <c r="AD145" s="29"/>
      <c r="AE145" s="67">
        <f>'09-22 Gen Pivot'!V139</f>
        <v>250.834</v>
      </c>
      <c r="AF145" s="195">
        <f>'09-22 KP Int Load &amp; Marg Loss'!N135</f>
        <v>755.72000000000014</v>
      </c>
      <c r="AG145" s="303">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35">
      <c r="A146" s="202">
        <f t="shared" si="76"/>
        <v>44810.624999999673</v>
      </c>
      <c r="B146" s="232"/>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6"/>
      <c r="AA146" s="189">
        <f t="shared" si="74"/>
        <v>0</v>
      </c>
      <c r="AB146" s="25">
        <f t="shared" si="75"/>
        <v>0</v>
      </c>
      <c r="AD146" s="29"/>
      <c r="AE146" s="67">
        <f>'09-22 Gen Pivot'!V140</f>
        <v>255.8725</v>
      </c>
      <c r="AF146" s="195">
        <f>'09-22 KP Int Load &amp; Marg Loss'!N136</f>
        <v>764.19</v>
      </c>
      <c r="AG146" s="303">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35">
      <c r="A147" s="202">
        <f t="shared" si="76"/>
        <v>44810.666666666337</v>
      </c>
      <c r="B147" s="232"/>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6"/>
      <c r="AA147" s="189">
        <f t="shared" si="74"/>
        <v>0</v>
      </c>
      <c r="AB147" s="25">
        <f t="shared" si="75"/>
        <v>0</v>
      </c>
      <c r="AD147" s="29"/>
      <c r="AE147" s="67">
        <f>'09-22 Gen Pivot'!V141</f>
        <v>251.804</v>
      </c>
      <c r="AF147" s="195">
        <f>'09-22 KP Int Load &amp; Marg Loss'!N137</f>
        <v>769.00000000000011</v>
      </c>
      <c r="AG147" s="303">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35">
      <c r="A148" s="202">
        <f t="shared" si="76"/>
        <v>44810.708333333001</v>
      </c>
      <c r="B148" s="232"/>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6"/>
      <c r="AA148" s="189">
        <f t="shared" si="74"/>
        <v>0</v>
      </c>
      <c r="AB148" s="25">
        <f t="shared" si="75"/>
        <v>0</v>
      </c>
      <c r="AD148" s="29"/>
      <c r="AE148" s="67">
        <f>'09-22 Gen Pivot'!V142</f>
        <v>251.64</v>
      </c>
      <c r="AF148" s="195">
        <f>'09-22 KP Int Load &amp; Marg Loss'!N138</f>
        <v>778.26</v>
      </c>
      <c r="AG148" s="303">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35">
      <c r="A149" s="202">
        <f t="shared" si="76"/>
        <v>44810.749999999665</v>
      </c>
      <c r="B149" s="232"/>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6"/>
      <c r="AA149" s="189">
        <f t="shared" si="74"/>
        <v>0</v>
      </c>
      <c r="AB149" s="25">
        <f t="shared" si="75"/>
        <v>0</v>
      </c>
      <c r="AD149" s="29"/>
      <c r="AE149" s="67">
        <f>'09-22 Gen Pivot'!V143</f>
        <v>251.13849999999999</v>
      </c>
      <c r="AF149" s="195">
        <f>'09-22 KP Int Load &amp; Marg Loss'!N139</f>
        <v>766.66</v>
      </c>
      <c r="AG149" s="303">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35">
      <c r="A150" s="202">
        <f t="shared" si="76"/>
        <v>44810.79166666633</v>
      </c>
      <c r="B150" s="232"/>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6"/>
      <c r="AA150" s="189">
        <f t="shared" si="74"/>
        <v>0</v>
      </c>
      <c r="AB150" s="25">
        <f t="shared" si="75"/>
        <v>0</v>
      </c>
      <c r="AD150" s="29"/>
      <c r="AE150" s="67">
        <f>'09-22 Gen Pivot'!V144</f>
        <v>251.25700000000001</v>
      </c>
      <c r="AF150" s="195">
        <f>'09-22 KP Int Load &amp; Marg Loss'!N140</f>
        <v>750.04</v>
      </c>
      <c r="AG150" s="303">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35">
      <c r="A151" s="202">
        <f t="shared" si="76"/>
        <v>44810.833333332994</v>
      </c>
      <c r="B151" s="232"/>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6"/>
      <c r="AA151" s="189">
        <f t="shared" si="74"/>
        <v>0</v>
      </c>
      <c r="AB151" s="25">
        <f t="shared" si="75"/>
        <v>0</v>
      </c>
      <c r="AD151" s="29"/>
      <c r="AE151" s="67">
        <f>'09-22 Gen Pivot'!V145</f>
        <v>250.7535</v>
      </c>
      <c r="AF151" s="195">
        <f>'09-22 KP Int Load &amp; Marg Loss'!N141</f>
        <v>737.37999999999988</v>
      </c>
      <c r="AG151" s="303">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35">
      <c r="A152" s="202">
        <f t="shared" si="76"/>
        <v>44810.874999999658</v>
      </c>
      <c r="B152" s="232"/>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6"/>
      <c r="AA152" s="189">
        <f t="shared" si="74"/>
        <v>0</v>
      </c>
      <c r="AB152" s="25">
        <f t="shared" si="75"/>
        <v>0</v>
      </c>
      <c r="AD152" s="29"/>
      <c r="AE152" s="67">
        <f>'09-22 Gen Pivot'!V146</f>
        <v>251.3415</v>
      </c>
      <c r="AF152" s="195">
        <f>'09-22 KP Int Load &amp; Marg Loss'!N142</f>
        <v>736.03999999999985</v>
      </c>
      <c r="AG152" s="303">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35">
      <c r="A153" s="202">
        <f t="shared" si="76"/>
        <v>44810.916666666322</v>
      </c>
      <c r="B153" s="232"/>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6"/>
      <c r="AA153" s="189">
        <f t="shared" si="74"/>
        <v>0</v>
      </c>
      <c r="AB153" s="25">
        <f t="shared" si="75"/>
        <v>0</v>
      </c>
      <c r="AD153" s="29"/>
      <c r="AE153" s="67">
        <f>'09-22 Gen Pivot'!V147</f>
        <v>250.8065</v>
      </c>
      <c r="AF153" s="195">
        <f>'09-22 KP Int Load &amp; Marg Loss'!N143</f>
        <v>696.40000000000009</v>
      </c>
      <c r="AG153" s="303">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35">
      <c r="A154" s="202">
        <f t="shared" si="76"/>
        <v>44810.958333332987</v>
      </c>
      <c r="B154" s="232"/>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6"/>
      <c r="AA154" s="189">
        <f t="shared" si="74"/>
        <v>0</v>
      </c>
      <c r="AB154" s="25">
        <f t="shared" si="75"/>
        <v>0</v>
      </c>
      <c r="AD154" s="29"/>
      <c r="AE154" s="67">
        <f>'09-22 Gen Pivot'!V148</f>
        <v>250.98050000000001</v>
      </c>
      <c r="AF154" s="195">
        <f>'09-22 KP Int Load &amp; Marg Loss'!N144</f>
        <v>649.43000000000006</v>
      </c>
      <c r="AG154" s="303">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35">
      <c r="A155" s="202">
        <f t="shared" si="76"/>
        <v>44810.999999999651</v>
      </c>
      <c r="B155" s="232"/>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6"/>
      <c r="AA155" s="189">
        <f t="shared" si="74"/>
        <v>0</v>
      </c>
      <c r="AB155" s="25">
        <f t="shared" si="75"/>
        <v>0</v>
      </c>
      <c r="AD155" s="29"/>
      <c r="AE155" s="67">
        <f>'09-22 Gen Pivot'!V149</f>
        <v>250.8955</v>
      </c>
      <c r="AF155" s="195">
        <f>'09-22 KP Int Load &amp; Marg Loss'!N145</f>
        <v>616.35</v>
      </c>
      <c r="AG155" s="303">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35">
      <c r="A156" s="202">
        <f t="shared" si="76"/>
        <v>44811.041666666315</v>
      </c>
      <c r="B156" s="232"/>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6"/>
      <c r="AA156" s="189">
        <f t="shared" si="74"/>
        <v>0</v>
      </c>
      <c r="AB156" s="25">
        <f t="shared" si="75"/>
        <v>0</v>
      </c>
      <c r="AD156" s="29"/>
      <c r="AE156" s="67">
        <f>'09-22 Gen Pivot'!V150</f>
        <v>251.0035</v>
      </c>
      <c r="AF156" s="195">
        <f>'09-22 KP Int Load &amp; Marg Loss'!N146</f>
        <v>575.51</v>
      </c>
      <c r="AG156" s="303">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35">
      <c r="A157" s="202">
        <f t="shared" si="76"/>
        <v>44811.083333332979</v>
      </c>
      <c r="B157" s="232"/>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6"/>
      <c r="AA157" s="189">
        <f t="shared" si="74"/>
        <v>0</v>
      </c>
      <c r="AB157" s="25">
        <f t="shared" si="75"/>
        <v>0</v>
      </c>
      <c r="AD157" s="29"/>
      <c r="AE157" s="67">
        <f>'09-22 Gen Pivot'!V151</f>
        <v>250.89</v>
      </c>
      <c r="AF157" s="195">
        <f>'09-22 KP Int Load &amp; Marg Loss'!N147</f>
        <v>553.13999999999987</v>
      </c>
      <c r="AG157" s="303">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35">
      <c r="A158" s="202">
        <f t="shared" si="76"/>
        <v>44811.124999999643</v>
      </c>
      <c r="B158" s="232"/>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6"/>
      <c r="AA158" s="189">
        <f t="shared" si="74"/>
        <v>0</v>
      </c>
      <c r="AB158" s="25">
        <f t="shared" si="75"/>
        <v>0</v>
      </c>
      <c r="AD158" s="29"/>
      <c r="AE158" s="67">
        <f>'09-22 Gen Pivot'!V152</f>
        <v>260.41149999999999</v>
      </c>
      <c r="AF158" s="195">
        <f>'09-22 KP Int Load &amp; Marg Loss'!N148</f>
        <v>538.2299999999999</v>
      </c>
      <c r="AG158" s="303">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35">
      <c r="A159" s="202">
        <f t="shared" si="76"/>
        <v>44811.166666666308</v>
      </c>
      <c r="B159" s="232"/>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6"/>
      <c r="AA159" s="189">
        <f t="shared" si="74"/>
        <v>0</v>
      </c>
      <c r="AB159" s="25">
        <f t="shared" si="75"/>
        <v>0</v>
      </c>
      <c r="AD159" s="29"/>
      <c r="AE159" s="67">
        <f>'09-22 Gen Pivot'!V153</f>
        <v>250.77850000000001</v>
      </c>
      <c r="AF159" s="195">
        <f>'09-22 KP Int Load &amp; Marg Loss'!N149</f>
        <v>532.18999999999994</v>
      </c>
      <c r="AG159" s="303">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35">
      <c r="A160" s="202">
        <f t="shared" si="76"/>
        <v>44811.208333332972</v>
      </c>
      <c r="B160" s="232"/>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6"/>
      <c r="AA160" s="189">
        <f t="shared" si="74"/>
        <v>0</v>
      </c>
      <c r="AB160" s="25">
        <f t="shared" si="75"/>
        <v>0</v>
      </c>
      <c r="AD160" s="29"/>
      <c r="AE160" s="67">
        <f>'09-22 Gen Pivot'!V154</f>
        <v>251.0915</v>
      </c>
      <c r="AF160" s="195">
        <f>'09-22 KP Int Load &amp; Marg Loss'!N150</f>
        <v>529.56999999999994</v>
      </c>
      <c r="AG160" s="303">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35">
      <c r="A161" s="202">
        <f t="shared" si="76"/>
        <v>44811.249999999636</v>
      </c>
      <c r="B161" s="232"/>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6"/>
      <c r="AA161" s="189">
        <f t="shared" si="74"/>
        <v>0</v>
      </c>
      <c r="AB161" s="25">
        <f t="shared" si="75"/>
        <v>0</v>
      </c>
      <c r="AD161" s="29"/>
      <c r="AE161" s="67">
        <f>'09-22 Gen Pivot'!V155</f>
        <v>252.292</v>
      </c>
      <c r="AF161" s="195">
        <f>'09-22 KP Int Load &amp; Marg Loss'!N151</f>
        <v>546.6</v>
      </c>
      <c r="AG161" s="303">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35">
      <c r="A162" s="202">
        <f t="shared" si="76"/>
        <v>44811.2916666663</v>
      </c>
      <c r="B162" s="232"/>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6"/>
      <c r="AA162" s="189">
        <f t="shared" si="74"/>
        <v>0</v>
      </c>
      <c r="AB162" s="25">
        <f t="shared" si="75"/>
        <v>0</v>
      </c>
      <c r="AD162" s="29"/>
      <c r="AE162" s="67">
        <f>'09-22 Gen Pivot'!V156</f>
        <v>253.09350000000001</v>
      </c>
      <c r="AF162" s="195">
        <f>'09-22 KP Int Load &amp; Marg Loss'!N152</f>
        <v>585.30000000000007</v>
      </c>
      <c r="AG162" s="303">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35">
      <c r="A163" s="202">
        <f t="shared" si="76"/>
        <v>44811.333333332965</v>
      </c>
      <c r="B163" s="232"/>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6"/>
      <c r="AA163" s="189">
        <f t="shared" si="74"/>
        <v>0</v>
      </c>
      <c r="AB163" s="25">
        <f t="shared" si="75"/>
        <v>0</v>
      </c>
      <c r="AD163" s="29"/>
      <c r="AE163" s="67">
        <f>'09-22 Gen Pivot'!V157</f>
        <v>252.63499999999999</v>
      </c>
      <c r="AF163" s="195">
        <f>'09-22 KP Int Load &amp; Marg Loss'!N153</f>
        <v>607.80000000000007</v>
      </c>
      <c r="AG163" s="303">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35">
      <c r="A164" s="202">
        <f t="shared" si="76"/>
        <v>44811.374999999629</v>
      </c>
      <c r="B164" s="232"/>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6"/>
      <c r="AA164" s="189">
        <f t="shared" si="74"/>
        <v>0</v>
      </c>
      <c r="AB164" s="25">
        <f t="shared" si="75"/>
        <v>0</v>
      </c>
      <c r="AD164" s="29"/>
      <c r="AE164" s="67">
        <f>'09-22 Gen Pivot'!V158</f>
        <v>254.02</v>
      </c>
      <c r="AF164" s="195">
        <f>'09-22 KP Int Load &amp; Marg Loss'!N154</f>
        <v>623.78000000000009</v>
      </c>
      <c r="AG164" s="303">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35">
      <c r="A165" s="202">
        <f t="shared" si="76"/>
        <v>44811.416666666293</v>
      </c>
      <c r="B165" s="232"/>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6"/>
      <c r="AA165" s="189">
        <f t="shared" si="74"/>
        <v>0</v>
      </c>
      <c r="AB165" s="25">
        <f t="shared" si="75"/>
        <v>0</v>
      </c>
      <c r="AD165" s="29"/>
      <c r="AE165" s="67">
        <f>'09-22 Gen Pivot'!V159</f>
        <v>255.1275</v>
      </c>
      <c r="AF165" s="195">
        <f>'09-22 KP Int Load &amp; Marg Loss'!N155</f>
        <v>642.9799999999999</v>
      </c>
      <c r="AG165" s="303">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35">
      <c r="A166" s="202">
        <f t="shared" si="76"/>
        <v>44811.458333332957</v>
      </c>
      <c r="B166" s="232"/>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6"/>
      <c r="AA166" s="189">
        <f t="shared" si="74"/>
        <v>0</v>
      </c>
      <c r="AB166" s="25">
        <f t="shared" si="75"/>
        <v>0</v>
      </c>
      <c r="AD166" s="29"/>
      <c r="AE166" s="67">
        <f>'09-22 Gen Pivot'!V160</f>
        <v>252.31299999999999</v>
      </c>
      <c r="AF166" s="195">
        <f>'09-22 KP Int Load &amp; Marg Loss'!N156</f>
        <v>664.65</v>
      </c>
      <c r="AG166" s="303">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35">
      <c r="A167" s="202">
        <f t="shared" si="76"/>
        <v>44811.499999999622</v>
      </c>
      <c r="B167" s="232"/>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6"/>
      <c r="AA167" s="189">
        <f t="shared" si="74"/>
        <v>0</v>
      </c>
      <c r="AB167" s="25">
        <f t="shared" si="75"/>
        <v>0</v>
      </c>
      <c r="AD167" s="29"/>
      <c r="AE167" s="67">
        <f>'09-22 Gen Pivot'!V161</f>
        <v>251.76</v>
      </c>
      <c r="AF167" s="195">
        <f>'09-22 KP Int Load &amp; Marg Loss'!N157</f>
        <v>682.00000000000011</v>
      </c>
      <c r="AG167" s="303">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35">
      <c r="A168" s="202">
        <f t="shared" si="76"/>
        <v>44811.541666666286</v>
      </c>
      <c r="B168" s="232"/>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6"/>
      <c r="AA168" s="189">
        <f t="shared" si="74"/>
        <v>0</v>
      </c>
      <c r="AB168" s="25">
        <f t="shared" si="75"/>
        <v>0</v>
      </c>
      <c r="AD168" s="29"/>
      <c r="AE168" s="67">
        <f>'09-22 Gen Pivot'!V162</f>
        <v>255.9615</v>
      </c>
      <c r="AF168" s="195">
        <f>'09-22 KP Int Load &amp; Marg Loss'!N158</f>
        <v>697.4799999999999</v>
      </c>
      <c r="AG168" s="303">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35">
      <c r="A169" s="202">
        <f t="shared" si="76"/>
        <v>44811.58333333295</v>
      </c>
      <c r="B169" s="232"/>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6"/>
      <c r="AA169" s="189">
        <f t="shared" si="74"/>
        <v>0</v>
      </c>
      <c r="AB169" s="25">
        <f t="shared" si="75"/>
        <v>0</v>
      </c>
      <c r="AD169" s="29"/>
      <c r="AE169" s="67">
        <f>'09-22 Gen Pivot'!V163</f>
        <v>255.42099999999999</v>
      </c>
      <c r="AF169" s="195">
        <f>'09-22 KP Int Load &amp; Marg Loss'!N159</f>
        <v>716.43999999999994</v>
      </c>
      <c r="AG169" s="303">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35">
      <c r="A170" s="202">
        <f t="shared" si="76"/>
        <v>44811.624999999614</v>
      </c>
      <c r="B170" s="232"/>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6"/>
      <c r="AA170" s="189">
        <f t="shared" si="74"/>
        <v>0</v>
      </c>
      <c r="AB170" s="25">
        <f t="shared" si="75"/>
        <v>0</v>
      </c>
      <c r="AD170" s="29"/>
      <c r="AE170" s="67">
        <f>'09-22 Gen Pivot'!V164</f>
        <v>250.92750000000001</v>
      </c>
      <c r="AF170" s="195">
        <f>'09-22 KP Int Load &amp; Marg Loss'!N160</f>
        <v>725.3900000000001</v>
      </c>
      <c r="AG170" s="303">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35">
      <c r="A171" s="202">
        <f t="shared" si="76"/>
        <v>44811.666666666279</v>
      </c>
      <c r="B171" s="232"/>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6"/>
      <c r="AA171" s="189">
        <f t="shared" si="74"/>
        <v>0</v>
      </c>
      <c r="AB171" s="25">
        <f t="shared" si="75"/>
        <v>0</v>
      </c>
      <c r="AD171" s="29"/>
      <c r="AE171" s="67">
        <f>'09-22 Gen Pivot'!V165</f>
        <v>251.43049999999999</v>
      </c>
      <c r="AF171" s="195">
        <f>'09-22 KP Int Load &amp; Marg Loss'!N161</f>
        <v>729.8</v>
      </c>
      <c r="AG171" s="303">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35">
      <c r="A172" s="202">
        <f t="shared" si="76"/>
        <v>44811.708333332943</v>
      </c>
      <c r="B172" s="232"/>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6"/>
      <c r="AA172" s="189">
        <f t="shared" si="74"/>
        <v>0</v>
      </c>
      <c r="AB172" s="25">
        <f t="shared" si="75"/>
        <v>0</v>
      </c>
      <c r="AD172" s="29"/>
      <c r="AE172" s="67">
        <f>'09-22 Gen Pivot'!V166</f>
        <v>252.7835</v>
      </c>
      <c r="AF172" s="195">
        <f>'09-22 KP Int Load &amp; Marg Loss'!N162</f>
        <v>729.07</v>
      </c>
      <c r="AG172" s="303">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35">
      <c r="A173" s="202">
        <f t="shared" si="76"/>
        <v>44811.749999999607</v>
      </c>
      <c r="B173" s="232"/>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6"/>
      <c r="AA173" s="189">
        <f t="shared" si="74"/>
        <v>0</v>
      </c>
      <c r="AB173" s="25">
        <f t="shared" si="75"/>
        <v>0</v>
      </c>
      <c r="AD173" s="29"/>
      <c r="AE173" s="67">
        <f>'09-22 Gen Pivot'!V167</f>
        <v>251.209</v>
      </c>
      <c r="AF173" s="195">
        <f>'09-22 KP Int Load &amp; Marg Loss'!N163</f>
        <v>729.15</v>
      </c>
      <c r="AG173" s="303">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35">
      <c r="A174" s="202">
        <f t="shared" si="76"/>
        <v>44811.791666666271</v>
      </c>
      <c r="B174" s="232"/>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6"/>
      <c r="AA174" s="189">
        <f t="shared" si="74"/>
        <v>0</v>
      </c>
      <c r="AB174" s="25">
        <f t="shared" si="75"/>
        <v>0</v>
      </c>
      <c r="AD174" s="29"/>
      <c r="AE174" s="67">
        <f>'09-22 Gen Pivot'!V168</f>
        <v>256.286</v>
      </c>
      <c r="AF174" s="195">
        <f>'09-22 KP Int Load &amp; Marg Loss'!N164</f>
        <v>711.9</v>
      </c>
      <c r="AG174" s="303">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35">
      <c r="A175" s="202">
        <f t="shared" si="76"/>
        <v>44811.833333332936</v>
      </c>
      <c r="B175" s="232"/>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6"/>
      <c r="AA175" s="189">
        <f t="shared" si="74"/>
        <v>0</v>
      </c>
      <c r="AB175" s="25">
        <f t="shared" si="75"/>
        <v>0</v>
      </c>
      <c r="AD175" s="29"/>
      <c r="AE175" s="67">
        <f>'09-22 Gen Pivot'!V169</f>
        <v>250.96899999999999</v>
      </c>
      <c r="AF175" s="195">
        <f>'09-22 KP Int Load &amp; Marg Loss'!N165</f>
        <v>685.12</v>
      </c>
      <c r="AG175" s="303">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35">
      <c r="A176" s="202">
        <f t="shared" si="76"/>
        <v>44811.8749999996</v>
      </c>
      <c r="B176" s="232"/>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6"/>
      <c r="AA176" s="189">
        <f t="shared" si="74"/>
        <v>0</v>
      </c>
      <c r="AB176" s="25">
        <f t="shared" si="75"/>
        <v>0</v>
      </c>
      <c r="AD176" s="29"/>
      <c r="AE176" s="67">
        <f>'09-22 Gen Pivot'!V170</f>
        <v>250.95150000000001</v>
      </c>
      <c r="AF176" s="195">
        <f>'09-22 KP Int Load &amp; Marg Loss'!N166</f>
        <v>676.11999999999989</v>
      </c>
      <c r="AG176" s="303">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35">
      <c r="A177" s="202">
        <f t="shared" si="76"/>
        <v>44811.916666666264</v>
      </c>
      <c r="B177" s="232"/>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6"/>
      <c r="AA177" s="189">
        <f t="shared" si="74"/>
        <v>0</v>
      </c>
      <c r="AB177" s="25">
        <f t="shared" si="75"/>
        <v>0</v>
      </c>
      <c r="AD177" s="29"/>
      <c r="AE177" s="67">
        <f>'09-22 Gen Pivot'!V171</f>
        <v>251.0145</v>
      </c>
      <c r="AF177" s="195">
        <f>'09-22 KP Int Load &amp; Marg Loss'!N167</f>
        <v>643.5200000000001</v>
      </c>
      <c r="AG177" s="303">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35">
      <c r="A178" s="202">
        <f t="shared" si="76"/>
        <v>44811.958333332928</v>
      </c>
      <c r="B178" s="232"/>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6"/>
      <c r="AA178" s="189">
        <f t="shared" si="74"/>
        <v>0</v>
      </c>
      <c r="AB178" s="25">
        <f t="shared" si="75"/>
        <v>0</v>
      </c>
      <c r="AD178" s="29"/>
      <c r="AE178" s="67">
        <f>'09-22 Gen Pivot'!V172</f>
        <v>251.0575</v>
      </c>
      <c r="AF178" s="195">
        <f>'09-22 KP Int Load &amp; Marg Loss'!N168</f>
        <v>607.56000000000006</v>
      </c>
      <c r="AG178" s="303">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35">
      <c r="A179" s="202">
        <f t="shared" si="76"/>
        <v>44811.999999999593</v>
      </c>
      <c r="B179" s="232"/>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6"/>
      <c r="AA179" s="189">
        <f t="shared" si="74"/>
        <v>0</v>
      </c>
      <c r="AB179" s="25">
        <f t="shared" si="75"/>
        <v>0</v>
      </c>
      <c r="AD179" s="29"/>
      <c r="AE179" s="67">
        <f>'09-22 Gen Pivot'!V173</f>
        <v>250.821</v>
      </c>
      <c r="AF179" s="195">
        <f>'09-22 KP Int Load &amp; Marg Loss'!N169</f>
        <v>569.78</v>
      </c>
      <c r="AG179" s="303">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35">
      <c r="A180" s="202">
        <f t="shared" si="76"/>
        <v>44812.041666666257</v>
      </c>
      <c r="B180" s="232"/>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6"/>
      <c r="AA180" s="189">
        <f t="shared" si="74"/>
        <v>0</v>
      </c>
      <c r="AB180" s="25">
        <f t="shared" si="75"/>
        <v>0</v>
      </c>
      <c r="AD180" s="29"/>
      <c r="AE180" s="67">
        <f>'09-22 Gen Pivot'!V174</f>
        <v>250.9555</v>
      </c>
      <c r="AF180" s="195">
        <f>'09-22 KP Int Load &amp; Marg Loss'!N170</f>
        <v>528.86</v>
      </c>
      <c r="AG180" s="303">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35">
      <c r="A181" s="202">
        <f t="shared" si="76"/>
        <v>44812.083333332921</v>
      </c>
      <c r="B181" s="232"/>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6"/>
      <c r="AA181" s="189">
        <f t="shared" si="74"/>
        <v>0</v>
      </c>
      <c r="AB181" s="25">
        <f t="shared" si="75"/>
        <v>0</v>
      </c>
      <c r="AD181" s="29"/>
      <c r="AE181" s="67">
        <f>'09-22 Gen Pivot'!V175</f>
        <v>250.97749999999999</v>
      </c>
      <c r="AF181" s="195">
        <f>'09-22 KP Int Load &amp; Marg Loss'!N171</f>
        <v>511.2</v>
      </c>
      <c r="AG181" s="303">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35">
      <c r="A182" s="202">
        <f t="shared" si="76"/>
        <v>44812.124999999585</v>
      </c>
      <c r="B182" s="232"/>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6"/>
      <c r="AA182" s="189">
        <f t="shared" si="74"/>
        <v>0</v>
      </c>
      <c r="AB182" s="25">
        <f t="shared" si="75"/>
        <v>0</v>
      </c>
      <c r="AD182" s="29"/>
      <c r="AE182" s="67">
        <f>'09-22 Gen Pivot'!V176</f>
        <v>250.74100000000001</v>
      </c>
      <c r="AF182" s="195">
        <f>'09-22 KP Int Load &amp; Marg Loss'!N172</f>
        <v>500.28000000000003</v>
      </c>
      <c r="AG182" s="303">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35">
      <c r="A183" s="202">
        <f t="shared" si="76"/>
        <v>44812.16666666625</v>
      </c>
      <c r="B183" s="232"/>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6"/>
      <c r="AA183" s="189">
        <f t="shared" si="74"/>
        <v>0</v>
      </c>
      <c r="AB183" s="25">
        <f t="shared" si="75"/>
        <v>0</v>
      </c>
      <c r="AD183" s="29"/>
      <c r="AE183" s="67">
        <f>'09-22 Gen Pivot'!V177</f>
        <v>250.9675</v>
      </c>
      <c r="AF183" s="195">
        <f>'09-22 KP Int Load &amp; Marg Loss'!N173</f>
        <v>496.01</v>
      </c>
      <c r="AG183" s="303">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35">
      <c r="A184" s="202">
        <f t="shared" si="76"/>
        <v>44812.208333332914</v>
      </c>
      <c r="B184" s="232"/>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6"/>
      <c r="AA184" s="189">
        <f t="shared" si="74"/>
        <v>0</v>
      </c>
      <c r="AB184" s="25">
        <f t="shared" si="75"/>
        <v>0</v>
      </c>
      <c r="AD184" s="29"/>
      <c r="AE184" s="67">
        <f>'09-22 Gen Pivot'!V178</f>
        <v>251.31950000000001</v>
      </c>
      <c r="AF184" s="195">
        <f>'09-22 KP Int Load &amp; Marg Loss'!N174</f>
        <v>501.12999999999994</v>
      </c>
      <c r="AG184" s="303">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35">
      <c r="A185" s="202">
        <f t="shared" si="76"/>
        <v>44812.249999999578</v>
      </c>
      <c r="B185" s="232"/>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6"/>
      <c r="AA185" s="189">
        <f t="shared" si="74"/>
        <v>0</v>
      </c>
      <c r="AB185" s="25">
        <f t="shared" si="75"/>
        <v>0</v>
      </c>
      <c r="AD185" s="29"/>
      <c r="AE185" s="67">
        <f>'09-22 Gen Pivot'!V179</f>
        <v>251.00899999999999</v>
      </c>
      <c r="AF185" s="195">
        <f>'09-22 KP Int Load &amp; Marg Loss'!N175</f>
        <v>512.66999999999996</v>
      </c>
      <c r="AG185" s="303">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35">
      <c r="A186" s="202">
        <f t="shared" si="76"/>
        <v>44812.291666666242</v>
      </c>
      <c r="B186" s="232"/>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6"/>
      <c r="AA186" s="189">
        <f t="shared" si="74"/>
        <v>0</v>
      </c>
      <c r="AB186" s="25">
        <f t="shared" si="75"/>
        <v>0</v>
      </c>
      <c r="AD186" s="29"/>
      <c r="AE186" s="67">
        <f>'09-22 Gen Pivot'!V180</f>
        <v>251.32900000000001</v>
      </c>
      <c r="AF186" s="195">
        <f>'09-22 KP Int Load &amp; Marg Loss'!N176</f>
        <v>546.87999999999988</v>
      </c>
      <c r="AG186" s="303">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35">
      <c r="A187" s="202">
        <f t="shared" si="76"/>
        <v>44812.333333332906</v>
      </c>
      <c r="B187" s="232"/>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6"/>
      <c r="AA187" s="189">
        <f t="shared" si="74"/>
        <v>0</v>
      </c>
      <c r="AB187" s="25">
        <f t="shared" si="75"/>
        <v>0</v>
      </c>
      <c r="AD187" s="29"/>
      <c r="AE187" s="67">
        <f>'09-22 Gen Pivot'!V181</f>
        <v>250.7415</v>
      </c>
      <c r="AF187" s="195">
        <f>'09-22 KP Int Load &amp; Marg Loss'!N177</f>
        <v>565.91</v>
      </c>
      <c r="AG187" s="303">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35">
      <c r="A188" s="202">
        <f t="shared" si="76"/>
        <v>44812.374999999571</v>
      </c>
      <c r="B188" s="232"/>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6"/>
      <c r="AA188" s="189">
        <f t="shared" si="74"/>
        <v>0</v>
      </c>
      <c r="AB188" s="25">
        <f t="shared" si="75"/>
        <v>0</v>
      </c>
      <c r="AD188" s="29"/>
      <c r="AE188" s="67">
        <f>'09-22 Gen Pivot'!V182</f>
        <v>251.84350000000001</v>
      </c>
      <c r="AF188" s="195">
        <f>'09-22 KP Int Load &amp; Marg Loss'!N178</f>
        <v>578.9899999999999</v>
      </c>
      <c r="AG188" s="303">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35">
      <c r="A189" s="202">
        <f t="shared" si="76"/>
        <v>44812.416666666235</v>
      </c>
      <c r="B189" s="232"/>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6"/>
      <c r="AA189" s="189">
        <f t="shared" si="74"/>
        <v>0</v>
      </c>
      <c r="AB189" s="25">
        <f t="shared" si="75"/>
        <v>0</v>
      </c>
      <c r="AD189" s="29"/>
      <c r="AE189" s="67">
        <f>'09-22 Gen Pivot'!V183</f>
        <v>251.5205</v>
      </c>
      <c r="AF189" s="195">
        <f>'09-22 KP Int Load &amp; Marg Loss'!N179</f>
        <v>596.04999999999995</v>
      </c>
      <c r="AG189" s="303">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35">
      <c r="A190" s="202">
        <f t="shared" si="76"/>
        <v>44812.458333332899</v>
      </c>
      <c r="B190" s="232"/>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6"/>
      <c r="AA190" s="189">
        <f t="shared" si="74"/>
        <v>0</v>
      </c>
      <c r="AB190" s="25">
        <f t="shared" si="75"/>
        <v>0</v>
      </c>
      <c r="AD190" s="29"/>
      <c r="AE190" s="67">
        <f>'09-22 Gen Pivot'!V184</f>
        <v>251.05</v>
      </c>
      <c r="AF190" s="195">
        <f>'09-22 KP Int Load &amp; Marg Loss'!N180</f>
        <v>619.61</v>
      </c>
      <c r="AG190" s="303">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35">
      <c r="A191" s="202">
        <f t="shared" si="76"/>
        <v>44812.499999999563</v>
      </c>
      <c r="B191" s="232"/>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6"/>
      <c r="AA191" s="189">
        <f t="shared" si="74"/>
        <v>0</v>
      </c>
      <c r="AB191" s="25">
        <f t="shared" si="75"/>
        <v>0</v>
      </c>
      <c r="AD191" s="29"/>
      <c r="AE191" s="67">
        <f>'09-22 Gen Pivot'!V185</f>
        <v>250.83199999999999</v>
      </c>
      <c r="AF191" s="195">
        <f>'09-22 KP Int Load &amp; Marg Loss'!N181</f>
        <v>638.64999999999986</v>
      </c>
      <c r="AG191" s="303">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35">
      <c r="A192" s="202">
        <f t="shared" si="76"/>
        <v>44812.541666666228</v>
      </c>
      <c r="B192" s="232"/>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6"/>
      <c r="AA192" s="189">
        <f t="shared" si="74"/>
        <v>0</v>
      </c>
      <c r="AB192" s="25">
        <f t="shared" si="75"/>
        <v>0</v>
      </c>
      <c r="AD192" s="29"/>
      <c r="AE192" s="67">
        <f>'09-22 Gen Pivot'!V186</f>
        <v>251.04900000000001</v>
      </c>
      <c r="AF192" s="195">
        <f>'09-22 KP Int Load &amp; Marg Loss'!N182</f>
        <v>669.49</v>
      </c>
      <c r="AG192" s="303">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35">
      <c r="A193" s="202">
        <f t="shared" si="76"/>
        <v>44812.583333332892</v>
      </c>
      <c r="B193" s="232"/>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6"/>
      <c r="AA193" s="189">
        <f t="shared" si="74"/>
        <v>0</v>
      </c>
      <c r="AB193" s="25">
        <f t="shared" si="75"/>
        <v>0</v>
      </c>
      <c r="AD193" s="29"/>
      <c r="AE193" s="67">
        <f>'09-22 Gen Pivot'!V187</f>
        <v>251.04849999999999</v>
      </c>
      <c r="AF193" s="195">
        <f>'09-22 KP Int Load &amp; Marg Loss'!N183</f>
        <v>700.94</v>
      </c>
      <c r="AG193" s="303">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35">
      <c r="A194" s="202">
        <f t="shared" si="76"/>
        <v>44812.624999999556</v>
      </c>
      <c r="B194" s="232"/>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6"/>
      <c r="AA194" s="189">
        <f t="shared" si="74"/>
        <v>0</v>
      </c>
      <c r="AB194" s="25">
        <f t="shared" si="75"/>
        <v>0</v>
      </c>
      <c r="AD194" s="29"/>
      <c r="AE194" s="67">
        <f>'09-22 Gen Pivot'!V188</f>
        <v>253.7765</v>
      </c>
      <c r="AF194" s="195">
        <f>'09-22 KP Int Load &amp; Marg Loss'!N184</f>
        <v>733.19</v>
      </c>
      <c r="AG194" s="303">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35">
      <c r="A195" s="202">
        <f t="shared" si="76"/>
        <v>44812.66666666622</v>
      </c>
      <c r="B195" s="232"/>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6"/>
      <c r="AA195" s="189">
        <f t="shared" si="74"/>
        <v>0</v>
      </c>
      <c r="AB195" s="25">
        <f t="shared" si="75"/>
        <v>0</v>
      </c>
      <c r="AD195" s="29"/>
      <c r="AE195" s="67">
        <f>'09-22 Gen Pivot'!V189</f>
        <v>251.97900000000001</v>
      </c>
      <c r="AF195" s="195">
        <f>'09-22 KP Int Load &amp; Marg Loss'!N185</f>
        <v>707.90000000000009</v>
      </c>
      <c r="AG195" s="303">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35">
      <c r="A196" s="202">
        <f t="shared" si="76"/>
        <v>44812.708333332885</v>
      </c>
      <c r="B196" s="232"/>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6"/>
      <c r="AA196" s="189">
        <f t="shared" si="74"/>
        <v>0</v>
      </c>
      <c r="AB196" s="25">
        <f t="shared" si="75"/>
        <v>0</v>
      </c>
      <c r="AD196" s="29"/>
      <c r="AE196" s="67">
        <f>'09-22 Gen Pivot'!V190</f>
        <v>253.4255</v>
      </c>
      <c r="AF196" s="195">
        <f>'09-22 KP Int Load &amp; Marg Loss'!N186</f>
        <v>721.5</v>
      </c>
      <c r="AG196" s="303">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35">
      <c r="A197" s="202">
        <f t="shared" si="76"/>
        <v>44812.749999999549</v>
      </c>
      <c r="B197" s="232"/>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6"/>
      <c r="AA197" s="189">
        <f t="shared" si="74"/>
        <v>0</v>
      </c>
      <c r="AB197" s="25">
        <f t="shared" si="75"/>
        <v>0</v>
      </c>
      <c r="AD197" s="29"/>
      <c r="AE197" s="67">
        <f>'09-22 Gen Pivot'!V191</f>
        <v>254.4495</v>
      </c>
      <c r="AF197" s="195">
        <f>'09-22 KP Int Load &amp; Marg Loss'!N187</f>
        <v>725.92999999999984</v>
      </c>
      <c r="AG197" s="303">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35">
      <c r="A198" s="202">
        <f t="shared" si="76"/>
        <v>44812.791666666213</v>
      </c>
      <c r="B198" s="232"/>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6"/>
      <c r="AA198" s="189">
        <f t="shared" si="74"/>
        <v>0</v>
      </c>
      <c r="AB198" s="25">
        <f t="shared" si="75"/>
        <v>0</v>
      </c>
      <c r="AD198" s="29"/>
      <c r="AE198" s="67">
        <f>'09-22 Gen Pivot'!V192</f>
        <v>251.01</v>
      </c>
      <c r="AF198" s="195">
        <f>'09-22 KP Int Load &amp; Marg Loss'!N188</f>
        <v>704.51</v>
      </c>
      <c r="AG198" s="303">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35">
      <c r="A199" s="202">
        <f t="shared" si="76"/>
        <v>44812.833333332877</v>
      </c>
      <c r="B199" s="232"/>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6"/>
      <c r="AA199" s="189">
        <f t="shared" si="74"/>
        <v>0</v>
      </c>
      <c r="AB199" s="25">
        <f t="shared" si="75"/>
        <v>0</v>
      </c>
      <c r="AD199" s="29"/>
      <c r="AE199" s="67">
        <f>'09-22 Gen Pivot'!V193</f>
        <v>250.93350000000001</v>
      </c>
      <c r="AF199" s="195">
        <f>'09-22 KP Int Load &amp; Marg Loss'!N189</f>
        <v>701.77</v>
      </c>
      <c r="AG199" s="303">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35">
      <c r="A200" s="202">
        <f t="shared" si="76"/>
        <v>44812.874999999542</v>
      </c>
      <c r="B200" s="232"/>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6"/>
      <c r="AA200" s="189">
        <f t="shared" si="74"/>
        <v>0</v>
      </c>
      <c r="AB200" s="25">
        <f t="shared" si="75"/>
        <v>0</v>
      </c>
      <c r="AD200" s="29"/>
      <c r="AE200" s="67">
        <f>'09-22 Gen Pivot'!V194</f>
        <v>251.28049999999999</v>
      </c>
      <c r="AF200" s="195">
        <f>'09-22 KP Int Load &amp; Marg Loss'!N190</f>
        <v>704.56</v>
      </c>
      <c r="AG200" s="303">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35">
      <c r="A201" s="202">
        <f t="shared" si="76"/>
        <v>44812.916666666206</v>
      </c>
      <c r="B201" s="232"/>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6"/>
      <c r="AA201" s="189">
        <f t="shared" si="74"/>
        <v>0</v>
      </c>
      <c r="AB201" s="25">
        <f t="shared" si="75"/>
        <v>0</v>
      </c>
      <c r="AD201" s="29"/>
      <c r="AE201" s="67">
        <f>'09-22 Gen Pivot'!V195</f>
        <v>250.54349999999999</v>
      </c>
      <c r="AF201" s="195">
        <f>'09-22 KP Int Load &amp; Marg Loss'!N191</f>
        <v>673.11999999999989</v>
      </c>
      <c r="AG201" s="303">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35">
      <c r="A202" s="202">
        <f t="shared" si="76"/>
        <v>44812.95833333287</v>
      </c>
      <c r="B202" s="232"/>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6"/>
      <c r="AA202" s="189">
        <f t="shared" si="74"/>
        <v>0</v>
      </c>
      <c r="AB202" s="25">
        <f t="shared" si="75"/>
        <v>0</v>
      </c>
      <c r="AD202" s="29"/>
      <c r="AE202" s="67">
        <f>'09-22 Gen Pivot'!V196</f>
        <v>251.19149999999999</v>
      </c>
      <c r="AF202" s="195">
        <f>'09-22 KP Int Load &amp; Marg Loss'!N192</f>
        <v>623.11999999999989</v>
      </c>
      <c r="AG202" s="303">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35">
      <c r="A203" s="202">
        <f t="shared" si="76"/>
        <v>44812.999999999534</v>
      </c>
      <c r="B203" s="232"/>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6"/>
      <c r="AA203" s="189">
        <f t="shared" si="74"/>
        <v>0</v>
      </c>
      <c r="AB203" s="25">
        <f t="shared" si="75"/>
        <v>0</v>
      </c>
      <c r="AD203" s="29"/>
      <c r="AE203" s="67">
        <f>'09-22 Gen Pivot'!V197</f>
        <v>251.12899999999999</v>
      </c>
      <c r="AF203" s="195">
        <f>'09-22 KP Int Load &amp; Marg Loss'!N193</f>
        <v>581.38</v>
      </c>
      <c r="AG203" s="303">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35">
      <c r="A204" s="202">
        <f t="shared" si="76"/>
        <v>44813.041666666199</v>
      </c>
      <c r="B204" s="232"/>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6"/>
      <c r="AA204" s="189">
        <f t="shared" si="74"/>
        <v>0</v>
      </c>
      <c r="AB204" s="25">
        <f t="shared" si="75"/>
        <v>0</v>
      </c>
      <c r="AD204" s="29"/>
      <c r="AE204" s="67">
        <f>'09-22 Gen Pivot'!V198</f>
        <v>250.90049999999999</v>
      </c>
      <c r="AF204" s="195">
        <f>'09-22 KP Int Load &amp; Marg Loss'!N194</f>
        <v>549.26999999999987</v>
      </c>
      <c r="AG204" s="303">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35">
      <c r="A205" s="202">
        <f t="shared" si="76"/>
        <v>44813.083333332863</v>
      </c>
      <c r="B205" s="232"/>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6"/>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3">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35">
      <c r="A206" s="202">
        <f t="shared" ref="A206:A269" si="101">A205+1/24</f>
        <v>44813.124999999527</v>
      </c>
      <c r="B206" s="232"/>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6"/>
      <c r="AA206" s="189">
        <f t="shared" si="99"/>
        <v>0</v>
      </c>
      <c r="AB206" s="25">
        <f t="shared" si="100"/>
        <v>0</v>
      </c>
      <c r="AD206" s="29"/>
      <c r="AE206" s="67">
        <f>'09-22 Gen Pivot'!V200</f>
        <v>250.73949999999999</v>
      </c>
      <c r="AF206" s="195">
        <f>'09-22 KP Int Load &amp; Marg Loss'!N196</f>
        <v>513.36</v>
      </c>
      <c r="AG206" s="303">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35">
      <c r="A207" s="202">
        <f t="shared" si="101"/>
        <v>44813.166666666191</v>
      </c>
      <c r="B207" s="232"/>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6"/>
      <c r="AA207" s="189">
        <f t="shared" si="99"/>
        <v>0</v>
      </c>
      <c r="AB207" s="25">
        <f t="shared" si="100"/>
        <v>0</v>
      </c>
      <c r="AD207" s="29"/>
      <c r="AE207" s="67">
        <f>'09-22 Gen Pivot'!V201</f>
        <v>251.34100000000001</v>
      </c>
      <c r="AF207" s="195">
        <f>'09-22 KP Int Load &amp; Marg Loss'!N197</f>
        <v>507.18999999999994</v>
      </c>
      <c r="AG207" s="303">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35">
      <c r="A208" s="202">
        <f t="shared" si="101"/>
        <v>44813.208333332856</v>
      </c>
      <c r="B208" s="232"/>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6"/>
      <c r="AA208" s="189">
        <f t="shared" si="99"/>
        <v>0</v>
      </c>
      <c r="AB208" s="25">
        <f t="shared" si="100"/>
        <v>0</v>
      </c>
      <c r="AD208" s="29"/>
      <c r="AE208" s="67">
        <f>'09-22 Gen Pivot'!V202</f>
        <v>250.8135</v>
      </c>
      <c r="AF208" s="195">
        <f>'09-22 KP Int Load &amp; Marg Loss'!N198</f>
        <v>508.15</v>
      </c>
      <c r="AG208" s="303">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35">
      <c r="A209" s="202">
        <f t="shared" si="101"/>
        <v>44813.24999999952</v>
      </c>
      <c r="B209" s="232"/>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6"/>
      <c r="AA209" s="189">
        <f t="shared" si="99"/>
        <v>0</v>
      </c>
      <c r="AB209" s="25">
        <f t="shared" si="100"/>
        <v>0</v>
      </c>
      <c r="AD209" s="29"/>
      <c r="AE209" s="67">
        <f>'09-22 Gen Pivot'!V203</f>
        <v>254.86</v>
      </c>
      <c r="AF209" s="195">
        <f>'09-22 KP Int Load &amp; Marg Loss'!N199</f>
        <v>519.99</v>
      </c>
      <c r="AG209" s="303">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35">
      <c r="A210" s="202">
        <f t="shared" si="101"/>
        <v>44813.291666666184</v>
      </c>
      <c r="B210" s="232"/>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6"/>
      <c r="AA210" s="189">
        <f t="shared" si="99"/>
        <v>0</v>
      </c>
      <c r="AB210" s="25">
        <f t="shared" si="100"/>
        <v>0</v>
      </c>
      <c r="AD210" s="29"/>
      <c r="AE210" s="67">
        <f>'09-22 Gen Pivot'!V204</f>
        <v>253.4075</v>
      </c>
      <c r="AF210" s="195">
        <f>'09-22 KP Int Load &amp; Marg Loss'!N200</f>
        <v>558.29999999999995</v>
      </c>
      <c r="AG210" s="303">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35">
      <c r="A211" s="202">
        <f t="shared" si="101"/>
        <v>44813.333333332848</v>
      </c>
      <c r="B211" s="232"/>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6"/>
      <c r="AA211" s="189">
        <f t="shared" si="99"/>
        <v>0</v>
      </c>
      <c r="AB211" s="25">
        <f t="shared" si="100"/>
        <v>0</v>
      </c>
      <c r="AD211" s="29"/>
      <c r="AE211" s="67">
        <f>'09-22 Gen Pivot'!V205</f>
        <v>254.41849999999999</v>
      </c>
      <c r="AF211" s="195">
        <f>'09-22 KP Int Load &amp; Marg Loss'!N201</f>
        <v>572.1099999999999</v>
      </c>
      <c r="AG211" s="303">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35">
      <c r="A212" s="202">
        <f t="shared" si="101"/>
        <v>44813.374999999513</v>
      </c>
      <c r="B212" s="232"/>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6"/>
      <c r="AA212" s="189">
        <f t="shared" si="99"/>
        <v>0</v>
      </c>
      <c r="AB212" s="25">
        <f t="shared" si="100"/>
        <v>0</v>
      </c>
      <c r="AD212" s="29"/>
      <c r="AE212" s="67">
        <f>'09-22 Gen Pivot'!V206</f>
        <v>251.15</v>
      </c>
      <c r="AF212" s="195">
        <f>'09-22 KP Int Load &amp; Marg Loss'!N202</f>
        <v>583.73</v>
      </c>
      <c r="AG212" s="303">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35">
      <c r="A213" s="202">
        <f t="shared" si="101"/>
        <v>44813.416666666177</v>
      </c>
      <c r="B213" s="232"/>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6"/>
      <c r="AA213" s="189">
        <f t="shared" si="99"/>
        <v>0</v>
      </c>
      <c r="AB213" s="25">
        <f t="shared" si="100"/>
        <v>0</v>
      </c>
      <c r="AD213" s="29"/>
      <c r="AE213" s="67">
        <f>'09-22 Gen Pivot'!V207</f>
        <v>251.09450000000001</v>
      </c>
      <c r="AF213" s="195">
        <f>'09-22 KP Int Load &amp; Marg Loss'!N203</f>
        <v>604.70000000000005</v>
      </c>
      <c r="AG213" s="303">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35">
      <c r="A214" s="202">
        <f t="shared" si="101"/>
        <v>44813.458333332841</v>
      </c>
      <c r="B214" s="232"/>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6"/>
      <c r="AA214" s="189">
        <f t="shared" si="99"/>
        <v>0</v>
      </c>
      <c r="AB214" s="25">
        <f t="shared" si="100"/>
        <v>0</v>
      </c>
      <c r="AD214" s="29"/>
      <c r="AE214" s="67">
        <f>'09-22 Gen Pivot'!V208</f>
        <v>251.352</v>
      </c>
      <c r="AF214" s="195">
        <f>'09-22 KP Int Load &amp; Marg Loss'!N204</f>
        <v>638.91000000000008</v>
      </c>
      <c r="AG214" s="303">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35">
      <c r="A215" s="202">
        <f t="shared" si="101"/>
        <v>44813.499999999505</v>
      </c>
      <c r="B215" s="232"/>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6"/>
      <c r="AA215" s="189">
        <f t="shared" si="99"/>
        <v>0</v>
      </c>
      <c r="AB215" s="25">
        <f t="shared" si="100"/>
        <v>0</v>
      </c>
      <c r="AD215" s="29"/>
      <c r="AE215" s="67">
        <f>'09-22 Gen Pivot'!V209</f>
        <v>251.51</v>
      </c>
      <c r="AF215" s="195">
        <f>'09-22 KP Int Load &amp; Marg Loss'!N205</f>
        <v>679.36000000000013</v>
      </c>
      <c r="AG215" s="303">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35">
      <c r="A216" s="202">
        <f t="shared" si="101"/>
        <v>44813.541666666169</v>
      </c>
      <c r="B216" s="232"/>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6"/>
      <c r="AA216" s="189">
        <f t="shared" si="99"/>
        <v>0</v>
      </c>
      <c r="AB216" s="25">
        <f t="shared" si="100"/>
        <v>0</v>
      </c>
      <c r="AD216" s="29"/>
      <c r="AE216" s="67">
        <f>'09-22 Gen Pivot'!V210</f>
        <v>251.19900000000001</v>
      </c>
      <c r="AF216" s="195">
        <f>'09-22 KP Int Load &amp; Marg Loss'!N206</f>
        <v>722.25</v>
      </c>
      <c r="AG216" s="303">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35">
      <c r="A217" s="202">
        <f t="shared" si="101"/>
        <v>44813.583333332834</v>
      </c>
      <c r="B217" s="232"/>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6"/>
      <c r="AA217" s="189">
        <f t="shared" si="99"/>
        <v>0</v>
      </c>
      <c r="AB217" s="25">
        <f t="shared" si="100"/>
        <v>0</v>
      </c>
      <c r="AD217" s="29"/>
      <c r="AE217" s="67">
        <f>'09-22 Gen Pivot'!V211</f>
        <v>251.83</v>
      </c>
      <c r="AF217" s="195">
        <f>'09-22 KP Int Load &amp; Marg Loss'!N207</f>
        <v>761.11000000000013</v>
      </c>
      <c r="AG217" s="303">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35">
      <c r="A218" s="202">
        <f t="shared" si="101"/>
        <v>44813.624999999498</v>
      </c>
      <c r="B218" s="232"/>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6"/>
      <c r="AA218" s="189">
        <f t="shared" si="99"/>
        <v>0</v>
      </c>
      <c r="AB218" s="25">
        <f t="shared" si="100"/>
        <v>0</v>
      </c>
      <c r="AD218" s="29"/>
      <c r="AE218" s="67">
        <f>'09-22 Gen Pivot'!V212</f>
        <v>250.953</v>
      </c>
      <c r="AF218" s="195">
        <f>'09-22 KP Int Load &amp; Marg Loss'!N208</f>
        <v>792.67</v>
      </c>
      <c r="AG218" s="303">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35">
      <c r="A219" s="202">
        <f t="shared" si="101"/>
        <v>44813.666666666162</v>
      </c>
      <c r="B219" s="232"/>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6"/>
      <c r="AA219" s="189">
        <f t="shared" si="99"/>
        <v>0</v>
      </c>
      <c r="AB219" s="25">
        <f t="shared" si="100"/>
        <v>0</v>
      </c>
      <c r="AD219" s="29"/>
      <c r="AE219" s="67">
        <f>'09-22 Gen Pivot'!V213</f>
        <v>251.74</v>
      </c>
      <c r="AF219" s="195">
        <f>'09-22 KP Int Load &amp; Marg Loss'!N209</f>
        <v>800.93</v>
      </c>
      <c r="AG219" s="303">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35">
      <c r="A220" s="202">
        <f t="shared" si="101"/>
        <v>44813.708333332826</v>
      </c>
      <c r="B220" s="232"/>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6"/>
      <c r="AA220" s="189">
        <f t="shared" si="99"/>
        <v>0</v>
      </c>
      <c r="AB220" s="25">
        <f t="shared" si="100"/>
        <v>0</v>
      </c>
      <c r="AD220" s="29"/>
      <c r="AE220" s="67">
        <f>'09-22 Gen Pivot'!V214</f>
        <v>265.37099999999998</v>
      </c>
      <c r="AF220" s="195">
        <f>'09-22 KP Int Load &amp; Marg Loss'!N210</f>
        <v>807.96</v>
      </c>
      <c r="AG220" s="303">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35">
      <c r="A221" s="202">
        <f t="shared" si="101"/>
        <v>44813.749999999491</v>
      </c>
      <c r="B221" s="232"/>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6"/>
      <c r="AA221" s="189">
        <f t="shared" si="99"/>
        <v>0</v>
      </c>
      <c r="AB221" s="25">
        <f t="shared" si="100"/>
        <v>0</v>
      </c>
      <c r="AD221" s="29"/>
      <c r="AE221" s="67">
        <f>'09-22 Gen Pivot'!V215</f>
        <v>271.77449999999999</v>
      </c>
      <c r="AF221" s="195">
        <f>'09-22 KP Int Load &amp; Marg Loss'!N211</f>
        <v>792.1</v>
      </c>
      <c r="AG221" s="303">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35">
      <c r="A222" s="202">
        <f t="shared" si="101"/>
        <v>44813.791666666155</v>
      </c>
      <c r="B222" s="232"/>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6"/>
      <c r="AA222" s="189">
        <f t="shared" si="99"/>
        <v>0</v>
      </c>
      <c r="AB222" s="25">
        <f t="shared" si="100"/>
        <v>0</v>
      </c>
      <c r="AD222" s="29"/>
      <c r="AE222" s="67">
        <f>'09-22 Gen Pivot'!V216</f>
        <v>252.37549999999999</v>
      </c>
      <c r="AF222" s="195">
        <f>'09-22 KP Int Load &amp; Marg Loss'!N212</f>
        <v>772.33</v>
      </c>
      <c r="AG222" s="303">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35">
      <c r="A223" s="202">
        <f t="shared" si="101"/>
        <v>44813.833333332819</v>
      </c>
      <c r="B223" s="232"/>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6"/>
      <c r="AA223" s="189">
        <f t="shared" si="99"/>
        <v>0</v>
      </c>
      <c r="AB223" s="25">
        <f t="shared" si="100"/>
        <v>0</v>
      </c>
      <c r="AD223" s="29"/>
      <c r="AE223" s="67">
        <f>'09-22 Gen Pivot'!V217</f>
        <v>251.3665</v>
      </c>
      <c r="AF223" s="195">
        <f>'09-22 KP Int Load &amp; Marg Loss'!N213</f>
        <v>730.5100000000001</v>
      </c>
      <c r="AG223" s="303">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35">
      <c r="A224" s="202">
        <f t="shared" si="101"/>
        <v>44813.874999999483</v>
      </c>
      <c r="B224" s="232"/>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6"/>
      <c r="AA224" s="189">
        <f t="shared" si="99"/>
        <v>0</v>
      </c>
      <c r="AB224" s="25">
        <f t="shared" si="100"/>
        <v>0</v>
      </c>
      <c r="AD224" s="29"/>
      <c r="AE224" s="67">
        <f>'09-22 Gen Pivot'!V218</f>
        <v>251.01849999999999</v>
      </c>
      <c r="AF224" s="195">
        <f>'09-22 KP Int Load &amp; Marg Loss'!N214</f>
        <v>712.06</v>
      </c>
      <c r="AG224" s="303">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35">
      <c r="A225" s="202">
        <f t="shared" si="101"/>
        <v>44813.916666666148</v>
      </c>
      <c r="B225" s="232"/>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6"/>
      <c r="AA225" s="189">
        <f t="shared" si="99"/>
        <v>0</v>
      </c>
      <c r="AB225" s="25">
        <f t="shared" si="100"/>
        <v>0</v>
      </c>
      <c r="AD225" s="29"/>
      <c r="AE225" s="67">
        <f>'09-22 Gen Pivot'!V219</f>
        <v>251.35650000000001</v>
      </c>
      <c r="AF225" s="195">
        <f>'09-22 KP Int Load &amp; Marg Loss'!N215</f>
        <v>673.3</v>
      </c>
      <c r="AG225" s="303">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35">
      <c r="A226" s="202">
        <f t="shared" si="101"/>
        <v>44813.958333332812</v>
      </c>
      <c r="B226" s="232"/>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6"/>
      <c r="AA226" s="189">
        <f t="shared" si="99"/>
        <v>0</v>
      </c>
      <c r="AB226" s="25">
        <f t="shared" si="100"/>
        <v>0</v>
      </c>
      <c r="AD226" s="29"/>
      <c r="AE226" s="67">
        <f>'09-22 Gen Pivot'!V220</f>
        <v>251.48699999999999</v>
      </c>
      <c r="AF226" s="195">
        <f>'09-22 KP Int Load &amp; Marg Loss'!N216</f>
        <v>638.59999999999991</v>
      </c>
      <c r="AG226" s="303">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35">
      <c r="A227" s="202">
        <f t="shared" si="101"/>
        <v>44813.999999999476</v>
      </c>
      <c r="B227" s="232"/>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6"/>
      <c r="AA227" s="189">
        <f t="shared" si="99"/>
        <v>0</v>
      </c>
      <c r="AB227" s="25">
        <f t="shared" si="100"/>
        <v>0</v>
      </c>
      <c r="AD227" s="29"/>
      <c r="AE227" s="67">
        <f>'09-22 Gen Pivot'!V221</f>
        <v>251.11</v>
      </c>
      <c r="AF227" s="195">
        <f>'09-22 KP Int Load &amp; Marg Loss'!N217</f>
        <v>597.13</v>
      </c>
      <c r="AG227" s="303">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35">
      <c r="A228" s="202">
        <f t="shared" si="101"/>
        <v>44814.04166666614</v>
      </c>
      <c r="B228" s="232"/>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6"/>
      <c r="AA228" s="189">
        <f t="shared" si="99"/>
        <v>0</v>
      </c>
      <c r="AB228" s="25">
        <f t="shared" si="100"/>
        <v>0</v>
      </c>
      <c r="AD228" s="29"/>
      <c r="AE228" s="67">
        <f>'09-22 Gen Pivot'!V222</f>
        <v>250.8955</v>
      </c>
      <c r="AF228" s="195">
        <f>'09-22 KP Int Load &amp; Marg Loss'!N218</f>
        <v>558.36</v>
      </c>
      <c r="AG228" s="303">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35">
      <c r="A229" s="202">
        <f t="shared" si="101"/>
        <v>44814.083333332805</v>
      </c>
      <c r="B229" s="232"/>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6"/>
      <c r="AA229" s="189">
        <f t="shared" si="99"/>
        <v>0</v>
      </c>
      <c r="AB229" s="25">
        <f t="shared" si="100"/>
        <v>0</v>
      </c>
      <c r="AD229" s="29"/>
      <c r="AE229" s="67">
        <f>'09-22 Gen Pivot'!V223</f>
        <v>251.20650000000001</v>
      </c>
      <c r="AF229" s="195">
        <f>'09-22 KP Int Load &amp; Marg Loss'!N219</f>
        <v>534.55000000000007</v>
      </c>
      <c r="AG229" s="303">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35">
      <c r="A230" s="202">
        <f t="shared" si="101"/>
        <v>44814.124999999469</v>
      </c>
      <c r="B230" s="232"/>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6"/>
      <c r="AA230" s="189">
        <f t="shared" si="99"/>
        <v>0</v>
      </c>
      <c r="AB230" s="25">
        <f t="shared" si="100"/>
        <v>0</v>
      </c>
      <c r="AD230" s="29"/>
      <c r="AE230" s="67">
        <f>'09-22 Gen Pivot'!V224</f>
        <v>251.8245</v>
      </c>
      <c r="AF230" s="195">
        <f>'09-22 KP Int Load &amp; Marg Loss'!N220</f>
        <v>518.19000000000005</v>
      </c>
      <c r="AG230" s="303">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35">
      <c r="A231" s="202">
        <f t="shared" si="101"/>
        <v>44814.166666666133</v>
      </c>
      <c r="B231" s="232"/>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6"/>
      <c r="AA231" s="189">
        <f t="shared" si="99"/>
        <v>0</v>
      </c>
      <c r="AB231" s="25">
        <f t="shared" si="100"/>
        <v>0</v>
      </c>
      <c r="AD231" s="29"/>
      <c r="AE231" s="67">
        <f>'09-22 Gen Pivot'!V225</f>
        <v>250.65600000000001</v>
      </c>
      <c r="AF231" s="195">
        <f>'09-22 KP Int Load &amp; Marg Loss'!N221</f>
        <v>512.30999999999995</v>
      </c>
      <c r="AG231" s="303">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35">
      <c r="A232" s="202">
        <f t="shared" si="101"/>
        <v>44814.208333332797</v>
      </c>
      <c r="B232" s="232"/>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6"/>
      <c r="AA232" s="189">
        <f t="shared" si="99"/>
        <v>0</v>
      </c>
      <c r="AB232" s="25">
        <f t="shared" si="100"/>
        <v>0</v>
      </c>
      <c r="AD232" s="29"/>
      <c r="AE232" s="67">
        <f>'09-22 Gen Pivot'!V226</f>
        <v>251.03899999999999</v>
      </c>
      <c r="AF232" s="195">
        <f>'09-22 KP Int Load &amp; Marg Loss'!N222</f>
        <v>507.34999999999997</v>
      </c>
      <c r="AG232" s="303">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35">
      <c r="A233" s="202">
        <f t="shared" si="101"/>
        <v>44814.249999999462</v>
      </c>
      <c r="B233" s="232"/>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6"/>
      <c r="AA233" s="189">
        <f t="shared" si="99"/>
        <v>0</v>
      </c>
      <c r="AB233" s="25">
        <f t="shared" si="100"/>
        <v>0</v>
      </c>
      <c r="AD233" s="29"/>
      <c r="AE233" s="67">
        <f>'09-22 Gen Pivot'!V227</f>
        <v>250.83250000000001</v>
      </c>
      <c r="AF233" s="195">
        <f>'09-22 KP Int Load &amp; Marg Loss'!N223</f>
        <v>510.81</v>
      </c>
      <c r="AG233" s="303">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35">
      <c r="A234" s="202">
        <f t="shared" si="101"/>
        <v>44814.291666666126</v>
      </c>
      <c r="B234" s="232"/>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6"/>
      <c r="AA234" s="189">
        <f t="shared" si="99"/>
        <v>0</v>
      </c>
      <c r="AB234" s="25">
        <f t="shared" si="100"/>
        <v>0</v>
      </c>
      <c r="AD234" s="29"/>
      <c r="AE234" s="67">
        <f>'09-22 Gen Pivot'!V228</f>
        <v>250.98400000000001</v>
      </c>
      <c r="AF234" s="195">
        <f>'09-22 KP Int Load &amp; Marg Loss'!N224</f>
        <v>528.74</v>
      </c>
      <c r="AG234" s="303">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35">
      <c r="A235" s="202">
        <f t="shared" si="101"/>
        <v>44814.33333333279</v>
      </c>
      <c r="B235" s="232"/>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6"/>
      <c r="AA235" s="189">
        <f t="shared" si="99"/>
        <v>0</v>
      </c>
      <c r="AB235" s="25">
        <f t="shared" si="100"/>
        <v>0</v>
      </c>
      <c r="AD235" s="29"/>
      <c r="AE235" s="67">
        <f>'09-22 Gen Pivot'!V229</f>
        <v>250.74950000000001</v>
      </c>
      <c r="AF235" s="195">
        <f>'09-22 KP Int Load &amp; Marg Loss'!N225</f>
        <v>535.05000000000007</v>
      </c>
      <c r="AG235" s="303">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35">
      <c r="A236" s="202">
        <f t="shared" si="101"/>
        <v>44814.374999999454</v>
      </c>
      <c r="B236" s="232"/>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6"/>
      <c r="AA236" s="189">
        <f t="shared" si="99"/>
        <v>0</v>
      </c>
      <c r="AB236" s="25">
        <f t="shared" si="100"/>
        <v>0</v>
      </c>
      <c r="AD236" s="29"/>
      <c r="AE236" s="67">
        <f>'09-22 Gen Pivot'!V230</f>
        <v>250.99</v>
      </c>
      <c r="AF236" s="195">
        <f>'09-22 KP Int Load &amp; Marg Loss'!N226</f>
        <v>551.59</v>
      </c>
      <c r="AG236" s="303">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35">
      <c r="A237" s="202">
        <f t="shared" si="101"/>
        <v>44814.416666666119</v>
      </c>
      <c r="B237" s="232"/>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6"/>
      <c r="AA237" s="189">
        <f t="shared" si="99"/>
        <v>0</v>
      </c>
      <c r="AB237" s="25">
        <f t="shared" si="100"/>
        <v>0</v>
      </c>
      <c r="AD237" s="29"/>
      <c r="AE237" s="67">
        <f>'09-22 Gen Pivot'!V231</f>
        <v>250.66499999999999</v>
      </c>
      <c r="AF237" s="195">
        <f>'09-22 KP Int Load &amp; Marg Loss'!N227</f>
        <v>569.87999999999988</v>
      </c>
      <c r="AG237" s="303">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35">
      <c r="A238" s="202">
        <f t="shared" si="101"/>
        <v>44814.458333332783</v>
      </c>
      <c r="B238" s="232"/>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6"/>
      <c r="AA238" s="189">
        <f t="shared" si="99"/>
        <v>0</v>
      </c>
      <c r="AB238" s="25">
        <f t="shared" si="100"/>
        <v>0</v>
      </c>
      <c r="AD238" s="29"/>
      <c r="AE238" s="67">
        <f>'09-22 Gen Pivot'!V232</f>
        <v>251.08449999999999</v>
      </c>
      <c r="AF238" s="195">
        <f>'09-22 KP Int Load &amp; Marg Loss'!N228</f>
        <v>600.13</v>
      </c>
      <c r="AG238" s="303">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35">
      <c r="A239" s="202">
        <f t="shared" si="101"/>
        <v>44814.499999999447</v>
      </c>
      <c r="B239" s="232"/>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6"/>
      <c r="AA239" s="189">
        <f t="shared" si="99"/>
        <v>0</v>
      </c>
      <c r="AB239" s="25">
        <f t="shared" si="100"/>
        <v>0</v>
      </c>
      <c r="AD239" s="29"/>
      <c r="AE239" s="67">
        <f>'09-22 Gen Pivot'!V233</f>
        <v>252.114</v>
      </c>
      <c r="AF239" s="195">
        <f>'09-22 KP Int Load &amp; Marg Loss'!N229</f>
        <v>622.86999999999989</v>
      </c>
      <c r="AG239" s="303">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35">
      <c r="A240" s="202">
        <f t="shared" si="101"/>
        <v>44814.541666666111</v>
      </c>
      <c r="B240" s="232"/>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6"/>
      <c r="AA240" s="189">
        <f t="shared" si="99"/>
        <v>0</v>
      </c>
      <c r="AB240" s="25">
        <f t="shared" si="100"/>
        <v>0</v>
      </c>
      <c r="AD240" s="29"/>
      <c r="AE240" s="67">
        <f>'09-22 Gen Pivot'!V234</f>
        <v>251.01499999999999</v>
      </c>
      <c r="AF240" s="195">
        <f>'09-22 KP Int Load &amp; Marg Loss'!N230</f>
        <v>634.1099999999999</v>
      </c>
      <c r="AG240" s="303">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35">
      <c r="A241" s="202">
        <f t="shared" si="101"/>
        <v>44814.583333332776</v>
      </c>
      <c r="B241" s="232"/>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6"/>
      <c r="AA241" s="189">
        <f t="shared" si="99"/>
        <v>0</v>
      </c>
      <c r="AB241" s="25">
        <f t="shared" si="100"/>
        <v>0</v>
      </c>
      <c r="AD241" s="29"/>
      <c r="AE241" s="67">
        <f>'09-22 Gen Pivot'!V235</f>
        <v>250.8715</v>
      </c>
      <c r="AF241" s="195">
        <f>'09-22 KP Int Load &amp; Marg Loss'!N231</f>
        <v>645.23</v>
      </c>
      <c r="AG241" s="303">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35">
      <c r="A242" s="202">
        <f t="shared" si="101"/>
        <v>44814.62499999944</v>
      </c>
      <c r="B242" s="232"/>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6"/>
      <c r="AA242" s="189">
        <f t="shared" si="99"/>
        <v>0</v>
      </c>
      <c r="AB242" s="25">
        <f t="shared" si="100"/>
        <v>0</v>
      </c>
      <c r="AD242" s="29"/>
      <c r="AE242" s="67">
        <f>'09-22 Gen Pivot'!V236</f>
        <v>255.8245</v>
      </c>
      <c r="AF242" s="195">
        <f>'09-22 KP Int Load &amp; Marg Loss'!N232</f>
        <v>651.12</v>
      </c>
      <c r="AG242" s="303">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35">
      <c r="A243" s="202">
        <f t="shared" si="101"/>
        <v>44814.666666666104</v>
      </c>
      <c r="B243" s="232"/>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6"/>
      <c r="AA243" s="189">
        <f t="shared" si="99"/>
        <v>0</v>
      </c>
      <c r="AB243" s="25">
        <f t="shared" si="100"/>
        <v>0</v>
      </c>
      <c r="AD243" s="29"/>
      <c r="AE243" s="67">
        <f>'09-22 Gen Pivot'!V237</f>
        <v>251.7585</v>
      </c>
      <c r="AF243" s="195">
        <f>'09-22 KP Int Load &amp; Marg Loss'!N233</f>
        <v>661.68000000000006</v>
      </c>
      <c r="AG243" s="303">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35">
      <c r="A244" s="202">
        <f t="shared" si="101"/>
        <v>44814.708333332768</v>
      </c>
      <c r="B244" s="232"/>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6"/>
      <c r="AA244" s="189">
        <f t="shared" si="99"/>
        <v>0</v>
      </c>
      <c r="AB244" s="25">
        <f t="shared" si="100"/>
        <v>0</v>
      </c>
      <c r="AD244" s="29"/>
      <c r="AE244" s="67">
        <f>'09-22 Gen Pivot'!V238</f>
        <v>251.477</v>
      </c>
      <c r="AF244" s="195">
        <f>'09-22 KP Int Load &amp; Marg Loss'!N234</f>
        <v>659.71</v>
      </c>
      <c r="AG244" s="303">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35">
      <c r="A245" s="202">
        <f t="shared" si="101"/>
        <v>44814.749999999432</v>
      </c>
      <c r="B245" s="232"/>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6"/>
      <c r="AA245" s="189">
        <f t="shared" si="99"/>
        <v>0</v>
      </c>
      <c r="AB245" s="25">
        <f t="shared" si="100"/>
        <v>0</v>
      </c>
      <c r="AD245" s="29"/>
      <c r="AE245" s="67">
        <f>'09-22 Gen Pivot'!V239</f>
        <v>251.45599999999999</v>
      </c>
      <c r="AF245" s="195">
        <f>'09-22 KP Int Load &amp; Marg Loss'!N235</f>
        <v>651.23</v>
      </c>
      <c r="AG245" s="303">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35">
      <c r="A246" s="202">
        <f t="shared" si="101"/>
        <v>44814.791666666097</v>
      </c>
      <c r="B246" s="232"/>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6"/>
      <c r="AA246" s="189">
        <f t="shared" si="99"/>
        <v>0</v>
      </c>
      <c r="AB246" s="25">
        <f t="shared" si="100"/>
        <v>0</v>
      </c>
      <c r="AD246" s="29"/>
      <c r="AE246" s="67">
        <f>'09-22 Gen Pivot'!V240</f>
        <v>251.06549999999999</v>
      </c>
      <c r="AF246" s="195">
        <f>'09-22 KP Int Load &amp; Marg Loss'!N236</f>
        <v>642.33000000000004</v>
      </c>
      <c r="AG246" s="303">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35">
      <c r="A247" s="202">
        <f t="shared" si="101"/>
        <v>44814.833333332761</v>
      </c>
      <c r="B247" s="232"/>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6"/>
      <c r="AA247" s="189">
        <f t="shared" si="99"/>
        <v>0</v>
      </c>
      <c r="AB247" s="25">
        <f t="shared" si="100"/>
        <v>0</v>
      </c>
      <c r="AD247" s="29"/>
      <c r="AE247" s="67">
        <f>'09-22 Gen Pivot'!V241</f>
        <v>251.32050000000001</v>
      </c>
      <c r="AF247" s="195">
        <f>'09-22 KP Int Load &amp; Marg Loss'!N237</f>
        <v>639.65</v>
      </c>
      <c r="AG247" s="303">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35">
      <c r="A248" s="202">
        <f t="shared" si="101"/>
        <v>44814.874999999425</v>
      </c>
      <c r="B248" s="232"/>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6"/>
      <c r="AA248" s="189">
        <f t="shared" si="99"/>
        <v>0</v>
      </c>
      <c r="AB248" s="25">
        <f t="shared" si="100"/>
        <v>0</v>
      </c>
      <c r="AD248" s="29"/>
      <c r="AE248" s="67">
        <f>'09-22 Gen Pivot'!V242</f>
        <v>251.1635</v>
      </c>
      <c r="AF248" s="195">
        <f>'09-22 KP Int Load &amp; Marg Loss'!N238</f>
        <v>637.16</v>
      </c>
      <c r="AG248" s="303">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35">
      <c r="A249" s="202">
        <f t="shared" si="101"/>
        <v>44814.916666666089</v>
      </c>
      <c r="B249" s="232"/>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6"/>
      <c r="AA249" s="189">
        <f t="shared" si="99"/>
        <v>0</v>
      </c>
      <c r="AB249" s="25">
        <f t="shared" si="100"/>
        <v>0</v>
      </c>
      <c r="AD249" s="29"/>
      <c r="AE249" s="67">
        <f>'09-22 Gen Pivot'!V243</f>
        <v>256.36900000000003</v>
      </c>
      <c r="AF249" s="195">
        <f>'09-22 KP Int Load &amp; Marg Loss'!N239</f>
        <v>615.17000000000007</v>
      </c>
      <c r="AG249" s="303">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35">
      <c r="A250" s="202">
        <f t="shared" si="101"/>
        <v>44814.958333332754</v>
      </c>
      <c r="B250" s="232"/>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6"/>
      <c r="AA250" s="189">
        <f t="shared" si="99"/>
        <v>0</v>
      </c>
      <c r="AB250" s="25">
        <f t="shared" si="100"/>
        <v>0</v>
      </c>
      <c r="AD250" s="29"/>
      <c r="AE250" s="67">
        <f>'09-22 Gen Pivot'!V244</f>
        <v>251.05350000000001</v>
      </c>
      <c r="AF250" s="195">
        <f>'09-22 KP Int Load &amp; Marg Loss'!N240</f>
        <v>590.69000000000005</v>
      </c>
      <c r="AG250" s="303">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35">
      <c r="A251" s="202">
        <f t="shared" si="101"/>
        <v>44814.999999999418</v>
      </c>
      <c r="B251" s="232"/>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6"/>
      <c r="AA251" s="189">
        <f t="shared" si="99"/>
        <v>0</v>
      </c>
      <c r="AB251" s="25">
        <f t="shared" si="100"/>
        <v>0</v>
      </c>
      <c r="AD251" s="29"/>
      <c r="AE251" s="67">
        <f>'09-22 Gen Pivot'!V245</f>
        <v>254.58099999999999</v>
      </c>
      <c r="AF251" s="195">
        <f>'09-22 KP Int Load &amp; Marg Loss'!N241</f>
        <v>564.82999999999993</v>
      </c>
      <c r="AG251" s="303">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35">
      <c r="A252" s="202">
        <f t="shared" si="101"/>
        <v>44815.041666666082</v>
      </c>
      <c r="B252" s="232"/>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6"/>
      <c r="AA252" s="189">
        <f t="shared" si="99"/>
        <v>0</v>
      </c>
      <c r="AB252" s="25">
        <f t="shared" si="100"/>
        <v>0</v>
      </c>
      <c r="AD252" s="29"/>
      <c r="AE252" s="67">
        <f>'09-22 Gen Pivot'!V246</f>
        <v>251.09200000000001</v>
      </c>
      <c r="AF252" s="195">
        <f>'09-22 KP Int Load &amp; Marg Loss'!N242</f>
        <v>536.14</v>
      </c>
      <c r="AG252" s="303">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35">
      <c r="A253" s="202">
        <f t="shared" si="101"/>
        <v>44815.083333332746</v>
      </c>
      <c r="B253" s="232"/>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6"/>
      <c r="AA253" s="189">
        <f t="shared" si="99"/>
        <v>0</v>
      </c>
      <c r="AB253" s="25">
        <f t="shared" si="100"/>
        <v>0</v>
      </c>
      <c r="AD253" s="29"/>
      <c r="AE253" s="67">
        <f>'09-22 Gen Pivot'!V247</f>
        <v>250.869</v>
      </c>
      <c r="AF253" s="195">
        <f>'09-22 KP Int Load &amp; Marg Loss'!N243</f>
        <v>519.91000000000008</v>
      </c>
      <c r="AG253" s="303">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35">
      <c r="A254" s="202">
        <f t="shared" si="101"/>
        <v>44815.124999999411</v>
      </c>
      <c r="B254" s="232"/>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6"/>
      <c r="AA254" s="189">
        <f t="shared" si="99"/>
        <v>0</v>
      </c>
      <c r="AB254" s="25">
        <f t="shared" si="100"/>
        <v>0</v>
      </c>
      <c r="AD254" s="29"/>
      <c r="AE254" s="67">
        <f>'09-22 Gen Pivot'!V248</f>
        <v>250.68350000000001</v>
      </c>
      <c r="AF254" s="195">
        <f>'09-22 KP Int Load &amp; Marg Loss'!N244</f>
        <v>503.65</v>
      </c>
      <c r="AG254" s="303">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35">
      <c r="A255" s="202">
        <f t="shared" si="101"/>
        <v>44815.166666666075</v>
      </c>
      <c r="B255" s="232"/>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6"/>
      <c r="AA255" s="189">
        <f t="shared" si="99"/>
        <v>0</v>
      </c>
      <c r="AB255" s="25">
        <f t="shared" si="100"/>
        <v>0</v>
      </c>
      <c r="AD255" s="29"/>
      <c r="AE255" s="67">
        <f>'09-22 Gen Pivot'!V249</f>
        <v>253.85900000000001</v>
      </c>
      <c r="AF255" s="195">
        <f>'09-22 KP Int Load &amp; Marg Loss'!N245</f>
        <v>500.46</v>
      </c>
      <c r="AG255" s="303">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35">
      <c r="A256" s="202">
        <f t="shared" si="101"/>
        <v>44815.208333332739</v>
      </c>
      <c r="B256" s="232"/>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6"/>
      <c r="AA256" s="189">
        <f t="shared" si="99"/>
        <v>0</v>
      </c>
      <c r="AB256" s="25">
        <f t="shared" si="100"/>
        <v>0</v>
      </c>
      <c r="AD256" s="29"/>
      <c r="AE256" s="67">
        <f>'09-22 Gen Pivot'!V250</f>
        <v>250.9555</v>
      </c>
      <c r="AF256" s="195">
        <f>'09-22 KP Int Load &amp; Marg Loss'!N246</f>
        <v>497.6</v>
      </c>
      <c r="AG256" s="303">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35">
      <c r="A257" s="202">
        <f t="shared" si="101"/>
        <v>44815.249999999403</v>
      </c>
      <c r="B257" s="232"/>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6"/>
      <c r="AA257" s="189">
        <f t="shared" si="99"/>
        <v>0</v>
      </c>
      <c r="AB257" s="25">
        <f t="shared" si="100"/>
        <v>0</v>
      </c>
      <c r="AD257" s="29"/>
      <c r="AE257" s="67">
        <f>'09-22 Gen Pivot'!V251</f>
        <v>251.1335</v>
      </c>
      <c r="AF257" s="195">
        <f>'09-22 KP Int Load &amp; Marg Loss'!N247</f>
        <v>498.05999999999995</v>
      </c>
      <c r="AG257" s="303">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35">
      <c r="A258" s="202">
        <f t="shared" si="101"/>
        <v>44815.291666666068</v>
      </c>
      <c r="B258" s="232"/>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6"/>
      <c r="AA258" s="189">
        <f t="shared" si="99"/>
        <v>0</v>
      </c>
      <c r="AB258" s="25">
        <f t="shared" si="100"/>
        <v>0</v>
      </c>
      <c r="AD258" s="29"/>
      <c r="AE258" s="67">
        <f>'09-22 Gen Pivot'!V252</f>
        <v>251.13050000000001</v>
      </c>
      <c r="AF258" s="195">
        <f>'09-22 KP Int Load &amp; Marg Loss'!N248</f>
        <v>502.86</v>
      </c>
      <c r="AG258" s="303">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35">
      <c r="A259" s="202">
        <f t="shared" si="101"/>
        <v>44815.333333332732</v>
      </c>
      <c r="B259" s="232"/>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6"/>
      <c r="AA259" s="189">
        <f t="shared" si="99"/>
        <v>0</v>
      </c>
      <c r="AB259" s="25">
        <f t="shared" si="100"/>
        <v>0</v>
      </c>
      <c r="AD259" s="29"/>
      <c r="AE259" s="67">
        <f>'09-22 Gen Pivot'!V253</f>
        <v>250.79949999999999</v>
      </c>
      <c r="AF259" s="195">
        <f>'09-22 KP Int Load &amp; Marg Loss'!N249</f>
        <v>512.16</v>
      </c>
      <c r="AG259" s="303">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35">
      <c r="A260" s="202">
        <f t="shared" si="101"/>
        <v>44815.374999999396</v>
      </c>
      <c r="B260" s="232"/>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6"/>
      <c r="AA260" s="189">
        <f t="shared" si="99"/>
        <v>0</v>
      </c>
      <c r="AB260" s="25">
        <f t="shared" si="100"/>
        <v>0</v>
      </c>
      <c r="AD260" s="29"/>
      <c r="AE260" s="67">
        <f>'09-22 Gen Pivot'!V254</f>
        <v>250.87049999999999</v>
      </c>
      <c r="AF260" s="195">
        <f>'09-22 KP Int Load &amp; Marg Loss'!N250</f>
        <v>530.03</v>
      </c>
      <c r="AG260" s="303">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35">
      <c r="A261" s="202">
        <f t="shared" si="101"/>
        <v>44815.41666666606</v>
      </c>
      <c r="B261" s="232"/>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6"/>
      <c r="AA261" s="189">
        <f t="shared" si="99"/>
        <v>0</v>
      </c>
      <c r="AB261" s="25">
        <f t="shared" si="100"/>
        <v>0</v>
      </c>
      <c r="AD261" s="29"/>
      <c r="AE261" s="67">
        <f>'09-22 Gen Pivot'!V255</f>
        <v>250.77199999999999</v>
      </c>
      <c r="AF261" s="195">
        <f>'09-22 KP Int Load &amp; Marg Loss'!N251</f>
        <v>557.94000000000005</v>
      </c>
      <c r="AG261" s="303">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35">
      <c r="A262" s="202">
        <f t="shared" si="101"/>
        <v>44815.458333332725</v>
      </c>
      <c r="B262" s="232"/>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6"/>
      <c r="AA262" s="189">
        <f t="shared" si="99"/>
        <v>0</v>
      </c>
      <c r="AB262" s="25">
        <f t="shared" si="100"/>
        <v>0</v>
      </c>
      <c r="AD262" s="29"/>
      <c r="AE262" s="67">
        <f>'09-22 Gen Pivot'!V256</f>
        <v>251.34450000000001</v>
      </c>
      <c r="AF262" s="195">
        <f>'09-22 KP Int Load &amp; Marg Loss'!N252</f>
        <v>588.49</v>
      </c>
      <c r="AG262" s="303">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35">
      <c r="A263" s="202">
        <f t="shared" si="101"/>
        <v>44815.499999999389</v>
      </c>
      <c r="B263" s="232"/>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6"/>
      <c r="AA263" s="189">
        <f t="shared" si="99"/>
        <v>0</v>
      </c>
      <c r="AB263" s="25">
        <f t="shared" si="100"/>
        <v>0</v>
      </c>
      <c r="AD263" s="29"/>
      <c r="AE263" s="67">
        <f>'09-22 Gen Pivot'!V257</f>
        <v>250.68549999999999</v>
      </c>
      <c r="AF263" s="195">
        <f>'09-22 KP Int Load &amp; Marg Loss'!N253</f>
        <v>617.75</v>
      </c>
      <c r="AG263" s="303">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35">
      <c r="A264" s="202">
        <f t="shared" si="101"/>
        <v>44815.541666666053</v>
      </c>
      <c r="B264" s="232"/>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6"/>
      <c r="AA264" s="189">
        <f t="shared" si="99"/>
        <v>0</v>
      </c>
      <c r="AB264" s="25">
        <f t="shared" si="100"/>
        <v>0</v>
      </c>
      <c r="AD264" s="29"/>
      <c r="AE264" s="67">
        <f>'09-22 Gen Pivot'!V258</f>
        <v>251.64850000000001</v>
      </c>
      <c r="AF264" s="195">
        <f>'09-22 KP Int Load &amp; Marg Loss'!N254</f>
        <v>662.69999999999993</v>
      </c>
      <c r="AG264" s="303">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35">
      <c r="A265" s="202">
        <f t="shared" si="101"/>
        <v>44815.583333332717</v>
      </c>
      <c r="B265" s="232"/>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6"/>
      <c r="AA265" s="189">
        <f t="shared" si="99"/>
        <v>0</v>
      </c>
      <c r="AB265" s="25">
        <f t="shared" si="100"/>
        <v>0</v>
      </c>
      <c r="AD265" s="29"/>
      <c r="AE265" s="67">
        <f>'09-22 Gen Pivot'!V259</f>
        <v>250.76300000000001</v>
      </c>
      <c r="AF265" s="195">
        <f>'09-22 KP Int Load &amp; Marg Loss'!N255</f>
        <v>704.12</v>
      </c>
      <c r="AG265" s="303">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35">
      <c r="A266" s="202">
        <f t="shared" si="101"/>
        <v>44815.624999999382</v>
      </c>
      <c r="B266" s="232"/>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6"/>
      <c r="AA266" s="189">
        <f t="shared" si="99"/>
        <v>0</v>
      </c>
      <c r="AB266" s="25">
        <f t="shared" si="100"/>
        <v>0</v>
      </c>
      <c r="AD266" s="29"/>
      <c r="AE266" s="67">
        <f>'09-22 Gen Pivot'!V260</f>
        <v>251.00749999999999</v>
      </c>
      <c r="AF266" s="195">
        <f>'09-22 KP Int Load &amp; Marg Loss'!N256</f>
        <v>728.68</v>
      </c>
      <c r="AG266" s="303">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35">
      <c r="A267" s="202">
        <f t="shared" si="101"/>
        <v>44815.666666666046</v>
      </c>
      <c r="B267" s="232"/>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6"/>
      <c r="AA267" s="189">
        <f t="shared" si="99"/>
        <v>0</v>
      </c>
      <c r="AB267" s="25">
        <f t="shared" si="100"/>
        <v>0</v>
      </c>
      <c r="AD267" s="29"/>
      <c r="AE267" s="67">
        <f>'09-22 Gen Pivot'!V261</f>
        <v>251.11099999999999</v>
      </c>
      <c r="AF267" s="195">
        <f>'09-22 KP Int Load &amp; Marg Loss'!N257</f>
        <v>745.8</v>
      </c>
      <c r="AG267" s="303">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35">
      <c r="A268" s="202">
        <f t="shared" si="101"/>
        <v>44815.70833333271</v>
      </c>
      <c r="B268" s="232"/>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6"/>
      <c r="AA268" s="189">
        <f t="shared" si="99"/>
        <v>0</v>
      </c>
      <c r="AB268" s="25">
        <f t="shared" si="100"/>
        <v>0</v>
      </c>
      <c r="AD268" s="29"/>
      <c r="AE268" s="67">
        <f>'09-22 Gen Pivot'!V262</f>
        <v>251.5745</v>
      </c>
      <c r="AF268" s="195">
        <f>'09-22 KP Int Load &amp; Marg Loss'!N258</f>
        <v>741.31999999999994</v>
      </c>
      <c r="AG268" s="303">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35">
      <c r="A269" s="202">
        <f t="shared" si="101"/>
        <v>44815.749999999374</v>
      </c>
      <c r="B269" s="232"/>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6"/>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3">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35">
      <c r="A270" s="202">
        <f t="shared" ref="A270:A333" si="126">A269+1/24</f>
        <v>44815.791666666039</v>
      </c>
      <c r="B270" s="232"/>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6"/>
      <c r="AA270" s="189">
        <f t="shared" si="124"/>
        <v>0</v>
      </c>
      <c r="AB270" s="25">
        <f t="shared" si="125"/>
        <v>0</v>
      </c>
      <c r="AD270" s="29"/>
      <c r="AE270" s="67">
        <f>'09-22 Gen Pivot'!V264</f>
        <v>271.02199999999999</v>
      </c>
      <c r="AF270" s="195">
        <f>'09-22 KP Int Load &amp; Marg Loss'!N260</f>
        <v>706.19</v>
      </c>
      <c r="AG270" s="303">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35">
      <c r="A271" s="202">
        <f t="shared" si="126"/>
        <v>44815.833333332703</v>
      </c>
      <c r="B271" s="232"/>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6"/>
      <c r="AA271" s="189">
        <f t="shared" si="124"/>
        <v>0</v>
      </c>
      <c r="AB271" s="25">
        <f t="shared" si="125"/>
        <v>0</v>
      </c>
      <c r="AD271" s="29"/>
      <c r="AE271" s="67">
        <f>'09-22 Gen Pivot'!V265</f>
        <v>252.607</v>
      </c>
      <c r="AF271" s="195">
        <f>'09-22 KP Int Load &amp; Marg Loss'!N261</f>
        <v>689.29000000000008</v>
      </c>
      <c r="AG271" s="303">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35">
      <c r="A272" s="202">
        <f t="shared" si="126"/>
        <v>44815.874999999367</v>
      </c>
      <c r="B272" s="232"/>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6"/>
      <c r="AA272" s="189">
        <f t="shared" si="124"/>
        <v>0</v>
      </c>
      <c r="AB272" s="25">
        <f t="shared" si="125"/>
        <v>0</v>
      </c>
      <c r="AD272" s="29"/>
      <c r="AE272" s="67">
        <f>'09-22 Gen Pivot'!V266</f>
        <v>255.5335</v>
      </c>
      <c r="AF272" s="195">
        <f>'09-22 KP Int Load &amp; Marg Loss'!N262</f>
        <v>685.4799999999999</v>
      </c>
      <c r="AG272" s="303">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35">
      <c r="A273" s="202">
        <f t="shared" si="126"/>
        <v>44815.916666666031</v>
      </c>
      <c r="B273" s="232"/>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6"/>
      <c r="AA273" s="189">
        <f t="shared" si="124"/>
        <v>0</v>
      </c>
      <c r="AB273" s="25">
        <f t="shared" si="125"/>
        <v>0</v>
      </c>
      <c r="AD273" s="29"/>
      <c r="AE273" s="67">
        <f>'09-22 Gen Pivot'!V267</f>
        <v>251.25299999999999</v>
      </c>
      <c r="AF273" s="195">
        <f>'09-22 KP Int Load &amp; Marg Loss'!N263</f>
        <v>656.42000000000007</v>
      </c>
      <c r="AG273" s="303">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35">
      <c r="A274" s="202">
        <f t="shared" si="126"/>
        <v>44815.958333332695</v>
      </c>
      <c r="B274" s="232"/>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6"/>
      <c r="AA274" s="189">
        <f t="shared" si="124"/>
        <v>0</v>
      </c>
      <c r="AB274" s="25">
        <f t="shared" si="125"/>
        <v>0</v>
      </c>
      <c r="AD274" s="29"/>
      <c r="AE274" s="67">
        <f>'09-22 Gen Pivot'!V268</f>
        <v>257.88150000000002</v>
      </c>
      <c r="AF274" s="195">
        <f>'09-22 KP Int Load &amp; Marg Loss'!N264</f>
        <v>615.81999999999994</v>
      </c>
      <c r="AG274" s="303">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35">
      <c r="A275" s="202">
        <f t="shared" si="126"/>
        <v>44815.99999999936</v>
      </c>
      <c r="B275" s="232"/>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6"/>
      <c r="AA275" s="189">
        <f t="shared" si="124"/>
        <v>0</v>
      </c>
      <c r="AB275" s="25">
        <f t="shared" si="125"/>
        <v>0</v>
      </c>
      <c r="AD275" s="29"/>
      <c r="AE275" s="67">
        <f>'09-22 Gen Pivot'!V269</f>
        <v>260.22500000000002</v>
      </c>
      <c r="AF275" s="195">
        <f>'09-22 KP Int Load &amp; Marg Loss'!N265</f>
        <v>582.61</v>
      </c>
      <c r="AG275" s="303">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35">
      <c r="A276" s="202">
        <f t="shared" si="126"/>
        <v>44816.041666666024</v>
      </c>
      <c r="B276" s="232"/>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6"/>
      <c r="AA276" s="189">
        <f t="shared" si="124"/>
        <v>0</v>
      </c>
      <c r="AB276" s="25">
        <f t="shared" si="125"/>
        <v>0</v>
      </c>
      <c r="AD276" s="29"/>
      <c r="AE276" s="67">
        <f>'09-22 Gen Pivot'!V270</f>
        <v>250.68</v>
      </c>
      <c r="AF276" s="195">
        <f>'09-22 KP Int Load &amp; Marg Loss'!N266</f>
        <v>553.11000000000013</v>
      </c>
      <c r="AG276" s="303">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35">
      <c r="A277" s="202">
        <f t="shared" si="126"/>
        <v>44816.083333332688</v>
      </c>
      <c r="B277" s="232"/>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6"/>
      <c r="AA277" s="189">
        <f t="shared" si="124"/>
        <v>0</v>
      </c>
      <c r="AB277" s="25">
        <f t="shared" si="125"/>
        <v>0</v>
      </c>
      <c r="AD277" s="29"/>
      <c r="AE277" s="67">
        <f>'09-22 Gen Pivot'!V271</f>
        <v>251.07550000000001</v>
      </c>
      <c r="AF277" s="195">
        <f>'09-22 KP Int Load &amp; Marg Loss'!N267</f>
        <v>539.20000000000005</v>
      </c>
      <c r="AG277" s="303">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35">
      <c r="A278" s="202">
        <f t="shared" si="126"/>
        <v>44816.124999999352</v>
      </c>
      <c r="B278" s="232"/>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6"/>
      <c r="AA278" s="189">
        <f t="shared" si="124"/>
        <v>0</v>
      </c>
      <c r="AB278" s="25">
        <f t="shared" si="125"/>
        <v>0</v>
      </c>
      <c r="AD278" s="29"/>
      <c r="AE278" s="67">
        <f>'09-22 Gen Pivot'!V272</f>
        <v>250.58750000000001</v>
      </c>
      <c r="AF278" s="195">
        <f>'09-22 KP Int Load &amp; Marg Loss'!N268</f>
        <v>524.98</v>
      </c>
      <c r="AG278" s="303">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35">
      <c r="A279" s="202">
        <f t="shared" si="126"/>
        <v>44816.166666666017</v>
      </c>
      <c r="B279" s="232"/>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6"/>
      <c r="AA279" s="189">
        <f t="shared" si="124"/>
        <v>0</v>
      </c>
      <c r="AB279" s="25">
        <f t="shared" si="125"/>
        <v>0</v>
      </c>
      <c r="AD279" s="29"/>
      <c r="AE279" s="67">
        <f>'09-22 Gen Pivot'!V273</f>
        <v>250.738</v>
      </c>
      <c r="AF279" s="195">
        <f>'09-22 KP Int Load &amp; Marg Loss'!N269</f>
        <v>516.58000000000004</v>
      </c>
      <c r="AG279" s="303">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35">
      <c r="A280" s="202">
        <f t="shared" si="126"/>
        <v>44816.208333332681</v>
      </c>
      <c r="B280" s="232"/>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6"/>
      <c r="AA280" s="189">
        <f t="shared" si="124"/>
        <v>0</v>
      </c>
      <c r="AB280" s="25">
        <f t="shared" si="125"/>
        <v>0</v>
      </c>
      <c r="AD280" s="29"/>
      <c r="AE280" s="67">
        <f>'09-22 Gen Pivot'!V274</f>
        <v>251.131</v>
      </c>
      <c r="AF280" s="195">
        <f>'09-22 KP Int Load &amp; Marg Loss'!N270</f>
        <v>518.74</v>
      </c>
      <c r="AG280" s="303">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35">
      <c r="A281" s="202">
        <f t="shared" si="126"/>
        <v>44816.249999999345</v>
      </c>
      <c r="B281" s="232"/>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6"/>
      <c r="AA281" s="189">
        <f t="shared" si="124"/>
        <v>0</v>
      </c>
      <c r="AB281" s="25">
        <f t="shared" si="125"/>
        <v>0</v>
      </c>
      <c r="AD281" s="29"/>
      <c r="AE281" s="67">
        <f>'09-22 Gen Pivot'!V275</f>
        <v>250.85550000000001</v>
      </c>
      <c r="AF281" s="195">
        <f>'09-22 KP Int Load &amp; Marg Loss'!N271</f>
        <v>537.80999999999995</v>
      </c>
      <c r="AG281" s="303">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35">
      <c r="A282" s="202">
        <f t="shared" si="126"/>
        <v>44816.291666666009</v>
      </c>
      <c r="B282" s="232"/>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6"/>
      <c r="AA282" s="189">
        <f t="shared" si="124"/>
        <v>0</v>
      </c>
      <c r="AB282" s="25">
        <f t="shared" si="125"/>
        <v>0</v>
      </c>
      <c r="AD282" s="29"/>
      <c r="AE282" s="67">
        <f>'09-22 Gen Pivot'!V276</f>
        <v>251.66650000000001</v>
      </c>
      <c r="AF282" s="195">
        <f>'09-22 KP Int Load &amp; Marg Loss'!N272</f>
        <v>579.87</v>
      </c>
      <c r="AG282" s="303">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35">
      <c r="A283" s="202">
        <f t="shared" si="126"/>
        <v>44816.333333332674</v>
      </c>
      <c r="B283" s="232"/>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6"/>
      <c r="AA283" s="189">
        <f t="shared" si="124"/>
        <v>0</v>
      </c>
      <c r="AB283" s="25">
        <f t="shared" si="125"/>
        <v>0</v>
      </c>
      <c r="AD283" s="29"/>
      <c r="AE283" s="67">
        <f>'09-22 Gen Pivot'!V277</f>
        <v>250.83699999999999</v>
      </c>
      <c r="AF283" s="195">
        <f>'09-22 KP Int Load &amp; Marg Loss'!N273</f>
        <v>602.21999999999991</v>
      </c>
      <c r="AG283" s="303">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35">
      <c r="A284" s="202">
        <f t="shared" si="126"/>
        <v>44816.374999999338</v>
      </c>
      <c r="B284" s="232"/>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6"/>
      <c r="AA284" s="189">
        <f t="shared" si="124"/>
        <v>0</v>
      </c>
      <c r="AB284" s="25">
        <f t="shared" si="125"/>
        <v>0</v>
      </c>
      <c r="AD284" s="29"/>
      <c r="AE284" s="67">
        <f>'09-22 Gen Pivot'!V278</f>
        <v>253.54750000000001</v>
      </c>
      <c r="AF284" s="195">
        <f>'09-22 KP Int Load &amp; Marg Loss'!N274</f>
        <v>610.54</v>
      </c>
      <c r="AG284" s="303">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35">
      <c r="A285" s="202">
        <f t="shared" si="126"/>
        <v>44816.416666666002</v>
      </c>
      <c r="B285" s="232"/>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6"/>
      <c r="AA285" s="189">
        <f t="shared" si="124"/>
        <v>0</v>
      </c>
      <c r="AB285" s="25">
        <f t="shared" si="125"/>
        <v>0</v>
      </c>
      <c r="AD285" s="29"/>
      <c r="AE285" s="67">
        <f>'09-22 Gen Pivot'!V279</f>
        <v>259.58749999999998</v>
      </c>
      <c r="AF285" s="195">
        <f>'09-22 KP Int Load &amp; Marg Loss'!N275</f>
        <v>620.99</v>
      </c>
      <c r="AG285" s="303">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35">
      <c r="A286" s="202">
        <f t="shared" si="126"/>
        <v>44816.458333332666</v>
      </c>
      <c r="B286" s="232"/>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6"/>
      <c r="AA286" s="189">
        <f t="shared" si="124"/>
        <v>0</v>
      </c>
      <c r="AB286" s="25">
        <f t="shared" si="125"/>
        <v>0</v>
      </c>
      <c r="AD286" s="29"/>
      <c r="AE286" s="67">
        <f>'09-22 Gen Pivot'!V280</f>
        <v>251.3725</v>
      </c>
      <c r="AF286" s="195">
        <f>'09-22 KP Int Load &amp; Marg Loss'!N276</f>
        <v>630.03</v>
      </c>
      <c r="AG286" s="303">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35">
      <c r="A287" s="202">
        <f t="shared" si="126"/>
        <v>44816.499999999331</v>
      </c>
      <c r="B287" s="232"/>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6"/>
      <c r="AA287" s="189">
        <f t="shared" si="124"/>
        <v>0</v>
      </c>
      <c r="AB287" s="25">
        <f t="shared" si="125"/>
        <v>0</v>
      </c>
      <c r="AD287" s="29"/>
      <c r="AE287" s="67">
        <f>'09-22 Gen Pivot'!V281</f>
        <v>250.92500000000001</v>
      </c>
      <c r="AF287" s="195">
        <f>'09-22 KP Int Load &amp; Marg Loss'!N277</f>
        <v>645.84</v>
      </c>
      <c r="AG287" s="303">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35">
      <c r="A288" s="202">
        <f t="shared" si="126"/>
        <v>44816.541666665995</v>
      </c>
      <c r="B288" s="232"/>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6"/>
      <c r="AA288" s="189">
        <f t="shared" si="124"/>
        <v>0</v>
      </c>
      <c r="AB288" s="25">
        <f t="shared" si="125"/>
        <v>0</v>
      </c>
      <c r="AD288" s="29"/>
      <c r="AE288" s="67">
        <f>'09-22 Gen Pivot'!V282</f>
        <v>257.80599999999998</v>
      </c>
      <c r="AF288" s="195">
        <f>'09-22 KP Int Load &amp; Marg Loss'!N278</f>
        <v>658.01999999999987</v>
      </c>
      <c r="AG288" s="303">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35">
      <c r="A289" s="202">
        <f t="shared" si="126"/>
        <v>44816.583333332659</v>
      </c>
      <c r="B289" s="232"/>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6"/>
      <c r="AA289" s="189">
        <f t="shared" si="124"/>
        <v>0</v>
      </c>
      <c r="AB289" s="25">
        <f t="shared" si="125"/>
        <v>0</v>
      </c>
      <c r="AD289" s="29"/>
      <c r="AE289" s="67">
        <f>'09-22 Gen Pivot'!V283</f>
        <v>254.3175</v>
      </c>
      <c r="AF289" s="195">
        <f>'09-22 KP Int Load &amp; Marg Loss'!N279</f>
        <v>677.18</v>
      </c>
      <c r="AG289" s="303">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35">
      <c r="A290" s="202">
        <f t="shared" si="126"/>
        <v>44816.624999999323</v>
      </c>
      <c r="B290" s="232"/>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6"/>
      <c r="AA290" s="189">
        <f t="shared" si="124"/>
        <v>0</v>
      </c>
      <c r="AB290" s="25">
        <f t="shared" si="125"/>
        <v>0</v>
      </c>
      <c r="AD290" s="29"/>
      <c r="AE290" s="67">
        <f>'09-22 Gen Pivot'!V284</f>
        <v>252.2955</v>
      </c>
      <c r="AF290" s="195">
        <f>'09-22 KP Int Load &amp; Marg Loss'!N280</f>
        <v>690.16</v>
      </c>
      <c r="AG290" s="303">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35">
      <c r="A291" s="202">
        <f t="shared" si="126"/>
        <v>44816.666666665988</v>
      </c>
      <c r="B291" s="232"/>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6"/>
      <c r="AA291" s="189">
        <f t="shared" si="124"/>
        <v>0</v>
      </c>
      <c r="AB291" s="25">
        <f t="shared" si="125"/>
        <v>0</v>
      </c>
      <c r="AD291" s="29"/>
      <c r="AE291" s="67">
        <f>'09-22 Gen Pivot'!V285</f>
        <v>263.45850000000002</v>
      </c>
      <c r="AF291" s="195">
        <f>'09-22 KP Int Load &amp; Marg Loss'!N281</f>
        <v>704.8599999999999</v>
      </c>
      <c r="AG291" s="303">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35">
      <c r="A292" s="202">
        <f t="shared" si="126"/>
        <v>44816.708333332652</v>
      </c>
      <c r="B292" s="232"/>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6"/>
      <c r="AA292" s="189">
        <f t="shared" si="124"/>
        <v>0</v>
      </c>
      <c r="AB292" s="25">
        <f t="shared" si="125"/>
        <v>0</v>
      </c>
      <c r="AD292" s="29"/>
      <c r="AE292" s="67">
        <f>'09-22 Gen Pivot'!V286</f>
        <v>271.02999999999997</v>
      </c>
      <c r="AF292" s="195">
        <f>'09-22 KP Int Load &amp; Marg Loss'!N282</f>
        <v>708.99999999999989</v>
      </c>
      <c r="AG292" s="303">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35">
      <c r="A293" s="202">
        <f t="shared" si="126"/>
        <v>44816.749999999316</v>
      </c>
      <c r="B293" s="232"/>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6"/>
      <c r="AA293" s="189">
        <f t="shared" si="124"/>
        <v>0</v>
      </c>
      <c r="AB293" s="25">
        <f t="shared" si="125"/>
        <v>0</v>
      </c>
      <c r="AD293" s="29"/>
      <c r="AE293" s="67">
        <f>'09-22 Gen Pivot'!V287</f>
        <v>255.37649999999999</v>
      </c>
      <c r="AF293" s="195">
        <f>'09-22 KP Int Load &amp; Marg Loss'!N283</f>
        <v>702.86</v>
      </c>
      <c r="AG293" s="303">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35">
      <c r="A294" s="202">
        <f t="shared" si="126"/>
        <v>44816.79166666598</v>
      </c>
      <c r="B294" s="232"/>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6"/>
      <c r="AA294" s="189">
        <f t="shared" si="124"/>
        <v>0</v>
      </c>
      <c r="AB294" s="25">
        <f t="shared" si="125"/>
        <v>0</v>
      </c>
      <c r="AD294" s="29"/>
      <c r="AE294" s="67">
        <f>'09-22 Gen Pivot'!V288</f>
        <v>250.9795</v>
      </c>
      <c r="AF294" s="195">
        <f>'09-22 KP Int Load &amp; Marg Loss'!N284</f>
        <v>675.39</v>
      </c>
      <c r="AG294" s="303">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35">
      <c r="A295" s="202">
        <f t="shared" si="126"/>
        <v>44816.833333332645</v>
      </c>
      <c r="B295" s="232"/>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6"/>
      <c r="AA295" s="189">
        <f t="shared" si="124"/>
        <v>0</v>
      </c>
      <c r="AB295" s="25">
        <f t="shared" si="125"/>
        <v>0</v>
      </c>
      <c r="AD295" s="29"/>
      <c r="AE295" s="67">
        <f>'09-22 Gen Pivot'!V289</f>
        <v>251.58850000000001</v>
      </c>
      <c r="AF295" s="195">
        <f>'09-22 KP Int Load &amp; Marg Loss'!N285</f>
        <v>654.70999999999992</v>
      </c>
      <c r="AG295" s="303">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35">
      <c r="A296" s="202">
        <f t="shared" si="126"/>
        <v>44816.874999999309</v>
      </c>
      <c r="B296" s="232"/>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6"/>
      <c r="AA296" s="189">
        <f t="shared" si="124"/>
        <v>0</v>
      </c>
      <c r="AB296" s="25">
        <f t="shared" si="125"/>
        <v>0</v>
      </c>
      <c r="AD296" s="29"/>
      <c r="AE296" s="67">
        <f>'09-22 Gen Pivot'!V290</f>
        <v>250.77199999999999</v>
      </c>
      <c r="AF296" s="195">
        <f>'09-22 KP Int Load &amp; Marg Loss'!N286</f>
        <v>649.9899999999999</v>
      </c>
      <c r="AG296" s="303">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35">
      <c r="A297" s="202">
        <f t="shared" si="126"/>
        <v>44816.916666665973</v>
      </c>
      <c r="B297" s="232"/>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6"/>
      <c r="AA297" s="189">
        <f t="shared" si="124"/>
        <v>0</v>
      </c>
      <c r="AB297" s="25">
        <f t="shared" si="125"/>
        <v>0</v>
      </c>
      <c r="AD297" s="29"/>
      <c r="AE297" s="67">
        <f>'09-22 Gen Pivot'!V291</f>
        <v>251.21850000000001</v>
      </c>
      <c r="AF297" s="195">
        <f>'09-22 KP Int Load &amp; Marg Loss'!N287</f>
        <v>620.92999999999995</v>
      </c>
      <c r="AG297" s="303">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35">
      <c r="A298" s="202">
        <f t="shared" si="126"/>
        <v>44816.958333332637</v>
      </c>
      <c r="B298" s="232"/>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6"/>
      <c r="AA298" s="189">
        <f t="shared" si="124"/>
        <v>0</v>
      </c>
      <c r="AB298" s="25">
        <f t="shared" si="125"/>
        <v>0</v>
      </c>
      <c r="AD298" s="29"/>
      <c r="AE298" s="67">
        <f>'09-22 Gen Pivot'!V292</f>
        <v>252.71950000000001</v>
      </c>
      <c r="AF298" s="195">
        <f>'09-22 KP Int Load &amp; Marg Loss'!N288</f>
        <v>582.09</v>
      </c>
      <c r="AG298" s="303">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35">
      <c r="A299" s="202">
        <f t="shared" si="126"/>
        <v>44816.999999999302</v>
      </c>
      <c r="B299" s="232"/>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6"/>
      <c r="AA299" s="189">
        <f t="shared" si="124"/>
        <v>0</v>
      </c>
      <c r="AB299" s="25">
        <f t="shared" si="125"/>
        <v>0</v>
      </c>
      <c r="AD299" s="29"/>
      <c r="AE299" s="67">
        <f>'09-22 Gen Pivot'!V293</f>
        <v>252.679</v>
      </c>
      <c r="AF299" s="195">
        <f>'09-22 KP Int Load &amp; Marg Loss'!N289</f>
        <v>546.78999999999985</v>
      </c>
      <c r="AG299" s="303">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35">
      <c r="A300" s="202">
        <f t="shared" si="126"/>
        <v>44817.041666665966</v>
      </c>
      <c r="B300" s="232"/>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6"/>
      <c r="AA300" s="189">
        <f t="shared" si="124"/>
        <v>0</v>
      </c>
      <c r="AB300" s="25">
        <f t="shared" si="125"/>
        <v>0</v>
      </c>
      <c r="AD300" s="29"/>
      <c r="AE300" s="67">
        <f>'09-22 Gen Pivot'!V294</f>
        <v>251.01900000000001</v>
      </c>
      <c r="AF300" s="195">
        <f>'09-22 KP Int Load &amp; Marg Loss'!N290</f>
        <v>514.94999999999993</v>
      </c>
      <c r="AG300" s="303">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35">
      <c r="A301" s="202">
        <f t="shared" si="126"/>
        <v>44817.08333333263</v>
      </c>
      <c r="B301" s="232"/>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6"/>
      <c r="AA301" s="189">
        <f t="shared" si="124"/>
        <v>0</v>
      </c>
      <c r="AB301" s="25">
        <f t="shared" si="125"/>
        <v>0</v>
      </c>
      <c r="AD301" s="29"/>
      <c r="AE301" s="67">
        <f>'09-22 Gen Pivot'!V295</f>
        <v>251.08500000000001</v>
      </c>
      <c r="AF301" s="195">
        <f>'09-22 KP Int Load &amp; Marg Loss'!N291</f>
        <v>505.27</v>
      </c>
      <c r="AG301" s="303">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35">
      <c r="A302" s="202">
        <f t="shared" si="126"/>
        <v>44817.124999999294</v>
      </c>
      <c r="B302" s="232"/>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6"/>
      <c r="AA302" s="189">
        <f t="shared" si="124"/>
        <v>0</v>
      </c>
      <c r="AB302" s="25">
        <f t="shared" si="125"/>
        <v>0</v>
      </c>
      <c r="AD302" s="29"/>
      <c r="AE302" s="67">
        <f>'09-22 Gen Pivot'!V296</f>
        <v>250.7115</v>
      </c>
      <c r="AF302" s="195">
        <f>'09-22 KP Int Load &amp; Marg Loss'!N292</f>
        <v>486.65</v>
      </c>
      <c r="AG302" s="303">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35">
      <c r="A303" s="202">
        <f t="shared" si="126"/>
        <v>44817.166666665958</v>
      </c>
      <c r="B303" s="232"/>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6"/>
      <c r="AA303" s="189">
        <f t="shared" si="124"/>
        <v>0</v>
      </c>
      <c r="AB303" s="25">
        <f t="shared" si="125"/>
        <v>0</v>
      </c>
      <c r="AD303" s="29"/>
      <c r="AE303" s="67">
        <f>'09-22 Gen Pivot'!V297</f>
        <v>251.0085</v>
      </c>
      <c r="AF303" s="195">
        <f>'09-22 KP Int Load &amp; Marg Loss'!N293</f>
        <v>482.23</v>
      </c>
      <c r="AG303" s="303">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35">
      <c r="A304" s="202">
        <f t="shared" si="126"/>
        <v>44817.208333332623</v>
      </c>
      <c r="B304" s="232"/>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6"/>
      <c r="AA304" s="189">
        <f t="shared" si="124"/>
        <v>0</v>
      </c>
      <c r="AB304" s="25">
        <f t="shared" si="125"/>
        <v>0</v>
      </c>
      <c r="AD304" s="29"/>
      <c r="AE304" s="67">
        <f>'09-22 Gen Pivot'!V298</f>
        <v>250.72800000000001</v>
      </c>
      <c r="AF304" s="195">
        <f>'09-22 KP Int Load &amp; Marg Loss'!N294</f>
        <v>483.46999999999997</v>
      </c>
      <c r="AG304" s="303">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35">
      <c r="A305" s="202">
        <f t="shared" si="126"/>
        <v>44817.249999999287</v>
      </c>
      <c r="B305" s="232"/>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6"/>
      <c r="AA305" s="189">
        <f t="shared" si="124"/>
        <v>0</v>
      </c>
      <c r="AB305" s="25">
        <f t="shared" si="125"/>
        <v>0</v>
      </c>
      <c r="AD305" s="29"/>
      <c r="AE305" s="67">
        <f>'09-22 Gen Pivot'!V299</f>
        <v>251.893</v>
      </c>
      <c r="AF305" s="195">
        <f>'09-22 KP Int Load &amp; Marg Loss'!N295</f>
        <v>502.70999999999992</v>
      </c>
      <c r="AG305" s="303">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35">
      <c r="A306" s="202">
        <f t="shared" si="126"/>
        <v>44817.291666665951</v>
      </c>
      <c r="B306" s="232"/>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6"/>
      <c r="AA306" s="189">
        <f t="shared" si="124"/>
        <v>0</v>
      </c>
      <c r="AB306" s="25">
        <f t="shared" si="125"/>
        <v>0</v>
      </c>
      <c r="AD306" s="29"/>
      <c r="AE306" s="67">
        <f>'09-22 Gen Pivot'!V300</f>
        <v>251.21600000000001</v>
      </c>
      <c r="AF306" s="195">
        <f>'09-22 KP Int Load &amp; Marg Loss'!N296</f>
        <v>534.96999999999991</v>
      </c>
      <c r="AG306" s="303">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35">
      <c r="A307" s="202">
        <f t="shared" si="126"/>
        <v>44817.333333332615</v>
      </c>
      <c r="B307" s="232"/>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6"/>
      <c r="AA307" s="189">
        <f t="shared" si="124"/>
        <v>0</v>
      </c>
      <c r="AB307" s="25">
        <f t="shared" si="125"/>
        <v>0</v>
      </c>
      <c r="AD307" s="29"/>
      <c r="AE307" s="67">
        <f>'09-22 Gen Pivot'!V301</f>
        <v>252.54849999999999</v>
      </c>
      <c r="AF307" s="195">
        <f>'09-22 KP Int Load &amp; Marg Loss'!N297</f>
        <v>552.66000000000008</v>
      </c>
      <c r="AG307" s="303">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35">
      <c r="A308" s="202">
        <f t="shared" si="126"/>
        <v>44817.37499999928</v>
      </c>
      <c r="B308" s="232"/>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6"/>
      <c r="AA308" s="189">
        <f t="shared" si="124"/>
        <v>0</v>
      </c>
      <c r="AB308" s="25">
        <f t="shared" si="125"/>
        <v>0</v>
      </c>
      <c r="AD308" s="29"/>
      <c r="AE308" s="67">
        <f>'09-22 Gen Pivot'!V302</f>
        <v>250.98400000000001</v>
      </c>
      <c r="AF308" s="195">
        <f>'09-22 KP Int Load &amp; Marg Loss'!N298</f>
        <v>560.63</v>
      </c>
      <c r="AG308" s="303">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35">
      <c r="A309" s="202">
        <f t="shared" si="126"/>
        <v>44817.416666665944</v>
      </c>
      <c r="B309" s="232"/>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6"/>
      <c r="AA309" s="189">
        <f t="shared" si="124"/>
        <v>0</v>
      </c>
      <c r="AB309" s="25">
        <f t="shared" si="125"/>
        <v>0</v>
      </c>
      <c r="AD309" s="29"/>
      <c r="AE309" s="67">
        <f>'09-22 Gen Pivot'!V303</f>
        <v>250.69900000000001</v>
      </c>
      <c r="AF309" s="195">
        <f>'09-22 KP Int Load &amp; Marg Loss'!N299</f>
        <v>584.20000000000005</v>
      </c>
      <c r="AG309" s="303">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35">
      <c r="A310" s="202">
        <f t="shared" si="126"/>
        <v>44817.458333332608</v>
      </c>
      <c r="B310" s="232"/>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6"/>
      <c r="AA310" s="189">
        <f t="shared" si="124"/>
        <v>0</v>
      </c>
      <c r="AB310" s="25">
        <f t="shared" si="125"/>
        <v>0</v>
      </c>
      <c r="AD310" s="29"/>
      <c r="AE310" s="67">
        <f>'09-22 Gen Pivot'!V304</f>
        <v>251.11850000000001</v>
      </c>
      <c r="AF310" s="195">
        <f>'09-22 KP Int Load &amp; Marg Loss'!N300</f>
        <v>595.38</v>
      </c>
      <c r="AG310" s="303">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35">
      <c r="A311" s="202">
        <f t="shared" si="126"/>
        <v>44817.499999999272</v>
      </c>
      <c r="B311" s="232"/>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6"/>
      <c r="AA311" s="189">
        <f t="shared" si="124"/>
        <v>0</v>
      </c>
      <c r="AB311" s="25">
        <f t="shared" si="125"/>
        <v>0</v>
      </c>
      <c r="AD311" s="29"/>
      <c r="AE311" s="67">
        <f>'09-22 Gen Pivot'!V305</f>
        <v>250.62799999999999</v>
      </c>
      <c r="AF311" s="195">
        <f>'09-22 KP Int Load &amp; Marg Loss'!N301</f>
        <v>607.73</v>
      </c>
      <c r="AG311" s="303">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35">
      <c r="A312" s="202">
        <f t="shared" si="126"/>
        <v>44817.541666665937</v>
      </c>
      <c r="B312" s="232"/>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6"/>
      <c r="AA312" s="189">
        <f t="shared" si="124"/>
        <v>0</v>
      </c>
      <c r="AB312" s="25">
        <f t="shared" si="125"/>
        <v>0</v>
      </c>
      <c r="AD312" s="29"/>
      <c r="AE312" s="67">
        <f>'09-22 Gen Pivot'!V306</f>
        <v>250.75</v>
      </c>
      <c r="AF312" s="195">
        <f>'09-22 KP Int Load &amp; Marg Loss'!N302</f>
        <v>613.71</v>
      </c>
      <c r="AG312" s="303">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35">
      <c r="A313" s="202">
        <f t="shared" si="126"/>
        <v>44817.583333332601</v>
      </c>
      <c r="B313" s="232"/>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6"/>
      <c r="AA313" s="189">
        <f t="shared" si="124"/>
        <v>0</v>
      </c>
      <c r="AB313" s="25">
        <f t="shared" si="125"/>
        <v>0</v>
      </c>
      <c r="AD313" s="29"/>
      <c r="AE313" s="67">
        <f>'09-22 Gen Pivot'!V307</f>
        <v>257.45299999999997</v>
      </c>
      <c r="AF313" s="195">
        <f>'09-22 KP Int Load &amp; Marg Loss'!N303</f>
        <v>628.20999999999992</v>
      </c>
      <c r="AG313" s="303">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35">
      <c r="A314" s="202">
        <f t="shared" si="126"/>
        <v>44817.624999999265</v>
      </c>
      <c r="B314" s="232"/>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6"/>
      <c r="AA314" s="189">
        <f t="shared" si="124"/>
        <v>0</v>
      </c>
      <c r="AB314" s="25">
        <f t="shared" si="125"/>
        <v>0</v>
      </c>
      <c r="AD314" s="29"/>
      <c r="AE314" s="67">
        <f>'09-22 Gen Pivot'!V308</f>
        <v>257.97800000000001</v>
      </c>
      <c r="AF314" s="195">
        <f>'09-22 KP Int Load &amp; Marg Loss'!N304</f>
        <v>643.87999999999988</v>
      </c>
      <c r="AG314" s="303">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35">
      <c r="A315" s="202">
        <f t="shared" si="126"/>
        <v>44817.666666665929</v>
      </c>
      <c r="B315" s="232"/>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6"/>
      <c r="AA315" s="189">
        <f t="shared" si="124"/>
        <v>0</v>
      </c>
      <c r="AB315" s="25">
        <f t="shared" si="125"/>
        <v>0</v>
      </c>
      <c r="AD315" s="29"/>
      <c r="AE315" s="67">
        <f>'09-22 Gen Pivot'!V309</f>
        <v>258.85700000000003</v>
      </c>
      <c r="AF315" s="195">
        <f>'09-22 KP Int Load &amp; Marg Loss'!N305</f>
        <v>651.81999999999994</v>
      </c>
      <c r="AG315" s="303">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35">
      <c r="A316" s="202">
        <f t="shared" si="126"/>
        <v>44817.708333332594</v>
      </c>
      <c r="B316" s="232"/>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6"/>
      <c r="AA316" s="189">
        <f t="shared" si="124"/>
        <v>0</v>
      </c>
      <c r="AB316" s="25">
        <f t="shared" si="125"/>
        <v>0</v>
      </c>
      <c r="AD316" s="29"/>
      <c r="AE316" s="67">
        <f>'09-22 Gen Pivot'!V310</f>
        <v>251.18799999999999</v>
      </c>
      <c r="AF316" s="195">
        <f>'09-22 KP Int Load &amp; Marg Loss'!N306</f>
        <v>657.81999999999994</v>
      </c>
      <c r="AG316" s="303">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35">
      <c r="A317" s="202">
        <f t="shared" si="126"/>
        <v>44817.749999999258</v>
      </c>
      <c r="B317" s="232"/>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6"/>
      <c r="AA317" s="189">
        <f t="shared" si="124"/>
        <v>0</v>
      </c>
      <c r="AB317" s="25">
        <f t="shared" si="125"/>
        <v>0</v>
      </c>
      <c r="AD317" s="29"/>
      <c r="AE317" s="67">
        <f>'09-22 Gen Pivot'!V311</f>
        <v>260.2885</v>
      </c>
      <c r="AF317" s="195">
        <f>'09-22 KP Int Load &amp; Marg Loss'!N307</f>
        <v>655.94</v>
      </c>
      <c r="AG317" s="303">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35">
      <c r="A318" s="202">
        <f t="shared" si="126"/>
        <v>44817.791666665922</v>
      </c>
      <c r="B318" s="232"/>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6"/>
      <c r="AA318" s="189">
        <f t="shared" si="124"/>
        <v>0</v>
      </c>
      <c r="AB318" s="25">
        <f t="shared" si="125"/>
        <v>0</v>
      </c>
      <c r="AD318" s="29"/>
      <c r="AE318" s="67">
        <f>'09-22 Gen Pivot'!V312</f>
        <v>253.6525</v>
      </c>
      <c r="AF318" s="195">
        <f>'09-22 KP Int Load &amp; Marg Loss'!N308</f>
        <v>645.13000000000011</v>
      </c>
      <c r="AG318" s="303">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35">
      <c r="A319" s="202">
        <f t="shared" si="126"/>
        <v>44817.833333332586</v>
      </c>
      <c r="B319" s="232"/>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6"/>
      <c r="AA319" s="189">
        <f t="shared" si="124"/>
        <v>0</v>
      </c>
      <c r="AB319" s="25">
        <f t="shared" si="125"/>
        <v>0</v>
      </c>
      <c r="AD319" s="29"/>
      <c r="AE319" s="67">
        <f>'09-22 Gen Pivot'!V313</f>
        <v>250.8485</v>
      </c>
      <c r="AF319" s="195">
        <f>'09-22 KP Int Load &amp; Marg Loss'!N309</f>
        <v>637.09999999999991</v>
      </c>
      <c r="AG319" s="303">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35">
      <c r="A320" s="202">
        <f t="shared" si="126"/>
        <v>44817.874999999251</v>
      </c>
      <c r="B320" s="232"/>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6"/>
      <c r="AA320" s="189">
        <f t="shared" si="124"/>
        <v>0</v>
      </c>
      <c r="AB320" s="25">
        <f t="shared" si="125"/>
        <v>0</v>
      </c>
      <c r="AD320" s="29"/>
      <c r="AE320" s="67">
        <f>'09-22 Gen Pivot'!V314</f>
        <v>250.8065</v>
      </c>
      <c r="AF320" s="195">
        <f>'09-22 KP Int Load &amp; Marg Loss'!N310</f>
        <v>640.37999999999988</v>
      </c>
      <c r="AG320" s="303">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35">
      <c r="A321" s="202">
        <f t="shared" si="126"/>
        <v>44817.916666665915</v>
      </c>
      <c r="B321" s="232"/>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6"/>
      <c r="AA321" s="189">
        <f t="shared" si="124"/>
        <v>0</v>
      </c>
      <c r="AB321" s="25">
        <f t="shared" si="125"/>
        <v>0</v>
      </c>
      <c r="AD321" s="29"/>
      <c r="AE321" s="67">
        <f>'09-22 Gen Pivot'!V315</f>
        <v>251.04650000000001</v>
      </c>
      <c r="AF321" s="195">
        <f>'09-22 KP Int Load &amp; Marg Loss'!N311</f>
        <v>625.62</v>
      </c>
      <c r="AG321" s="303">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35">
      <c r="A322" s="202">
        <f t="shared" si="126"/>
        <v>44817.958333332579</v>
      </c>
      <c r="B322" s="232"/>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6"/>
      <c r="AA322" s="189">
        <f t="shared" si="124"/>
        <v>0</v>
      </c>
      <c r="AB322" s="25">
        <f t="shared" si="125"/>
        <v>0</v>
      </c>
      <c r="AD322" s="29"/>
      <c r="AE322" s="67">
        <f>'09-22 Gen Pivot'!V316</f>
        <v>250.95150000000001</v>
      </c>
      <c r="AF322" s="195">
        <f>'09-22 KP Int Load &amp; Marg Loss'!N312</f>
        <v>584.93999999999994</v>
      </c>
      <c r="AG322" s="303">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35">
      <c r="A323" s="202">
        <f t="shared" si="126"/>
        <v>44817.999999999243</v>
      </c>
      <c r="B323" s="232"/>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6"/>
      <c r="AA323" s="189">
        <f t="shared" si="124"/>
        <v>0</v>
      </c>
      <c r="AB323" s="25">
        <f t="shared" si="125"/>
        <v>0</v>
      </c>
      <c r="AD323" s="29"/>
      <c r="AE323" s="67">
        <f>'09-22 Gen Pivot'!V317</f>
        <v>251.02199999999999</v>
      </c>
      <c r="AF323" s="195">
        <f>'09-22 KP Int Load &amp; Marg Loss'!N313</f>
        <v>552.24</v>
      </c>
      <c r="AG323" s="303">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35">
      <c r="A324" s="202">
        <f t="shared" si="126"/>
        <v>44818.041666665908</v>
      </c>
      <c r="B324" s="232"/>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6"/>
      <c r="AA324" s="189">
        <f t="shared" si="124"/>
        <v>0</v>
      </c>
      <c r="AB324" s="25">
        <f t="shared" si="125"/>
        <v>0</v>
      </c>
      <c r="AD324" s="29"/>
      <c r="AE324" s="67">
        <f>'09-22 Gen Pivot'!V318</f>
        <v>250.8005</v>
      </c>
      <c r="AF324" s="195">
        <f>'09-22 KP Int Load &amp; Marg Loss'!N314</f>
        <v>518.26</v>
      </c>
      <c r="AG324" s="303">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35">
      <c r="A325" s="202">
        <f t="shared" si="126"/>
        <v>44818.083333332572</v>
      </c>
      <c r="B325" s="232"/>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6"/>
      <c r="AA325" s="189">
        <f t="shared" si="124"/>
        <v>0</v>
      </c>
      <c r="AB325" s="25">
        <f t="shared" si="125"/>
        <v>0</v>
      </c>
      <c r="AD325" s="29"/>
      <c r="AE325" s="67">
        <f>'09-22 Gen Pivot'!V319</f>
        <v>250.55250000000001</v>
      </c>
      <c r="AF325" s="195">
        <f>'09-22 KP Int Load &amp; Marg Loss'!N315</f>
        <v>495.58000000000004</v>
      </c>
      <c r="AG325" s="303">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35">
      <c r="A326" s="202">
        <f t="shared" si="126"/>
        <v>44818.124999999236</v>
      </c>
      <c r="B326" s="232"/>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6"/>
      <c r="AA326" s="189">
        <f t="shared" si="124"/>
        <v>0</v>
      </c>
      <c r="AB326" s="25">
        <f t="shared" si="125"/>
        <v>0</v>
      </c>
      <c r="AD326" s="29"/>
      <c r="AE326" s="67">
        <f>'09-22 Gen Pivot'!V320</f>
        <v>251.18100000000001</v>
      </c>
      <c r="AF326" s="195">
        <f>'09-22 KP Int Load &amp; Marg Loss'!N316</f>
        <v>488.34</v>
      </c>
      <c r="AG326" s="303">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35">
      <c r="A327" s="202">
        <f t="shared" si="126"/>
        <v>44818.1666666659</v>
      </c>
      <c r="B327" s="232"/>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6"/>
      <c r="AA327" s="189">
        <f t="shared" si="124"/>
        <v>0</v>
      </c>
      <c r="AB327" s="25">
        <f t="shared" si="125"/>
        <v>0</v>
      </c>
      <c r="AD327" s="29"/>
      <c r="AE327" s="67">
        <f>'09-22 Gen Pivot'!V321</f>
        <v>250.78200000000001</v>
      </c>
      <c r="AF327" s="195">
        <f>'09-22 KP Int Load &amp; Marg Loss'!N317</f>
        <v>477.76</v>
      </c>
      <c r="AG327" s="303">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35">
      <c r="A328" s="202">
        <f t="shared" si="126"/>
        <v>44818.208333332565</v>
      </c>
      <c r="B328" s="232"/>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6"/>
      <c r="AA328" s="189">
        <f t="shared" si="124"/>
        <v>0</v>
      </c>
      <c r="AB328" s="25">
        <f t="shared" si="125"/>
        <v>0</v>
      </c>
      <c r="AD328" s="29"/>
      <c r="AE328" s="67">
        <f>'09-22 Gen Pivot'!V322</f>
        <v>251.03149999999999</v>
      </c>
      <c r="AF328" s="195">
        <f>'09-22 KP Int Load &amp; Marg Loss'!N318</f>
        <v>488.7</v>
      </c>
      <c r="AG328" s="303">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35">
      <c r="A329" s="202">
        <f t="shared" si="126"/>
        <v>44818.249999999229</v>
      </c>
      <c r="B329" s="232"/>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6"/>
      <c r="AA329" s="189">
        <f t="shared" si="124"/>
        <v>0</v>
      </c>
      <c r="AB329" s="25">
        <f t="shared" si="125"/>
        <v>0</v>
      </c>
      <c r="AD329" s="29"/>
      <c r="AE329" s="67">
        <f>'09-22 Gen Pivot'!V323</f>
        <v>255.489</v>
      </c>
      <c r="AF329" s="195">
        <f>'09-22 KP Int Load &amp; Marg Loss'!N319</f>
        <v>501.39999999999992</v>
      </c>
      <c r="AG329" s="303">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35">
      <c r="A330" s="202">
        <f t="shared" si="126"/>
        <v>44818.291666665893</v>
      </c>
      <c r="B330" s="232"/>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6"/>
      <c r="AA330" s="189">
        <f t="shared" si="124"/>
        <v>0</v>
      </c>
      <c r="AB330" s="25">
        <f t="shared" si="125"/>
        <v>0</v>
      </c>
      <c r="AD330" s="29"/>
      <c r="AE330" s="67">
        <f>'09-22 Gen Pivot'!V324</f>
        <v>253.69499999999999</v>
      </c>
      <c r="AF330" s="195">
        <f>'09-22 KP Int Load &amp; Marg Loss'!N320</f>
        <v>539.86</v>
      </c>
      <c r="AG330" s="303">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35">
      <c r="A331" s="202">
        <f t="shared" si="126"/>
        <v>44818.333333332557</v>
      </c>
      <c r="B331" s="232"/>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6"/>
      <c r="AA331" s="189">
        <f t="shared" si="124"/>
        <v>0</v>
      </c>
      <c r="AB331" s="25">
        <f t="shared" si="125"/>
        <v>0</v>
      </c>
      <c r="AD331" s="29"/>
      <c r="AE331" s="67">
        <f>'09-22 Gen Pivot'!V325</f>
        <v>250.714</v>
      </c>
      <c r="AF331" s="195">
        <f>'09-22 KP Int Load &amp; Marg Loss'!N321</f>
        <v>549.70000000000005</v>
      </c>
      <c r="AG331" s="303">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35">
      <c r="A332" s="202">
        <f t="shared" si="126"/>
        <v>44818.374999999221</v>
      </c>
      <c r="B332" s="232"/>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6"/>
      <c r="AA332" s="189">
        <f t="shared" si="124"/>
        <v>0</v>
      </c>
      <c r="AB332" s="25">
        <f t="shared" si="125"/>
        <v>0</v>
      </c>
      <c r="AD332" s="29"/>
      <c r="AE332" s="67">
        <f>'09-22 Gen Pivot'!V326</f>
        <v>250.727</v>
      </c>
      <c r="AF332" s="195">
        <f>'09-22 KP Int Load &amp; Marg Loss'!N322</f>
        <v>559.02</v>
      </c>
      <c r="AG332" s="303">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35">
      <c r="A333" s="202">
        <f t="shared" si="126"/>
        <v>44818.416666665886</v>
      </c>
      <c r="B333" s="232"/>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6"/>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3">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35">
      <c r="A334" s="202">
        <f t="shared" ref="A334:A397" si="151">A333+1/24</f>
        <v>44818.45833333255</v>
      </c>
      <c r="B334" s="232"/>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6"/>
      <c r="AA334" s="189">
        <f t="shared" si="149"/>
        <v>0</v>
      </c>
      <c r="AB334" s="25">
        <f t="shared" si="150"/>
        <v>0</v>
      </c>
      <c r="AD334" s="29"/>
      <c r="AE334" s="67">
        <f>'09-22 Gen Pivot'!V328</f>
        <v>250.88</v>
      </c>
      <c r="AF334" s="195">
        <f>'09-22 KP Int Load &amp; Marg Loss'!N324</f>
        <v>580.25</v>
      </c>
      <c r="AG334" s="303">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35">
      <c r="A335" s="202">
        <f t="shared" si="151"/>
        <v>44818.499999999214</v>
      </c>
      <c r="B335" s="232"/>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6"/>
      <c r="AA335" s="189">
        <f t="shared" si="149"/>
        <v>0</v>
      </c>
      <c r="AB335" s="25">
        <f t="shared" si="150"/>
        <v>0</v>
      </c>
      <c r="AD335" s="29"/>
      <c r="AE335" s="67">
        <f>'09-22 Gen Pivot'!V329</f>
        <v>250.964</v>
      </c>
      <c r="AF335" s="195">
        <f>'09-22 KP Int Load &amp; Marg Loss'!N325</f>
        <v>601.99</v>
      </c>
      <c r="AG335" s="303">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35">
      <c r="A336" s="202">
        <f t="shared" si="151"/>
        <v>44818.541666665878</v>
      </c>
      <c r="B336" s="232"/>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6"/>
      <c r="AA336" s="189">
        <f t="shared" si="149"/>
        <v>0</v>
      </c>
      <c r="AB336" s="25">
        <f t="shared" si="150"/>
        <v>0</v>
      </c>
      <c r="AD336" s="29"/>
      <c r="AE336" s="67">
        <f>'09-22 Gen Pivot'!V330</f>
        <v>250.84</v>
      </c>
      <c r="AF336" s="195">
        <f>'09-22 KP Int Load &amp; Marg Loss'!N326</f>
        <v>615.75</v>
      </c>
      <c r="AG336" s="303">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35">
      <c r="A337" s="202">
        <f t="shared" si="151"/>
        <v>44818.583333332543</v>
      </c>
      <c r="B337" s="232"/>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6"/>
      <c r="AA337" s="189">
        <f t="shared" si="149"/>
        <v>0</v>
      </c>
      <c r="AB337" s="25">
        <f t="shared" si="150"/>
        <v>0</v>
      </c>
      <c r="AD337" s="29"/>
      <c r="AE337" s="67">
        <f>'09-22 Gen Pivot'!V331</f>
        <v>250.899</v>
      </c>
      <c r="AF337" s="195">
        <f>'09-22 KP Int Load &amp; Marg Loss'!N327</f>
        <v>644.19000000000005</v>
      </c>
      <c r="AG337" s="303">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35">
      <c r="A338" s="202">
        <f t="shared" si="151"/>
        <v>44818.624999999207</v>
      </c>
      <c r="B338" s="232"/>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6"/>
      <c r="AA338" s="189">
        <f t="shared" si="149"/>
        <v>0</v>
      </c>
      <c r="AB338" s="25">
        <f t="shared" si="150"/>
        <v>0</v>
      </c>
      <c r="AD338" s="29"/>
      <c r="AE338" s="67">
        <f>'09-22 Gen Pivot'!V332</f>
        <v>251.00149999999999</v>
      </c>
      <c r="AF338" s="195">
        <f>'09-22 KP Int Load &amp; Marg Loss'!N328</f>
        <v>668.02</v>
      </c>
      <c r="AG338" s="303">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35">
      <c r="A339" s="202">
        <f t="shared" si="151"/>
        <v>44818.666666665871</v>
      </c>
      <c r="B339" s="232"/>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6"/>
      <c r="AA339" s="189">
        <f t="shared" si="149"/>
        <v>0</v>
      </c>
      <c r="AB339" s="25">
        <f t="shared" si="150"/>
        <v>0</v>
      </c>
      <c r="AD339" s="29"/>
      <c r="AE339" s="67">
        <f>'09-22 Gen Pivot'!V333</f>
        <v>251.803</v>
      </c>
      <c r="AF339" s="195">
        <f>'09-22 KP Int Load &amp; Marg Loss'!N329</f>
        <v>682.3900000000001</v>
      </c>
      <c r="AG339" s="303">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35">
      <c r="A340" s="202">
        <f t="shared" si="151"/>
        <v>44818.708333332535</v>
      </c>
      <c r="B340" s="232"/>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6"/>
      <c r="AA340" s="189">
        <f t="shared" si="149"/>
        <v>0</v>
      </c>
      <c r="AB340" s="25">
        <f t="shared" si="150"/>
        <v>0</v>
      </c>
      <c r="AD340" s="29"/>
      <c r="AE340" s="67">
        <f>'09-22 Gen Pivot'!V334</f>
        <v>256.22000000000003</v>
      </c>
      <c r="AF340" s="195">
        <f>'09-22 KP Int Load &amp; Marg Loss'!N330</f>
        <v>698.71</v>
      </c>
      <c r="AG340" s="303">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35">
      <c r="A341" s="202">
        <f t="shared" si="151"/>
        <v>44818.7499999992</v>
      </c>
      <c r="B341" s="232"/>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6"/>
      <c r="AA341" s="189">
        <f t="shared" si="149"/>
        <v>0</v>
      </c>
      <c r="AB341" s="25">
        <f t="shared" si="150"/>
        <v>0</v>
      </c>
      <c r="AD341" s="29"/>
      <c r="AE341" s="67">
        <f>'09-22 Gen Pivot'!V335</f>
        <v>252.95849999999999</v>
      </c>
      <c r="AF341" s="195">
        <f>'09-22 KP Int Load &amp; Marg Loss'!N331</f>
        <v>701.86</v>
      </c>
      <c r="AG341" s="303">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35">
      <c r="A342" s="202">
        <f t="shared" si="151"/>
        <v>44818.791666665864</v>
      </c>
      <c r="B342" s="232"/>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6"/>
      <c r="AA342" s="189">
        <f t="shared" si="149"/>
        <v>0</v>
      </c>
      <c r="AB342" s="25">
        <f t="shared" si="150"/>
        <v>0</v>
      </c>
      <c r="AD342" s="29"/>
      <c r="AE342" s="67">
        <f>'09-22 Gen Pivot'!V336</f>
        <v>252.249</v>
      </c>
      <c r="AF342" s="195">
        <f>'09-22 KP Int Load &amp; Marg Loss'!N332</f>
        <v>685.07999999999993</v>
      </c>
      <c r="AG342" s="303">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35">
      <c r="A343" s="202">
        <f t="shared" si="151"/>
        <v>44818.833333332528</v>
      </c>
      <c r="B343" s="232"/>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6"/>
      <c r="AA343" s="189">
        <f t="shared" si="149"/>
        <v>0</v>
      </c>
      <c r="AB343" s="25">
        <f t="shared" si="150"/>
        <v>0</v>
      </c>
      <c r="AD343" s="29"/>
      <c r="AE343" s="67">
        <f>'09-22 Gen Pivot'!V337</f>
        <v>250.91550000000001</v>
      </c>
      <c r="AF343" s="195">
        <f>'09-22 KP Int Load &amp; Marg Loss'!N333</f>
        <v>663.8</v>
      </c>
      <c r="AG343" s="303">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35">
      <c r="A344" s="202">
        <f t="shared" si="151"/>
        <v>44818.874999999192</v>
      </c>
      <c r="B344" s="232"/>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6"/>
      <c r="AA344" s="189">
        <f t="shared" si="149"/>
        <v>0</v>
      </c>
      <c r="AB344" s="25">
        <f t="shared" si="150"/>
        <v>0</v>
      </c>
      <c r="AD344" s="29"/>
      <c r="AE344" s="67">
        <f>'09-22 Gen Pivot'!V338</f>
        <v>250.88749999999999</v>
      </c>
      <c r="AF344" s="195">
        <f>'09-22 KP Int Load &amp; Marg Loss'!N334</f>
        <v>657.3599999999999</v>
      </c>
      <c r="AG344" s="303">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35">
      <c r="A345" s="202">
        <f t="shared" si="151"/>
        <v>44818.916666665857</v>
      </c>
      <c r="B345" s="232"/>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6"/>
      <c r="AA345" s="189">
        <f t="shared" si="149"/>
        <v>0</v>
      </c>
      <c r="AB345" s="25">
        <f t="shared" si="150"/>
        <v>0</v>
      </c>
      <c r="AD345" s="29"/>
      <c r="AE345" s="67">
        <f>'09-22 Gen Pivot'!V339</f>
        <v>251.08199999999999</v>
      </c>
      <c r="AF345" s="195">
        <f>'09-22 KP Int Load &amp; Marg Loss'!N335</f>
        <v>629.09</v>
      </c>
      <c r="AG345" s="303">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35">
      <c r="A346" s="202">
        <f t="shared" si="151"/>
        <v>44818.958333332521</v>
      </c>
      <c r="B346" s="232"/>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6"/>
      <c r="AA346" s="189">
        <f t="shared" si="149"/>
        <v>0</v>
      </c>
      <c r="AB346" s="25">
        <f t="shared" si="150"/>
        <v>0</v>
      </c>
      <c r="AD346" s="29"/>
      <c r="AE346" s="67">
        <f>'09-22 Gen Pivot'!V340</f>
        <v>251.011</v>
      </c>
      <c r="AF346" s="195">
        <f>'09-22 KP Int Load &amp; Marg Loss'!N336</f>
        <v>588.72</v>
      </c>
      <c r="AG346" s="303">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35">
      <c r="A347" s="202">
        <f t="shared" si="151"/>
        <v>44818.999999999185</v>
      </c>
      <c r="B347" s="232"/>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6"/>
      <c r="AA347" s="189">
        <f t="shared" si="149"/>
        <v>0</v>
      </c>
      <c r="AB347" s="25">
        <f t="shared" si="150"/>
        <v>0</v>
      </c>
      <c r="AD347" s="29"/>
      <c r="AE347" s="67">
        <f>'09-22 Gen Pivot'!V341</f>
        <v>250.97049999999999</v>
      </c>
      <c r="AF347" s="195">
        <f>'09-22 KP Int Load &amp; Marg Loss'!N337</f>
        <v>544.69999999999993</v>
      </c>
      <c r="AG347" s="303">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35">
      <c r="A348" s="202">
        <f t="shared" si="151"/>
        <v>44819.041666665849</v>
      </c>
      <c r="B348" s="232"/>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6"/>
      <c r="AA348" s="189">
        <f t="shared" si="149"/>
        <v>0</v>
      </c>
      <c r="AB348" s="25">
        <f t="shared" si="150"/>
        <v>0</v>
      </c>
      <c r="AD348" s="29"/>
      <c r="AE348" s="67">
        <f>'09-22 Gen Pivot'!V342</f>
        <v>250.90649999999999</v>
      </c>
      <c r="AF348" s="195">
        <f>'09-22 KP Int Load &amp; Marg Loss'!N338</f>
        <v>521.58999999999992</v>
      </c>
      <c r="AG348" s="303">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35">
      <c r="A349" s="202">
        <f t="shared" si="151"/>
        <v>44819.083333332514</v>
      </c>
      <c r="B349" s="232"/>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6"/>
      <c r="AA349" s="189">
        <f t="shared" si="149"/>
        <v>0</v>
      </c>
      <c r="AB349" s="25">
        <f t="shared" si="150"/>
        <v>0</v>
      </c>
      <c r="AD349" s="29"/>
      <c r="AE349" s="67">
        <f>'09-22 Gen Pivot'!V343</f>
        <v>251.13650000000001</v>
      </c>
      <c r="AF349" s="195">
        <f>'09-22 KP Int Load &amp; Marg Loss'!N339</f>
        <v>501.88</v>
      </c>
      <c r="AG349" s="303">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35">
      <c r="A350" s="202">
        <f t="shared" si="151"/>
        <v>44819.124999999178</v>
      </c>
      <c r="B350" s="232"/>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6"/>
      <c r="AA350" s="189">
        <f t="shared" si="149"/>
        <v>0</v>
      </c>
      <c r="AB350" s="25">
        <f t="shared" si="150"/>
        <v>0</v>
      </c>
      <c r="AD350" s="29"/>
      <c r="AE350" s="67">
        <f>'09-22 Gen Pivot'!V344</f>
        <v>250.88650000000001</v>
      </c>
      <c r="AF350" s="195">
        <f>'09-22 KP Int Load &amp; Marg Loss'!N340</f>
        <v>497.35</v>
      </c>
      <c r="AG350" s="303">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35">
      <c r="A351" s="202">
        <f t="shared" si="151"/>
        <v>44819.166666665842</v>
      </c>
      <c r="B351" s="232"/>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6"/>
      <c r="AA351" s="189">
        <f t="shared" si="149"/>
        <v>0</v>
      </c>
      <c r="AB351" s="25">
        <f t="shared" si="150"/>
        <v>0</v>
      </c>
      <c r="AD351" s="29"/>
      <c r="AE351" s="67">
        <f>'09-22 Gen Pivot'!V345</f>
        <v>250.79499999999999</v>
      </c>
      <c r="AF351" s="195">
        <f>'09-22 KP Int Load &amp; Marg Loss'!N341</f>
        <v>488.17</v>
      </c>
      <c r="AG351" s="303">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35">
      <c r="A352" s="202">
        <f t="shared" si="151"/>
        <v>44819.208333332506</v>
      </c>
      <c r="B352" s="232"/>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6"/>
      <c r="AA352" s="189">
        <f t="shared" si="149"/>
        <v>0</v>
      </c>
      <c r="AB352" s="25">
        <f t="shared" si="150"/>
        <v>0</v>
      </c>
      <c r="AD352" s="29"/>
      <c r="AE352" s="67">
        <f>'09-22 Gen Pivot'!V346</f>
        <v>250.98599999999999</v>
      </c>
      <c r="AF352" s="195">
        <f>'09-22 KP Int Load &amp; Marg Loss'!N342</f>
        <v>493.16999999999996</v>
      </c>
      <c r="AG352" s="303">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35">
      <c r="A353" s="202">
        <f t="shared" si="151"/>
        <v>44819.249999999171</v>
      </c>
      <c r="B353" s="232"/>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6"/>
      <c r="AA353" s="189">
        <f t="shared" si="149"/>
        <v>0</v>
      </c>
      <c r="AB353" s="25">
        <f t="shared" si="150"/>
        <v>0</v>
      </c>
      <c r="AD353" s="29"/>
      <c r="AE353" s="67">
        <f>'09-22 Gen Pivot'!V347</f>
        <v>250.7355</v>
      </c>
      <c r="AF353" s="195">
        <f>'09-22 KP Int Load &amp; Marg Loss'!N343</f>
        <v>509.47</v>
      </c>
      <c r="AG353" s="303">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35">
      <c r="A354" s="202">
        <f t="shared" si="151"/>
        <v>44819.291666665835</v>
      </c>
      <c r="B354" s="232"/>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6"/>
      <c r="AA354" s="189">
        <f t="shared" si="149"/>
        <v>0</v>
      </c>
      <c r="AB354" s="25">
        <f t="shared" si="150"/>
        <v>0</v>
      </c>
      <c r="AD354" s="29"/>
      <c r="AE354" s="67">
        <f>'09-22 Gen Pivot'!V348</f>
        <v>250.75649999999999</v>
      </c>
      <c r="AF354" s="195">
        <f>'09-22 KP Int Load &amp; Marg Loss'!N344</f>
        <v>544.24</v>
      </c>
      <c r="AG354" s="303">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35">
      <c r="A355" s="202">
        <f t="shared" si="151"/>
        <v>44819.333333332499</v>
      </c>
      <c r="B355" s="232"/>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6"/>
      <c r="AA355" s="189">
        <f t="shared" si="149"/>
        <v>0</v>
      </c>
      <c r="AB355" s="25">
        <f t="shared" si="150"/>
        <v>0</v>
      </c>
      <c r="AD355" s="29"/>
      <c r="AE355" s="67">
        <f>'09-22 Gen Pivot'!V349</f>
        <v>251.023</v>
      </c>
      <c r="AF355" s="195">
        <f>'09-22 KP Int Load &amp; Marg Loss'!N345</f>
        <v>562.66000000000008</v>
      </c>
      <c r="AG355" s="303">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35">
      <c r="A356" s="202">
        <f t="shared" si="151"/>
        <v>44819.374999999163</v>
      </c>
      <c r="B356" s="232"/>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6"/>
      <c r="AA356" s="189">
        <f t="shared" si="149"/>
        <v>0</v>
      </c>
      <c r="AB356" s="25">
        <f t="shared" si="150"/>
        <v>0</v>
      </c>
      <c r="AD356" s="29"/>
      <c r="AE356" s="67">
        <f>'09-22 Gen Pivot'!V350</f>
        <v>250.73849999999999</v>
      </c>
      <c r="AF356" s="195">
        <f>'09-22 KP Int Load &amp; Marg Loss'!N346</f>
        <v>568.43000000000006</v>
      </c>
      <c r="AG356" s="303">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35">
      <c r="A357" s="202">
        <f t="shared" si="151"/>
        <v>44819.416666665828</v>
      </c>
      <c r="B357" s="232"/>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6"/>
      <c r="AA357" s="189">
        <f t="shared" si="149"/>
        <v>0</v>
      </c>
      <c r="AB357" s="25">
        <f t="shared" si="150"/>
        <v>0</v>
      </c>
      <c r="AD357" s="29"/>
      <c r="AE357" s="67">
        <f>'09-22 Gen Pivot'!V351</f>
        <v>250.8655</v>
      </c>
      <c r="AF357" s="195">
        <f>'09-22 KP Int Load &amp; Marg Loss'!N347</f>
        <v>579.58999999999992</v>
      </c>
      <c r="AG357" s="303">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35">
      <c r="A358" s="202">
        <f t="shared" si="151"/>
        <v>44819.458333332492</v>
      </c>
      <c r="B358" s="232"/>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6"/>
      <c r="AA358" s="189">
        <f t="shared" si="149"/>
        <v>0</v>
      </c>
      <c r="AB358" s="25">
        <f t="shared" si="150"/>
        <v>0</v>
      </c>
      <c r="AD358" s="29"/>
      <c r="AE358" s="67">
        <f>'09-22 Gen Pivot'!V352</f>
        <v>250.72300000000001</v>
      </c>
      <c r="AF358" s="195">
        <f>'09-22 KP Int Load &amp; Marg Loss'!N348</f>
        <v>590.04</v>
      </c>
      <c r="AG358" s="303">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35">
      <c r="A359" s="202">
        <f t="shared" si="151"/>
        <v>44819.499999999156</v>
      </c>
      <c r="B359" s="232"/>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6"/>
      <c r="AA359" s="189">
        <f t="shared" si="149"/>
        <v>0</v>
      </c>
      <c r="AB359" s="25">
        <f t="shared" si="150"/>
        <v>0</v>
      </c>
      <c r="AD359" s="29"/>
      <c r="AE359" s="67">
        <f>'09-22 Gen Pivot'!V353</f>
        <v>250.92</v>
      </c>
      <c r="AF359" s="195">
        <f>'09-22 KP Int Load &amp; Marg Loss'!N349</f>
        <v>616.62</v>
      </c>
      <c r="AG359" s="303">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35">
      <c r="A360" s="202">
        <f t="shared" si="151"/>
        <v>44819.54166666582</v>
      </c>
      <c r="B360" s="232"/>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6"/>
      <c r="AA360" s="189">
        <f t="shared" si="149"/>
        <v>0</v>
      </c>
      <c r="AB360" s="25">
        <f t="shared" si="150"/>
        <v>0</v>
      </c>
      <c r="AD360" s="29"/>
      <c r="AE360" s="67">
        <f>'09-22 Gen Pivot'!V354</f>
        <v>250.97399999999999</v>
      </c>
      <c r="AF360" s="195">
        <f>'09-22 KP Int Load &amp; Marg Loss'!N350</f>
        <v>640.08000000000004</v>
      </c>
      <c r="AG360" s="303">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35">
      <c r="A361" s="202">
        <f t="shared" si="151"/>
        <v>44819.583333332484</v>
      </c>
      <c r="B361" s="232"/>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6"/>
      <c r="AA361" s="189">
        <f t="shared" si="149"/>
        <v>0</v>
      </c>
      <c r="AB361" s="25">
        <f t="shared" si="150"/>
        <v>0</v>
      </c>
      <c r="AD361" s="29"/>
      <c r="AE361" s="67">
        <f>'09-22 Gen Pivot'!V355</f>
        <v>250.77500000000001</v>
      </c>
      <c r="AF361" s="195">
        <f>'09-22 KP Int Load &amp; Marg Loss'!N351</f>
        <v>667.33</v>
      </c>
      <c r="AG361" s="303">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35">
      <c r="A362" s="202">
        <f t="shared" si="151"/>
        <v>44819.624999999149</v>
      </c>
      <c r="B362" s="232"/>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6"/>
      <c r="AA362" s="189">
        <f t="shared" si="149"/>
        <v>0</v>
      </c>
      <c r="AB362" s="25">
        <f t="shared" si="150"/>
        <v>0</v>
      </c>
      <c r="AD362" s="29"/>
      <c r="AE362" s="67">
        <f>'09-22 Gen Pivot'!V356</f>
        <v>251.18100000000001</v>
      </c>
      <c r="AF362" s="195">
        <f>'09-22 KP Int Load &amp; Marg Loss'!N352</f>
        <v>699.95</v>
      </c>
      <c r="AG362" s="303">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35">
      <c r="A363" s="202">
        <f t="shared" si="151"/>
        <v>44819.666666665813</v>
      </c>
      <c r="B363" s="232"/>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6"/>
      <c r="AA363" s="189">
        <f t="shared" si="149"/>
        <v>0</v>
      </c>
      <c r="AB363" s="25">
        <f t="shared" si="150"/>
        <v>0</v>
      </c>
      <c r="AD363" s="29"/>
      <c r="AE363" s="67">
        <f>'09-22 Gen Pivot'!V357</f>
        <v>250.77549999999999</v>
      </c>
      <c r="AF363" s="195">
        <f>'09-22 KP Int Load &amp; Marg Loss'!N353</f>
        <v>718.5</v>
      </c>
      <c r="AG363" s="303">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35">
      <c r="A364" s="202">
        <f t="shared" si="151"/>
        <v>44819.708333332477</v>
      </c>
      <c r="B364" s="232"/>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6"/>
      <c r="AA364" s="189">
        <f t="shared" si="149"/>
        <v>0</v>
      </c>
      <c r="AB364" s="25">
        <f t="shared" si="150"/>
        <v>0</v>
      </c>
      <c r="AD364" s="29"/>
      <c r="AE364" s="67">
        <f>'09-22 Gen Pivot'!V358</f>
        <v>251.11600000000001</v>
      </c>
      <c r="AF364" s="195">
        <f>'09-22 KP Int Load &amp; Marg Loss'!N354</f>
        <v>733.2</v>
      </c>
      <c r="AG364" s="303">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35">
      <c r="A365" s="202">
        <f t="shared" si="151"/>
        <v>44819.749999999141</v>
      </c>
      <c r="B365" s="232"/>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6"/>
      <c r="AA365" s="189">
        <f t="shared" si="149"/>
        <v>0</v>
      </c>
      <c r="AB365" s="25">
        <f t="shared" si="150"/>
        <v>0</v>
      </c>
      <c r="AD365" s="29"/>
      <c r="AE365" s="67">
        <f>'09-22 Gen Pivot'!V359</f>
        <v>251.33699999999999</v>
      </c>
      <c r="AF365" s="195">
        <f>'09-22 KP Int Load &amp; Marg Loss'!N355</f>
        <v>729.54</v>
      </c>
      <c r="AG365" s="303">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35">
      <c r="A366" s="202">
        <f t="shared" si="151"/>
        <v>44819.791666665806</v>
      </c>
      <c r="B366" s="232"/>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6"/>
      <c r="AA366" s="189">
        <f t="shared" si="149"/>
        <v>0</v>
      </c>
      <c r="AB366" s="25">
        <f t="shared" si="150"/>
        <v>0</v>
      </c>
      <c r="AD366" s="29"/>
      <c r="AE366" s="67">
        <f>'09-22 Gen Pivot'!V360</f>
        <v>251.16300000000001</v>
      </c>
      <c r="AF366" s="195">
        <f>'09-22 KP Int Load &amp; Marg Loss'!N356</f>
        <v>702.45</v>
      </c>
      <c r="AG366" s="303">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35">
      <c r="A367" s="202">
        <f t="shared" si="151"/>
        <v>44819.83333333247</v>
      </c>
      <c r="B367" s="232"/>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6"/>
      <c r="AA367" s="189">
        <f t="shared" si="149"/>
        <v>0</v>
      </c>
      <c r="AB367" s="25">
        <f t="shared" si="150"/>
        <v>0</v>
      </c>
      <c r="AD367" s="29"/>
      <c r="AE367" s="67">
        <f>'09-22 Gen Pivot'!V361</f>
        <v>250.71</v>
      </c>
      <c r="AF367" s="195">
        <f>'09-22 KP Int Load &amp; Marg Loss'!N357</f>
        <v>675.9</v>
      </c>
      <c r="AG367" s="303">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35">
      <c r="A368" s="202">
        <f t="shared" si="151"/>
        <v>44819.874999999134</v>
      </c>
      <c r="B368" s="232"/>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6"/>
      <c r="AA368" s="189">
        <f t="shared" si="149"/>
        <v>0</v>
      </c>
      <c r="AB368" s="25">
        <f t="shared" si="150"/>
        <v>0</v>
      </c>
      <c r="AD368" s="29"/>
      <c r="AE368" s="67">
        <f>'09-22 Gen Pivot'!V362</f>
        <v>251.92400000000001</v>
      </c>
      <c r="AF368" s="195">
        <f>'09-22 KP Int Load &amp; Marg Loss'!N358</f>
        <v>675.18999999999994</v>
      </c>
      <c r="AG368" s="303">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35">
      <c r="A369" s="202">
        <f t="shared" si="151"/>
        <v>44819.916666665798</v>
      </c>
      <c r="B369" s="232"/>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6"/>
      <c r="AA369" s="189">
        <f t="shared" si="149"/>
        <v>0</v>
      </c>
      <c r="AB369" s="25">
        <f t="shared" si="150"/>
        <v>0</v>
      </c>
      <c r="AD369" s="29"/>
      <c r="AE369" s="67">
        <f>'09-22 Gen Pivot'!V363</f>
        <v>250.76849999999999</v>
      </c>
      <c r="AF369" s="195">
        <f>'09-22 KP Int Load &amp; Marg Loss'!N359</f>
        <v>646.32000000000005</v>
      </c>
      <c r="AG369" s="303">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35">
      <c r="A370" s="202">
        <f t="shared" si="151"/>
        <v>44819.958333332463</v>
      </c>
      <c r="B370" s="232"/>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6"/>
      <c r="AA370" s="189">
        <f t="shared" si="149"/>
        <v>0</v>
      </c>
      <c r="AB370" s="25">
        <f t="shared" si="150"/>
        <v>0</v>
      </c>
      <c r="AD370" s="29"/>
      <c r="AE370" s="67">
        <f>'09-22 Gen Pivot'!V364</f>
        <v>250.98400000000001</v>
      </c>
      <c r="AF370" s="195">
        <f>'09-22 KP Int Load &amp; Marg Loss'!N360</f>
        <v>605.55000000000007</v>
      </c>
      <c r="AG370" s="303">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35">
      <c r="A371" s="202">
        <f t="shared" si="151"/>
        <v>44819.999999999127</v>
      </c>
      <c r="B371" s="232"/>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6"/>
      <c r="AA371" s="189">
        <f t="shared" si="149"/>
        <v>0</v>
      </c>
      <c r="AB371" s="25">
        <f t="shared" si="150"/>
        <v>0</v>
      </c>
      <c r="AD371" s="29"/>
      <c r="AE371" s="67">
        <f>'09-22 Gen Pivot'!V365</f>
        <v>250.9365</v>
      </c>
      <c r="AF371" s="195">
        <f>'09-22 KP Int Load &amp; Marg Loss'!N361</f>
        <v>565.66999999999985</v>
      </c>
      <c r="AG371" s="303">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35">
      <c r="A372" s="202">
        <f t="shared" si="151"/>
        <v>44820.041666665791</v>
      </c>
      <c r="B372" s="232"/>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6"/>
      <c r="AA372" s="189">
        <f t="shared" si="149"/>
        <v>0</v>
      </c>
      <c r="AB372" s="25">
        <f t="shared" si="150"/>
        <v>0</v>
      </c>
      <c r="AD372" s="29"/>
      <c r="AE372" s="67">
        <f>'09-22 Gen Pivot'!V366</f>
        <v>250.52799999999999</v>
      </c>
      <c r="AF372" s="195">
        <f>'09-22 KP Int Load &amp; Marg Loss'!N362</f>
        <v>525.20000000000005</v>
      </c>
      <c r="AG372" s="303">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35">
      <c r="A373" s="202">
        <f t="shared" si="151"/>
        <v>44820.083333332455</v>
      </c>
      <c r="B373" s="232"/>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6"/>
      <c r="AA373" s="189">
        <f t="shared" si="149"/>
        <v>0</v>
      </c>
      <c r="AB373" s="25">
        <f t="shared" si="150"/>
        <v>0</v>
      </c>
      <c r="AD373" s="29"/>
      <c r="AE373" s="67">
        <f>'09-22 Gen Pivot'!V367</f>
        <v>251.01650000000001</v>
      </c>
      <c r="AF373" s="195">
        <f>'09-22 KP Int Load &amp; Marg Loss'!N363</f>
        <v>510.42000000000007</v>
      </c>
      <c r="AG373" s="303">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35">
      <c r="A374" s="202">
        <f t="shared" si="151"/>
        <v>44820.12499999912</v>
      </c>
      <c r="B374" s="232"/>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6"/>
      <c r="AA374" s="189">
        <f t="shared" si="149"/>
        <v>0</v>
      </c>
      <c r="AB374" s="25">
        <f t="shared" si="150"/>
        <v>0</v>
      </c>
      <c r="AD374" s="29"/>
      <c r="AE374" s="67">
        <f>'09-22 Gen Pivot'!V368</f>
        <v>250.7405</v>
      </c>
      <c r="AF374" s="195">
        <f>'09-22 KP Int Load &amp; Marg Loss'!N364</f>
        <v>495.06999999999994</v>
      </c>
      <c r="AG374" s="303">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35">
      <c r="A375" s="202">
        <f t="shared" si="151"/>
        <v>44820.166666665784</v>
      </c>
      <c r="B375" s="232"/>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6"/>
      <c r="AA375" s="189">
        <f t="shared" si="149"/>
        <v>0</v>
      </c>
      <c r="AB375" s="25">
        <f t="shared" si="150"/>
        <v>0</v>
      </c>
      <c r="AD375" s="29"/>
      <c r="AE375" s="67">
        <f>'09-22 Gen Pivot'!V369</f>
        <v>250.97499999999999</v>
      </c>
      <c r="AF375" s="195">
        <f>'09-22 KP Int Load &amp; Marg Loss'!N365</f>
        <v>489.49</v>
      </c>
      <c r="AG375" s="303">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35">
      <c r="A376" s="202">
        <f t="shared" si="151"/>
        <v>44820.208333332448</v>
      </c>
      <c r="B376" s="232"/>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6"/>
      <c r="AA376" s="189">
        <f t="shared" si="149"/>
        <v>0</v>
      </c>
      <c r="AB376" s="25">
        <f t="shared" si="150"/>
        <v>0</v>
      </c>
      <c r="AD376" s="29"/>
      <c r="AE376" s="67">
        <f>'09-22 Gen Pivot'!V370</f>
        <v>250.74250000000001</v>
      </c>
      <c r="AF376" s="195">
        <f>'09-22 KP Int Load &amp; Marg Loss'!N366</f>
        <v>497.36000000000007</v>
      </c>
      <c r="AG376" s="303">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35">
      <c r="A377" s="202">
        <f t="shared" si="151"/>
        <v>44820.249999999112</v>
      </c>
      <c r="B377" s="232"/>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6"/>
      <c r="AA377" s="189">
        <f t="shared" si="149"/>
        <v>0</v>
      </c>
      <c r="AB377" s="25">
        <f t="shared" si="150"/>
        <v>0</v>
      </c>
      <c r="AD377" s="29"/>
      <c r="AE377" s="67">
        <f>'09-22 Gen Pivot'!V371</f>
        <v>250.72200000000001</v>
      </c>
      <c r="AF377" s="195">
        <f>'09-22 KP Int Load &amp; Marg Loss'!N367</f>
        <v>506.15</v>
      </c>
      <c r="AG377" s="303">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35">
      <c r="A378" s="202">
        <f t="shared" si="151"/>
        <v>44820.291666665777</v>
      </c>
      <c r="B378" s="232"/>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6"/>
      <c r="AA378" s="189">
        <f t="shared" si="149"/>
        <v>0</v>
      </c>
      <c r="AB378" s="25">
        <f t="shared" si="150"/>
        <v>0</v>
      </c>
      <c r="AD378" s="29"/>
      <c r="AE378" s="67">
        <f>'09-22 Gen Pivot'!V372</f>
        <v>251.0925</v>
      </c>
      <c r="AF378" s="195">
        <f>'09-22 KP Int Load &amp; Marg Loss'!N368</f>
        <v>539.08000000000004</v>
      </c>
      <c r="AG378" s="303">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35">
      <c r="A379" s="202">
        <f t="shared" si="151"/>
        <v>44820.333333332441</v>
      </c>
      <c r="B379" s="232"/>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6"/>
      <c r="AA379" s="189">
        <f t="shared" si="149"/>
        <v>0</v>
      </c>
      <c r="AB379" s="25">
        <f t="shared" si="150"/>
        <v>0</v>
      </c>
      <c r="AD379" s="29"/>
      <c r="AE379" s="67">
        <f>'09-22 Gen Pivot'!V373</f>
        <v>250.9435</v>
      </c>
      <c r="AF379" s="195">
        <f>'09-22 KP Int Load &amp; Marg Loss'!N369</f>
        <v>566.39</v>
      </c>
      <c r="AG379" s="303">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35">
      <c r="A380" s="202">
        <f t="shared" si="151"/>
        <v>44820.374999999105</v>
      </c>
      <c r="B380" s="232"/>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6"/>
      <c r="AA380" s="189">
        <f t="shared" si="149"/>
        <v>0</v>
      </c>
      <c r="AB380" s="25">
        <f t="shared" si="150"/>
        <v>0</v>
      </c>
      <c r="AD380" s="29"/>
      <c r="AE380" s="67">
        <f>'09-22 Gen Pivot'!V374</f>
        <v>251.44749999999999</v>
      </c>
      <c r="AF380" s="195">
        <f>'09-22 KP Int Load &amp; Marg Loss'!N370</f>
        <v>566.94000000000005</v>
      </c>
      <c r="AG380" s="303">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35">
      <c r="A381" s="202">
        <f t="shared" si="151"/>
        <v>44820.416666665769</v>
      </c>
      <c r="B381" s="232"/>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6"/>
      <c r="AA381" s="189">
        <f t="shared" si="149"/>
        <v>0</v>
      </c>
      <c r="AB381" s="25">
        <f t="shared" si="150"/>
        <v>0</v>
      </c>
      <c r="AD381" s="29"/>
      <c r="AE381" s="67">
        <f>'09-22 Gen Pivot'!V375</f>
        <v>255.33850000000001</v>
      </c>
      <c r="AF381" s="195">
        <f>'09-22 KP Int Load &amp; Marg Loss'!N371</f>
        <v>584.9799999999999</v>
      </c>
      <c r="AG381" s="303">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35">
      <c r="A382" s="202">
        <f t="shared" si="151"/>
        <v>44820.458333332434</v>
      </c>
      <c r="B382" s="232"/>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6"/>
      <c r="AA382" s="189">
        <f t="shared" si="149"/>
        <v>0</v>
      </c>
      <c r="AB382" s="25">
        <f t="shared" si="150"/>
        <v>0</v>
      </c>
      <c r="AD382" s="29"/>
      <c r="AE382" s="67">
        <f>'09-22 Gen Pivot'!V376</f>
        <v>255.95150000000001</v>
      </c>
      <c r="AF382" s="195">
        <f>'09-22 KP Int Load &amp; Marg Loss'!N372</f>
        <v>608.03000000000009</v>
      </c>
      <c r="AG382" s="303">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35">
      <c r="A383" s="202">
        <f t="shared" si="151"/>
        <v>44820.499999999098</v>
      </c>
      <c r="B383" s="232"/>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6"/>
      <c r="AA383" s="189">
        <f t="shared" si="149"/>
        <v>0</v>
      </c>
      <c r="AB383" s="25">
        <f t="shared" si="150"/>
        <v>0</v>
      </c>
      <c r="AD383" s="29"/>
      <c r="AE383" s="67">
        <f>'09-22 Gen Pivot'!V377</f>
        <v>250.81</v>
      </c>
      <c r="AF383" s="195">
        <f>'09-22 KP Int Load &amp; Marg Loss'!N373</f>
        <v>634.29000000000008</v>
      </c>
      <c r="AG383" s="303">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35">
      <c r="A384" s="202">
        <f t="shared" si="151"/>
        <v>44820.541666665762</v>
      </c>
      <c r="B384" s="232"/>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6"/>
      <c r="AA384" s="189">
        <f t="shared" si="149"/>
        <v>0</v>
      </c>
      <c r="AB384" s="25">
        <f t="shared" si="150"/>
        <v>0</v>
      </c>
      <c r="AD384" s="29"/>
      <c r="AE384" s="67">
        <f>'09-22 Gen Pivot'!V378</f>
        <v>250.93899999999999</v>
      </c>
      <c r="AF384" s="195">
        <f>'09-22 KP Int Load &amp; Marg Loss'!N374</f>
        <v>669.36</v>
      </c>
      <c r="AG384" s="303">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35">
      <c r="A385" s="202">
        <f t="shared" si="151"/>
        <v>44820.583333332426</v>
      </c>
      <c r="B385" s="232"/>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6"/>
      <c r="AA385" s="189">
        <f t="shared" si="149"/>
        <v>0</v>
      </c>
      <c r="AB385" s="25">
        <f t="shared" si="150"/>
        <v>0</v>
      </c>
      <c r="AD385" s="29"/>
      <c r="AE385" s="67">
        <f>'09-22 Gen Pivot'!V379</f>
        <v>251.15100000000001</v>
      </c>
      <c r="AF385" s="195">
        <f>'09-22 KP Int Load &amp; Marg Loss'!N375</f>
        <v>708.0200000000001</v>
      </c>
      <c r="AG385" s="303">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35">
      <c r="A386" s="202">
        <f t="shared" si="151"/>
        <v>44820.624999999091</v>
      </c>
      <c r="B386" s="232"/>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6"/>
      <c r="AA386" s="189">
        <f t="shared" si="149"/>
        <v>0</v>
      </c>
      <c r="AB386" s="25">
        <f t="shared" si="150"/>
        <v>0</v>
      </c>
      <c r="AD386" s="29"/>
      <c r="AE386" s="67">
        <f>'09-22 Gen Pivot'!V380</f>
        <v>251.66249999999999</v>
      </c>
      <c r="AF386" s="195">
        <f>'09-22 KP Int Load &amp; Marg Loss'!N376</f>
        <v>732.37000000000012</v>
      </c>
      <c r="AG386" s="303">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35">
      <c r="A387" s="202">
        <f t="shared" si="151"/>
        <v>44820.666666665755</v>
      </c>
      <c r="B387" s="232"/>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6"/>
      <c r="AA387" s="189">
        <f t="shared" si="149"/>
        <v>0</v>
      </c>
      <c r="AB387" s="25">
        <f t="shared" si="150"/>
        <v>0</v>
      </c>
      <c r="AD387" s="29"/>
      <c r="AE387" s="67">
        <f>'09-22 Gen Pivot'!V381</f>
        <v>250.92850000000001</v>
      </c>
      <c r="AF387" s="195">
        <f>'09-22 KP Int Load &amp; Marg Loss'!N377</f>
        <v>751.98</v>
      </c>
      <c r="AG387" s="303">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35">
      <c r="A388" s="202">
        <f t="shared" si="151"/>
        <v>44820.708333332419</v>
      </c>
      <c r="B388" s="232"/>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6"/>
      <c r="AA388" s="189">
        <f t="shared" si="149"/>
        <v>0</v>
      </c>
      <c r="AB388" s="25">
        <f t="shared" si="150"/>
        <v>0</v>
      </c>
      <c r="AD388" s="29"/>
      <c r="AE388" s="67">
        <f>'09-22 Gen Pivot'!V382</f>
        <v>251.00149999999999</v>
      </c>
      <c r="AF388" s="195">
        <f>'09-22 KP Int Load &amp; Marg Loss'!N378</f>
        <v>763.07999999999993</v>
      </c>
      <c r="AG388" s="303">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35">
      <c r="A389" s="202">
        <f t="shared" si="151"/>
        <v>44820.749999999083</v>
      </c>
      <c r="B389" s="232"/>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6"/>
      <c r="AA389" s="189">
        <f t="shared" si="149"/>
        <v>0</v>
      </c>
      <c r="AB389" s="25">
        <f t="shared" si="150"/>
        <v>0</v>
      </c>
      <c r="AD389" s="29"/>
      <c r="AE389" s="67">
        <f>'09-22 Gen Pivot'!V383</f>
        <v>251.0745</v>
      </c>
      <c r="AF389" s="195">
        <f>'09-22 KP Int Load &amp; Marg Loss'!N379</f>
        <v>744.46999999999991</v>
      </c>
      <c r="AG389" s="303">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35">
      <c r="A390" s="202">
        <f t="shared" si="151"/>
        <v>44820.791666665747</v>
      </c>
      <c r="B390" s="232"/>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6"/>
      <c r="AA390" s="189">
        <f t="shared" si="149"/>
        <v>0</v>
      </c>
      <c r="AB390" s="25">
        <f t="shared" si="150"/>
        <v>0</v>
      </c>
      <c r="AD390" s="29"/>
      <c r="AE390" s="67">
        <f>'09-22 Gen Pivot'!V384</f>
        <v>251.02549999999999</v>
      </c>
      <c r="AF390" s="195">
        <f>'09-22 KP Int Load &amp; Marg Loss'!N380</f>
        <v>712.32999999999993</v>
      </c>
      <c r="AG390" s="303">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35">
      <c r="A391" s="202">
        <f t="shared" si="151"/>
        <v>44820.833333332412</v>
      </c>
      <c r="B391" s="232"/>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6"/>
      <c r="AA391" s="189">
        <f t="shared" si="149"/>
        <v>0</v>
      </c>
      <c r="AB391" s="25">
        <f t="shared" si="150"/>
        <v>0</v>
      </c>
      <c r="AD391" s="29"/>
      <c r="AE391" s="67">
        <f>'09-22 Gen Pivot'!V385</f>
        <v>250.75200000000001</v>
      </c>
      <c r="AF391" s="195">
        <f>'09-22 KP Int Load &amp; Marg Loss'!N381</f>
        <v>670.95999999999992</v>
      </c>
      <c r="AG391" s="303">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35">
      <c r="A392" s="202">
        <f t="shared" si="151"/>
        <v>44820.874999999076</v>
      </c>
      <c r="B392" s="232"/>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6"/>
      <c r="AA392" s="189">
        <f t="shared" si="149"/>
        <v>0</v>
      </c>
      <c r="AB392" s="25">
        <f t="shared" si="150"/>
        <v>0</v>
      </c>
      <c r="AD392" s="29"/>
      <c r="AE392" s="67">
        <f>'09-22 Gen Pivot'!V386</f>
        <v>251.00149999999999</v>
      </c>
      <c r="AF392" s="195">
        <f>'09-22 KP Int Load &amp; Marg Loss'!N382</f>
        <v>661.20999999999992</v>
      </c>
      <c r="AG392" s="303">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35">
      <c r="A393" s="202">
        <f t="shared" si="151"/>
        <v>44820.91666666574</v>
      </c>
      <c r="B393" s="232"/>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6"/>
      <c r="AA393" s="189">
        <f t="shared" si="149"/>
        <v>0</v>
      </c>
      <c r="AB393" s="25">
        <f t="shared" si="150"/>
        <v>0</v>
      </c>
      <c r="AD393" s="29"/>
      <c r="AE393" s="67">
        <f>'09-22 Gen Pivot'!V387</f>
        <v>250.792</v>
      </c>
      <c r="AF393" s="195">
        <f>'09-22 KP Int Load &amp; Marg Loss'!N383</f>
        <v>630.41999999999996</v>
      </c>
      <c r="AG393" s="303">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35">
      <c r="A394" s="202">
        <f t="shared" si="151"/>
        <v>44820.958333332404</v>
      </c>
      <c r="B394" s="232"/>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6"/>
      <c r="AA394" s="189">
        <f t="shared" si="149"/>
        <v>0</v>
      </c>
      <c r="AB394" s="25">
        <f t="shared" si="150"/>
        <v>0</v>
      </c>
      <c r="AD394" s="29"/>
      <c r="AE394" s="67">
        <f>'09-22 Gen Pivot'!V388</f>
        <v>250.86850000000001</v>
      </c>
      <c r="AF394" s="195">
        <f>'09-22 KP Int Load &amp; Marg Loss'!N384</f>
        <v>598.89</v>
      </c>
      <c r="AG394" s="303">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35">
      <c r="A395" s="202">
        <f t="shared" si="151"/>
        <v>44820.999999999069</v>
      </c>
      <c r="B395" s="232"/>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6"/>
      <c r="AA395" s="189">
        <f t="shared" si="149"/>
        <v>0</v>
      </c>
      <c r="AB395" s="25">
        <f t="shared" si="150"/>
        <v>0</v>
      </c>
      <c r="AD395" s="29"/>
      <c r="AE395" s="67">
        <f>'09-22 Gen Pivot'!V389</f>
        <v>250.97399999999999</v>
      </c>
      <c r="AF395" s="195">
        <f>'09-22 KP Int Load &amp; Marg Loss'!N385</f>
        <v>564.61</v>
      </c>
      <c r="AG395" s="303">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35">
      <c r="A396" s="202">
        <f t="shared" si="151"/>
        <v>44821.041666665733</v>
      </c>
      <c r="B396" s="232"/>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6"/>
      <c r="AA396" s="189">
        <f t="shared" si="149"/>
        <v>0</v>
      </c>
      <c r="AB396" s="25">
        <f t="shared" si="150"/>
        <v>0</v>
      </c>
      <c r="AD396" s="29"/>
      <c r="AE396" s="67">
        <f>'09-22 Gen Pivot'!V390</f>
        <v>250.809</v>
      </c>
      <c r="AF396" s="195">
        <f>'09-22 KP Int Load &amp; Marg Loss'!N386</f>
        <v>530.91999999999996</v>
      </c>
      <c r="AG396" s="303">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35">
      <c r="A397" s="202">
        <f t="shared" si="151"/>
        <v>44821.083333332397</v>
      </c>
      <c r="B397" s="232"/>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6"/>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3">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35">
      <c r="A398" s="202">
        <f t="shared" ref="A398:A461" si="176">A397+1/24</f>
        <v>44821.124999999061</v>
      </c>
      <c r="B398" s="232"/>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6"/>
      <c r="AA398" s="189">
        <f t="shared" si="174"/>
        <v>0</v>
      </c>
      <c r="AB398" s="25">
        <f t="shared" si="175"/>
        <v>0</v>
      </c>
      <c r="AD398" s="29"/>
      <c r="AE398" s="67">
        <f>'09-22 Gen Pivot'!V392</f>
        <v>250.81450000000001</v>
      </c>
      <c r="AF398" s="195">
        <f>'09-22 KP Int Load &amp; Marg Loss'!N388</f>
        <v>500.33000000000004</v>
      </c>
      <c r="AG398" s="303">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35">
      <c r="A399" s="202">
        <f t="shared" si="176"/>
        <v>44821.166666665726</v>
      </c>
      <c r="B399" s="232"/>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6"/>
      <c r="AA399" s="189">
        <f t="shared" si="174"/>
        <v>0</v>
      </c>
      <c r="AB399" s="25">
        <f t="shared" si="175"/>
        <v>0</v>
      </c>
      <c r="AD399" s="29"/>
      <c r="AE399" s="67">
        <f>'09-22 Gen Pivot'!V393</f>
        <v>250.8355</v>
      </c>
      <c r="AF399" s="195">
        <f>'09-22 KP Int Load &amp; Marg Loss'!N389</f>
        <v>491.25</v>
      </c>
      <c r="AG399" s="303">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35">
      <c r="A400" s="202">
        <f t="shared" si="176"/>
        <v>44821.20833333239</v>
      </c>
      <c r="B400" s="232"/>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6"/>
      <c r="AA400" s="189">
        <f t="shared" si="174"/>
        <v>0</v>
      </c>
      <c r="AB400" s="25">
        <f t="shared" si="175"/>
        <v>0</v>
      </c>
      <c r="AD400" s="29"/>
      <c r="AE400" s="67">
        <f>'09-22 Gen Pivot'!V394</f>
        <v>251.08600000000001</v>
      </c>
      <c r="AF400" s="195">
        <f>'09-22 KP Int Load &amp; Marg Loss'!N390</f>
        <v>491.28000000000003</v>
      </c>
      <c r="AG400" s="303">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35">
      <c r="A401" s="202">
        <f t="shared" si="176"/>
        <v>44821.249999999054</v>
      </c>
      <c r="B401" s="232"/>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6"/>
      <c r="AA401" s="189">
        <f t="shared" si="174"/>
        <v>0</v>
      </c>
      <c r="AB401" s="25">
        <f t="shared" si="175"/>
        <v>0</v>
      </c>
      <c r="AD401" s="29"/>
      <c r="AE401" s="67">
        <f>'09-22 Gen Pivot'!V395</f>
        <v>250.73099999999999</v>
      </c>
      <c r="AF401" s="195">
        <f>'09-22 KP Int Load &amp; Marg Loss'!N391</f>
        <v>492.11</v>
      </c>
      <c r="AG401" s="303">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35">
      <c r="A402" s="202">
        <f t="shared" si="176"/>
        <v>44821.291666665718</v>
      </c>
      <c r="B402" s="232"/>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6"/>
      <c r="AA402" s="189">
        <f t="shared" si="174"/>
        <v>0</v>
      </c>
      <c r="AB402" s="25">
        <f t="shared" si="175"/>
        <v>0</v>
      </c>
      <c r="AD402" s="29"/>
      <c r="AE402" s="67">
        <f>'09-22 Gen Pivot'!V396</f>
        <v>250.93950000000001</v>
      </c>
      <c r="AF402" s="195">
        <f>'09-22 KP Int Load &amp; Marg Loss'!N392</f>
        <v>504.11999999999995</v>
      </c>
      <c r="AG402" s="303">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35">
      <c r="A403" s="202">
        <f t="shared" si="176"/>
        <v>44821.333333332383</v>
      </c>
      <c r="B403" s="232"/>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6"/>
      <c r="AA403" s="189">
        <f t="shared" si="174"/>
        <v>0</v>
      </c>
      <c r="AB403" s="25">
        <f t="shared" si="175"/>
        <v>0</v>
      </c>
      <c r="AD403" s="29"/>
      <c r="AE403" s="67">
        <f>'09-22 Gen Pivot'!V397</f>
        <v>250.6405</v>
      </c>
      <c r="AF403" s="195">
        <f>'09-22 KP Int Load &amp; Marg Loss'!N393</f>
        <v>508.70000000000005</v>
      </c>
      <c r="AG403" s="303">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35">
      <c r="A404" s="202">
        <f t="shared" si="176"/>
        <v>44821.374999999047</v>
      </c>
      <c r="B404" s="232"/>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6"/>
      <c r="AA404" s="189">
        <f t="shared" si="174"/>
        <v>0</v>
      </c>
      <c r="AB404" s="25">
        <f t="shared" si="175"/>
        <v>0</v>
      </c>
      <c r="AD404" s="29"/>
      <c r="AE404" s="67">
        <f>'09-22 Gen Pivot'!V398</f>
        <v>250.82</v>
      </c>
      <c r="AF404" s="195">
        <f>'09-22 KP Int Load &amp; Marg Loss'!N394</f>
        <v>518.32000000000005</v>
      </c>
      <c r="AG404" s="303">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35">
      <c r="A405" s="202">
        <f t="shared" si="176"/>
        <v>44821.416666665711</v>
      </c>
      <c r="B405" s="232"/>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6"/>
      <c r="AA405" s="189">
        <f t="shared" si="174"/>
        <v>0</v>
      </c>
      <c r="AB405" s="25">
        <f t="shared" si="175"/>
        <v>0</v>
      </c>
      <c r="AD405" s="29"/>
      <c r="AE405" s="67">
        <f>'09-22 Gen Pivot'!V399</f>
        <v>250.89449999999999</v>
      </c>
      <c r="AF405" s="195">
        <f>'09-22 KP Int Load &amp; Marg Loss'!N395</f>
        <v>544.49</v>
      </c>
      <c r="AG405" s="303">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35">
      <c r="A406" s="202">
        <f t="shared" si="176"/>
        <v>44821.458333332375</v>
      </c>
      <c r="B406" s="232"/>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6"/>
      <c r="AA406" s="189">
        <f t="shared" si="174"/>
        <v>0</v>
      </c>
      <c r="AB406" s="25">
        <f t="shared" si="175"/>
        <v>0</v>
      </c>
      <c r="AD406" s="29"/>
      <c r="AE406" s="67">
        <f>'09-22 Gen Pivot'!V400</f>
        <v>250.64500000000001</v>
      </c>
      <c r="AF406" s="195">
        <f>'09-22 KP Int Load &amp; Marg Loss'!N396</f>
        <v>572.15</v>
      </c>
      <c r="AG406" s="303">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35">
      <c r="A407" s="202">
        <f t="shared" si="176"/>
        <v>44821.49999999904</v>
      </c>
      <c r="B407" s="232"/>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6"/>
      <c r="AA407" s="189">
        <f t="shared" si="174"/>
        <v>0</v>
      </c>
      <c r="AB407" s="25">
        <f t="shared" si="175"/>
        <v>0</v>
      </c>
      <c r="AD407" s="29"/>
      <c r="AE407" s="67">
        <f>'09-22 Gen Pivot'!V401</f>
        <v>250.78399999999999</v>
      </c>
      <c r="AF407" s="195">
        <f>'09-22 KP Int Load &amp; Marg Loss'!N397</f>
        <v>606.51</v>
      </c>
      <c r="AG407" s="303">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35">
      <c r="A408" s="202">
        <f t="shared" si="176"/>
        <v>44821.541666665704</v>
      </c>
      <c r="B408" s="232"/>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6"/>
      <c r="AA408" s="189">
        <f t="shared" si="174"/>
        <v>0</v>
      </c>
      <c r="AB408" s="25">
        <f t="shared" si="175"/>
        <v>0</v>
      </c>
      <c r="AD408" s="29"/>
      <c r="AE408" s="67">
        <f>'09-22 Gen Pivot'!V402</f>
        <v>251.041</v>
      </c>
      <c r="AF408" s="195">
        <f>'09-22 KP Int Load &amp; Marg Loss'!N398</f>
        <v>647.51</v>
      </c>
      <c r="AG408" s="303">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35">
      <c r="A409" s="202">
        <f t="shared" si="176"/>
        <v>44821.583333332368</v>
      </c>
      <c r="B409" s="232"/>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6"/>
      <c r="AA409" s="189">
        <f t="shared" si="174"/>
        <v>0</v>
      </c>
      <c r="AB409" s="25">
        <f t="shared" si="175"/>
        <v>0</v>
      </c>
      <c r="AD409" s="29"/>
      <c r="AE409" s="67">
        <f>'09-22 Gen Pivot'!V403</f>
        <v>250.8355</v>
      </c>
      <c r="AF409" s="195">
        <f>'09-22 KP Int Load &amp; Marg Loss'!N399</f>
        <v>678.48</v>
      </c>
      <c r="AG409" s="303">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35">
      <c r="A410" s="202">
        <f t="shared" si="176"/>
        <v>44821.624999999032</v>
      </c>
      <c r="B410" s="232"/>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6"/>
      <c r="AA410" s="189">
        <f t="shared" si="174"/>
        <v>0</v>
      </c>
      <c r="AB410" s="25">
        <f t="shared" si="175"/>
        <v>0</v>
      </c>
      <c r="AD410" s="29"/>
      <c r="AE410" s="67">
        <f>'09-22 Gen Pivot'!V404</f>
        <v>251.02600000000001</v>
      </c>
      <c r="AF410" s="195">
        <f>'09-22 KP Int Load &amp; Marg Loss'!N400</f>
        <v>705.6</v>
      </c>
      <c r="AG410" s="303">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35">
      <c r="A411" s="202">
        <f t="shared" si="176"/>
        <v>44821.666666665697</v>
      </c>
      <c r="B411" s="232"/>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6"/>
      <c r="AA411" s="189">
        <f t="shared" si="174"/>
        <v>0</v>
      </c>
      <c r="AB411" s="25">
        <f t="shared" si="175"/>
        <v>0</v>
      </c>
      <c r="AD411" s="29"/>
      <c r="AE411" s="67">
        <f>'09-22 Gen Pivot'!V405</f>
        <v>250.8115</v>
      </c>
      <c r="AF411" s="195">
        <f>'09-22 KP Int Load &amp; Marg Loss'!N401</f>
        <v>720.8599999999999</v>
      </c>
      <c r="AG411" s="303">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35">
      <c r="A412" s="202">
        <f t="shared" si="176"/>
        <v>44821.708333332361</v>
      </c>
      <c r="B412" s="232"/>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6"/>
      <c r="AA412" s="189">
        <f t="shared" si="174"/>
        <v>0</v>
      </c>
      <c r="AB412" s="25">
        <f t="shared" si="175"/>
        <v>0</v>
      </c>
      <c r="AD412" s="29"/>
      <c r="AE412" s="67">
        <f>'09-22 Gen Pivot'!V406</f>
        <v>251.024</v>
      </c>
      <c r="AF412" s="195">
        <f>'09-22 KP Int Load &amp; Marg Loss'!N402</f>
        <v>733.33999999999992</v>
      </c>
      <c r="AG412" s="303">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35">
      <c r="A413" s="202">
        <f t="shared" si="176"/>
        <v>44821.749999999025</v>
      </c>
      <c r="B413" s="232"/>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6"/>
      <c r="AA413" s="189">
        <f t="shared" si="174"/>
        <v>0</v>
      </c>
      <c r="AB413" s="25">
        <f t="shared" si="175"/>
        <v>0</v>
      </c>
      <c r="AD413" s="29"/>
      <c r="AE413" s="67">
        <f>'09-22 Gen Pivot'!V407</f>
        <v>251.71250000000001</v>
      </c>
      <c r="AF413" s="195">
        <f>'09-22 KP Int Load &amp; Marg Loss'!N403</f>
        <v>722.75999999999988</v>
      </c>
      <c r="AG413" s="303">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35">
      <c r="A414" s="202">
        <f t="shared" si="176"/>
        <v>44821.791666665689</v>
      </c>
      <c r="B414" s="232"/>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6"/>
      <c r="AA414" s="189">
        <f t="shared" si="174"/>
        <v>0</v>
      </c>
      <c r="AB414" s="25">
        <f t="shared" si="175"/>
        <v>0</v>
      </c>
      <c r="AD414" s="29"/>
      <c r="AE414" s="67">
        <f>'09-22 Gen Pivot'!V408</f>
        <v>251.078</v>
      </c>
      <c r="AF414" s="195">
        <f>'09-22 KP Int Load &amp; Marg Loss'!N404</f>
        <v>696.79</v>
      </c>
      <c r="AG414" s="303">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35">
      <c r="A415" s="202">
        <f t="shared" si="176"/>
        <v>44821.833333332354</v>
      </c>
      <c r="B415" s="232"/>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6"/>
      <c r="AA415" s="189">
        <f t="shared" si="174"/>
        <v>0</v>
      </c>
      <c r="AB415" s="25">
        <f t="shared" si="175"/>
        <v>0</v>
      </c>
      <c r="AD415" s="29"/>
      <c r="AE415" s="67">
        <f>'09-22 Gen Pivot'!V409</f>
        <v>250.89349999999999</v>
      </c>
      <c r="AF415" s="195">
        <f>'09-22 KP Int Load &amp; Marg Loss'!N405</f>
        <v>668.71999999999991</v>
      </c>
      <c r="AG415" s="303">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35">
      <c r="A416" s="202">
        <f t="shared" si="176"/>
        <v>44821.874999999018</v>
      </c>
      <c r="B416" s="232"/>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6"/>
      <c r="AA416" s="189">
        <f t="shared" si="174"/>
        <v>0</v>
      </c>
      <c r="AB416" s="25">
        <f t="shared" si="175"/>
        <v>0</v>
      </c>
      <c r="AD416" s="29"/>
      <c r="AE416" s="67">
        <f>'09-22 Gen Pivot'!V410</f>
        <v>250.79599999999999</v>
      </c>
      <c r="AF416" s="195">
        <f>'09-22 KP Int Load &amp; Marg Loss'!N406</f>
        <v>656.00999999999988</v>
      </c>
      <c r="AG416" s="303">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35">
      <c r="A417" s="202">
        <f t="shared" si="176"/>
        <v>44821.916666665682</v>
      </c>
      <c r="B417" s="232"/>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6"/>
      <c r="AA417" s="189">
        <f t="shared" si="174"/>
        <v>0</v>
      </c>
      <c r="AB417" s="25">
        <f t="shared" si="175"/>
        <v>0</v>
      </c>
      <c r="AD417" s="29"/>
      <c r="AE417" s="67">
        <f>'09-22 Gen Pivot'!V411</f>
        <v>251.11500000000001</v>
      </c>
      <c r="AF417" s="195">
        <f>'09-22 KP Int Load &amp; Marg Loss'!N407</f>
        <v>624.62</v>
      </c>
      <c r="AG417" s="303">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35">
      <c r="A418" s="202">
        <f t="shared" si="176"/>
        <v>44821.958333332346</v>
      </c>
      <c r="B418" s="232"/>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6"/>
      <c r="AA418" s="189">
        <f t="shared" si="174"/>
        <v>0</v>
      </c>
      <c r="AB418" s="25">
        <f t="shared" si="175"/>
        <v>0</v>
      </c>
      <c r="AD418" s="29"/>
      <c r="AE418" s="67">
        <f>'09-22 Gen Pivot'!V412</f>
        <v>254.0865</v>
      </c>
      <c r="AF418" s="195">
        <f>'09-22 KP Int Load &amp; Marg Loss'!N408</f>
        <v>591.77</v>
      </c>
      <c r="AG418" s="303">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35">
      <c r="A419" s="202">
        <f t="shared" si="176"/>
        <v>44821.99999999901</v>
      </c>
      <c r="B419" s="232"/>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6"/>
      <c r="AA419" s="189">
        <f t="shared" si="174"/>
        <v>0</v>
      </c>
      <c r="AB419" s="25">
        <f t="shared" si="175"/>
        <v>0</v>
      </c>
      <c r="AD419" s="29"/>
      <c r="AE419" s="67">
        <f>'09-22 Gen Pivot'!V413</f>
        <v>256.72149999999999</v>
      </c>
      <c r="AF419" s="195">
        <f>'09-22 KP Int Load &amp; Marg Loss'!N409</f>
        <v>557.86999999999989</v>
      </c>
      <c r="AG419" s="303">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35">
      <c r="A420" s="202">
        <f t="shared" si="176"/>
        <v>44822.041666665675</v>
      </c>
      <c r="B420" s="232"/>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6"/>
      <c r="AA420" s="189">
        <f t="shared" si="174"/>
        <v>0</v>
      </c>
      <c r="AB420" s="25">
        <f t="shared" si="175"/>
        <v>0</v>
      </c>
      <c r="AD420" s="29"/>
      <c r="AE420" s="67">
        <f>'09-22 Gen Pivot'!V414</f>
        <v>251.04750000000001</v>
      </c>
      <c r="AF420" s="195">
        <f>'09-22 KP Int Load &amp; Marg Loss'!N410</f>
        <v>529.86</v>
      </c>
      <c r="AG420" s="303">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35">
      <c r="A421" s="202">
        <f t="shared" si="176"/>
        <v>44822.083333332339</v>
      </c>
      <c r="B421" s="232"/>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6"/>
      <c r="AA421" s="189">
        <f t="shared" si="174"/>
        <v>0</v>
      </c>
      <c r="AB421" s="25">
        <f t="shared" si="175"/>
        <v>0</v>
      </c>
      <c r="AD421" s="29"/>
      <c r="AE421" s="67">
        <f>'09-22 Gen Pivot'!V415</f>
        <v>250.999</v>
      </c>
      <c r="AF421" s="195">
        <f>'09-22 KP Int Load &amp; Marg Loss'!N411</f>
        <v>509.75</v>
      </c>
      <c r="AG421" s="303">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35">
      <c r="A422" s="202">
        <f t="shared" si="176"/>
        <v>44822.124999999003</v>
      </c>
      <c r="B422" s="232"/>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6"/>
      <c r="AA422" s="189">
        <f t="shared" si="174"/>
        <v>0</v>
      </c>
      <c r="AB422" s="25">
        <f t="shared" si="175"/>
        <v>0</v>
      </c>
      <c r="AD422" s="29"/>
      <c r="AE422" s="67">
        <f>'09-22 Gen Pivot'!V416</f>
        <v>250.90299999999999</v>
      </c>
      <c r="AF422" s="195">
        <f>'09-22 KP Int Load &amp; Marg Loss'!N412</f>
        <v>496.24000000000007</v>
      </c>
      <c r="AG422" s="303">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35">
      <c r="A423" s="202">
        <f t="shared" si="176"/>
        <v>44822.166666665667</v>
      </c>
      <c r="B423" s="232"/>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6"/>
      <c r="AA423" s="189">
        <f t="shared" si="174"/>
        <v>0</v>
      </c>
      <c r="AB423" s="25">
        <f t="shared" si="175"/>
        <v>0</v>
      </c>
      <c r="AD423" s="29"/>
      <c r="AE423" s="67">
        <f>'09-22 Gen Pivot'!V417</f>
        <v>250.625</v>
      </c>
      <c r="AF423" s="195">
        <f>'09-22 KP Int Load &amp; Marg Loss'!N413</f>
        <v>486.42999999999995</v>
      </c>
      <c r="AG423" s="303">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35">
      <c r="A424" s="202">
        <f t="shared" si="176"/>
        <v>44822.208333332332</v>
      </c>
      <c r="B424" s="232"/>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6"/>
      <c r="AA424" s="189">
        <f t="shared" si="174"/>
        <v>0</v>
      </c>
      <c r="AB424" s="25">
        <f t="shared" si="175"/>
        <v>0</v>
      </c>
      <c r="AD424" s="29"/>
      <c r="AE424" s="67">
        <f>'09-22 Gen Pivot'!V418</f>
        <v>250.96850000000001</v>
      </c>
      <c r="AF424" s="195">
        <f>'09-22 KP Int Load &amp; Marg Loss'!N414</f>
        <v>484.52</v>
      </c>
      <c r="AG424" s="303">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35">
      <c r="A425" s="202">
        <f t="shared" si="176"/>
        <v>44822.249999998996</v>
      </c>
      <c r="B425" s="232"/>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6"/>
      <c r="AA425" s="189">
        <f t="shared" si="174"/>
        <v>0</v>
      </c>
      <c r="AB425" s="25">
        <f t="shared" si="175"/>
        <v>0</v>
      </c>
      <c r="AD425" s="29"/>
      <c r="AE425" s="67">
        <f>'09-22 Gen Pivot'!V419</f>
        <v>250.96600000000001</v>
      </c>
      <c r="AF425" s="195">
        <f>'09-22 KP Int Load &amp; Marg Loss'!N415</f>
        <v>482.80999999999995</v>
      </c>
      <c r="AG425" s="303">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35">
      <c r="A426" s="202">
        <f t="shared" si="176"/>
        <v>44822.29166666566</v>
      </c>
      <c r="B426" s="232"/>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6"/>
      <c r="AA426" s="189">
        <f t="shared" si="174"/>
        <v>0</v>
      </c>
      <c r="AB426" s="25">
        <f t="shared" si="175"/>
        <v>0</v>
      </c>
      <c r="AD426" s="29"/>
      <c r="AE426" s="67">
        <f>'09-22 Gen Pivot'!V420</f>
        <v>250.87799999999999</v>
      </c>
      <c r="AF426" s="195">
        <f>'09-22 KP Int Load &amp; Marg Loss'!N416</f>
        <v>487.18</v>
      </c>
      <c r="AG426" s="303">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35">
      <c r="A427" s="202">
        <f t="shared" si="176"/>
        <v>44822.333333332324</v>
      </c>
      <c r="B427" s="232"/>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6"/>
      <c r="AA427" s="189">
        <f t="shared" si="174"/>
        <v>0</v>
      </c>
      <c r="AB427" s="25">
        <f t="shared" si="175"/>
        <v>0</v>
      </c>
      <c r="AD427" s="29"/>
      <c r="AE427" s="67">
        <f>'09-22 Gen Pivot'!V421</f>
        <v>250.82249999999999</v>
      </c>
      <c r="AF427" s="195">
        <f>'09-22 KP Int Load &amp; Marg Loss'!N417</f>
        <v>490.41</v>
      </c>
      <c r="AG427" s="303">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35">
      <c r="A428" s="202">
        <f t="shared" si="176"/>
        <v>44822.374999998989</v>
      </c>
      <c r="B428" s="232"/>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6"/>
      <c r="AA428" s="189">
        <f t="shared" si="174"/>
        <v>0</v>
      </c>
      <c r="AB428" s="25">
        <f t="shared" si="175"/>
        <v>0</v>
      </c>
      <c r="AD428" s="29"/>
      <c r="AE428" s="67">
        <f>'09-22 Gen Pivot'!V422</f>
        <v>250.79900000000001</v>
      </c>
      <c r="AF428" s="195">
        <f>'09-22 KP Int Load &amp; Marg Loss'!N418</f>
        <v>511.21000000000004</v>
      </c>
      <c r="AG428" s="303">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35">
      <c r="A429" s="202">
        <f t="shared" si="176"/>
        <v>44822.416666665653</v>
      </c>
      <c r="B429" s="232"/>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6"/>
      <c r="AA429" s="189">
        <f t="shared" si="174"/>
        <v>0</v>
      </c>
      <c r="AB429" s="25">
        <f t="shared" si="175"/>
        <v>0</v>
      </c>
      <c r="AD429" s="29"/>
      <c r="AE429" s="67">
        <f>'09-22 Gen Pivot'!V423</f>
        <v>251.01349999999999</v>
      </c>
      <c r="AF429" s="195">
        <f>'09-22 KP Int Load &amp; Marg Loss'!N419</f>
        <v>538.91</v>
      </c>
      <c r="AG429" s="303">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35">
      <c r="A430" s="202">
        <f t="shared" si="176"/>
        <v>44822.458333332317</v>
      </c>
      <c r="B430" s="232"/>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6"/>
      <c r="AA430" s="189">
        <f t="shared" si="174"/>
        <v>0</v>
      </c>
      <c r="AB430" s="25">
        <f t="shared" si="175"/>
        <v>0</v>
      </c>
      <c r="AD430" s="29"/>
      <c r="AE430" s="67">
        <f>'09-22 Gen Pivot'!V424</f>
        <v>250.708</v>
      </c>
      <c r="AF430" s="195">
        <f>'09-22 KP Int Load &amp; Marg Loss'!N420</f>
        <v>569.27</v>
      </c>
      <c r="AG430" s="303">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35">
      <c r="A431" s="202">
        <f t="shared" si="176"/>
        <v>44822.499999998981</v>
      </c>
      <c r="B431" s="232"/>
      <c r="C431" s="174"/>
      <c r="D431" s="232"/>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6"/>
      <c r="AA431" s="189">
        <f t="shared" si="174"/>
        <v>0</v>
      </c>
      <c r="AB431" s="25">
        <f t="shared" si="175"/>
        <v>0</v>
      </c>
      <c r="AD431" s="29"/>
      <c r="AE431" s="67">
        <f>'09-22 Gen Pivot'!V425</f>
        <v>251.01249999999999</v>
      </c>
      <c r="AF431" s="195">
        <f>'09-22 KP Int Load &amp; Marg Loss'!N421</f>
        <v>601.53</v>
      </c>
      <c r="AG431" s="303">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35">
      <c r="A432" s="202">
        <f t="shared" si="176"/>
        <v>44822.541666665646</v>
      </c>
      <c r="B432" s="232"/>
      <c r="C432" s="174"/>
      <c r="D432" s="232"/>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6"/>
      <c r="AA432" s="189">
        <f t="shared" si="174"/>
        <v>0</v>
      </c>
      <c r="AB432" s="25">
        <f t="shared" si="175"/>
        <v>0</v>
      </c>
      <c r="AD432" s="29"/>
      <c r="AE432" s="67">
        <f>'09-22 Gen Pivot'!V426</f>
        <v>250.87049999999999</v>
      </c>
      <c r="AF432" s="195">
        <f>'09-22 KP Int Load &amp; Marg Loss'!N422</f>
        <v>643.85</v>
      </c>
      <c r="AG432" s="303">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35">
      <c r="A433" s="202">
        <f t="shared" si="176"/>
        <v>44822.58333333231</v>
      </c>
      <c r="B433" s="232"/>
      <c r="C433" s="174"/>
      <c r="D433" s="232"/>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6"/>
      <c r="AA433" s="189">
        <f t="shared" si="174"/>
        <v>0</v>
      </c>
      <c r="AB433" s="25">
        <f t="shared" si="175"/>
        <v>0</v>
      </c>
      <c r="AD433" s="29"/>
      <c r="AE433" s="67">
        <f>'09-22 Gen Pivot'!V427</f>
        <v>250.8005</v>
      </c>
      <c r="AF433" s="195">
        <f>'09-22 KP Int Load &amp; Marg Loss'!N423</f>
        <v>678.87</v>
      </c>
      <c r="AG433" s="303">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35">
      <c r="A434" s="202">
        <f t="shared" si="176"/>
        <v>44822.624999998974</v>
      </c>
      <c r="B434" s="232"/>
      <c r="C434" s="174"/>
      <c r="D434" s="232"/>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6"/>
      <c r="AA434" s="189">
        <f t="shared" si="174"/>
        <v>0</v>
      </c>
      <c r="AB434" s="25">
        <f t="shared" si="175"/>
        <v>0</v>
      </c>
      <c r="AD434" s="29"/>
      <c r="AE434" s="67">
        <f>'09-22 Gen Pivot'!V428</f>
        <v>250.97399999999999</v>
      </c>
      <c r="AF434" s="195">
        <f>'09-22 KP Int Load &amp; Marg Loss'!N424</f>
        <v>699.78000000000009</v>
      </c>
      <c r="AG434" s="303">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35">
      <c r="A435" s="202">
        <f t="shared" si="176"/>
        <v>44822.666666665638</v>
      </c>
      <c r="B435" s="232"/>
      <c r="C435" s="174"/>
      <c r="D435" s="232"/>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6"/>
      <c r="AA435" s="189">
        <f t="shared" si="174"/>
        <v>0</v>
      </c>
      <c r="AB435" s="25">
        <f t="shared" si="175"/>
        <v>0</v>
      </c>
      <c r="AD435" s="29"/>
      <c r="AE435" s="67">
        <f>'09-22 Gen Pivot'!V429</f>
        <v>250.88399999999999</v>
      </c>
      <c r="AF435" s="195">
        <f>'09-22 KP Int Load &amp; Marg Loss'!N425</f>
        <v>725.31</v>
      </c>
      <c r="AG435" s="303">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35">
      <c r="A436" s="202">
        <f t="shared" si="176"/>
        <v>44822.708333332303</v>
      </c>
      <c r="B436" s="232"/>
      <c r="C436" s="174"/>
      <c r="D436" s="232"/>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6"/>
      <c r="AA436" s="189">
        <f t="shared" si="174"/>
        <v>0</v>
      </c>
      <c r="AB436" s="25">
        <f t="shared" si="175"/>
        <v>0</v>
      </c>
      <c r="AD436" s="29"/>
      <c r="AE436" s="67">
        <f>'09-22 Gen Pivot'!V430</f>
        <v>250.952</v>
      </c>
      <c r="AF436" s="195">
        <f>'09-22 KP Int Load &amp; Marg Loss'!N426</f>
        <v>732.55</v>
      </c>
      <c r="AG436" s="303">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35">
      <c r="A437" s="202">
        <f t="shared" si="176"/>
        <v>44822.749999998967</v>
      </c>
      <c r="B437" s="232"/>
      <c r="C437" s="174"/>
      <c r="D437" s="232"/>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6"/>
      <c r="AA437" s="189">
        <f t="shared" si="174"/>
        <v>0</v>
      </c>
      <c r="AB437" s="25">
        <f t="shared" si="175"/>
        <v>0</v>
      </c>
      <c r="AD437" s="29"/>
      <c r="AE437" s="67">
        <f>'09-22 Gen Pivot'!V431</f>
        <v>259.07400000000001</v>
      </c>
      <c r="AF437" s="195">
        <f>'09-22 KP Int Load &amp; Marg Loss'!N427</f>
        <v>731.87</v>
      </c>
      <c r="AG437" s="303">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35">
      <c r="A438" s="202">
        <f t="shared" si="176"/>
        <v>44822.791666665631</v>
      </c>
      <c r="B438" s="232"/>
      <c r="C438" s="174"/>
      <c r="D438" s="232"/>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6"/>
      <c r="AA438" s="189">
        <f t="shared" si="174"/>
        <v>0</v>
      </c>
      <c r="AB438" s="25">
        <f t="shared" si="175"/>
        <v>0</v>
      </c>
      <c r="AD438" s="29"/>
      <c r="AE438" s="67">
        <f>'09-22 Gen Pivot'!V432</f>
        <v>251.62</v>
      </c>
      <c r="AF438" s="195">
        <f>'09-22 KP Int Load &amp; Marg Loss'!N428</f>
        <v>706.93000000000006</v>
      </c>
      <c r="AG438" s="303">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35">
      <c r="A439" s="202">
        <f t="shared" si="176"/>
        <v>44822.833333332295</v>
      </c>
      <c r="B439" s="232"/>
      <c r="C439" s="174"/>
      <c r="D439" s="232"/>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6"/>
      <c r="AA439" s="189">
        <f t="shared" si="174"/>
        <v>0</v>
      </c>
      <c r="AB439" s="25">
        <f t="shared" si="175"/>
        <v>0</v>
      </c>
      <c r="AD439" s="29"/>
      <c r="AE439" s="67">
        <f>'09-22 Gen Pivot'!V433</f>
        <v>251.07249999999999</v>
      </c>
      <c r="AF439" s="195">
        <f>'09-22 KP Int Load &amp; Marg Loss'!N429</f>
        <v>680.34999999999991</v>
      </c>
      <c r="AG439" s="303">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35">
      <c r="A440" s="202">
        <f t="shared" si="176"/>
        <v>44822.87499999896</v>
      </c>
      <c r="B440" s="232"/>
      <c r="C440" s="174"/>
      <c r="D440" s="232"/>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6"/>
      <c r="AA440" s="189">
        <f t="shared" si="174"/>
        <v>0</v>
      </c>
      <c r="AB440" s="25">
        <f t="shared" si="175"/>
        <v>0</v>
      </c>
      <c r="AD440" s="29"/>
      <c r="AE440" s="67">
        <f>'09-22 Gen Pivot'!V434</f>
        <v>250.94300000000001</v>
      </c>
      <c r="AF440" s="195">
        <f>'09-22 KP Int Load &amp; Marg Loss'!N430</f>
        <v>670.63</v>
      </c>
      <c r="AG440" s="303">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35">
      <c r="A441" s="202">
        <f t="shared" si="176"/>
        <v>44822.916666665624</v>
      </c>
      <c r="B441" s="232"/>
      <c r="C441" s="174"/>
      <c r="D441" s="232"/>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6"/>
      <c r="AA441" s="189">
        <f t="shared" si="174"/>
        <v>0</v>
      </c>
      <c r="AB441" s="25">
        <f t="shared" si="175"/>
        <v>0</v>
      </c>
      <c r="AD441" s="29"/>
      <c r="AE441" s="67">
        <f>'09-22 Gen Pivot'!V435</f>
        <v>250.7895</v>
      </c>
      <c r="AF441" s="195">
        <f>'09-22 KP Int Load &amp; Marg Loss'!N431</f>
        <v>631.7399999999999</v>
      </c>
      <c r="AG441" s="303">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35">
      <c r="A442" s="202">
        <f t="shared" si="176"/>
        <v>44822.958333332288</v>
      </c>
      <c r="B442" s="232"/>
      <c r="C442" s="174"/>
      <c r="D442" s="232"/>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6"/>
      <c r="AA442" s="189">
        <f t="shared" si="174"/>
        <v>0</v>
      </c>
      <c r="AB442" s="25">
        <f t="shared" si="175"/>
        <v>0</v>
      </c>
      <c r="AD442" s="29"/>
      <c r="AE442" s="67">
        <f>'09-22 Gen Pivot'!V436</f>
        <v>250.75450000000001</v>
      </c>
      <c r="AF442" s="195">
        <f>'09-22 KP Int Load &amp; Marg Loss'!N432</f>
        <v>587.67999999999995</v>
      </c>
      <c r="AG442" s="303">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35">
      <c r="A443" s="202">
        <f t="shared" si="176"/>
        <v>44822.999999998952</v>
      </c>
      <c r="B443" s="232"/>
      <c r="C443" s="174"/>
      <c r="D443" s="232"/>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6"/>
      <c r="AA443" s="189">
        <f t="shared" si="174"/>
        <v>0</v>
      </c>
      <c r="AB443" s="25">
        <f t="shared" si="175"/>
        <v>0</v>
      </c>
      <c r="AD443" s="29"/>
      <c r="AE443" s="67">
        <f>'09-22 Gen Pivot'!V437</f>
        <v>250.94450000000001</v>
      </c>
      <c r="AF443" s="195">
        <f>'09-22 KP Int Load &amp; Marg Loss'!N433</f>
        <v>550.20000000000005</v>
      </c>
      <c r="AG443" s="303">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35">
      <c r="A444" s="202">
        <f t="shared" si="176"/>
        <v>44823.041666665617</v>
      </c>
      <c r="B444" s="232"/>
      <c r="C444" s="174"/>
      <c r="D444" s="232"/>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6"/>
      <c r="AA444" s="189">
        <f t="shared" si="174"/>
        <v>0</v>
      </c>
      <c r="AB444" s="25">
        <f t="shared" si="175"/>
        <v>0</v>
      </c>
      <c r="AD444" s="29"/>
      <c r="AE444" s="67">
        <f>'09-22 Gen Pivot'!V438</f>
        <v>250.77</v>
      </c>
      <c r="AF444" s="195">
        <f>'09-22 KP Int Load &amp; Marg Loss'!N434</f>
        <v>512.12</v>
      </c>
      <c r="AG444" s="303">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35">
      <c r="A445" s="202">
        <f t="shared" si="176"/>
        <v>44823.083333332281</v>
      </c>
      <c r="B445" s="232"/>
      <c r="C445" s="174"/>
      <c r="D445" s="232"/>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6"/>
      <c r="AA445" s="189">
        <f t="shared" si="174"/>
        <v>0</v>
      </c>
      <c r="AB445" s="25">
        <f t="shared" si="175"/>
        <v>0</v>
      </c>
      <c r="AD445" s="29"/>
      <c r="AE445" s="67">
        <f>'09-22 Gen Pivot'!V439</f>
        <v>250.9365</v>
      </c>
      <c r="AF445" s="195">
        <f>'09-22 KP Int Load &amp; Marg Loss'!N435</f>
        <v>499.72</v>
      </c>
      <c r="AG445" s="303">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35">
      <c r="A446" s="202">
        <f t="shared" si="176"/>
        <v>44823.124999998945</v>
      </c>
      <c r="B446" s="232"/>
      <c r="C446" s="174"/>
      <c r="D446" s="232"/>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6"/>
      <c r="AA446" s="189">
        <f t="shared" si="174"/>
        <v>0</v>
      </c>
      <c r="AB446" s="25">
        <f t="shared" si="175"/>
        <v>0</v>
      </c>
      <c r="AD446" s="29"/>
      <c r="AE446" s="67">
        <f>'09-22 Gen Pivot'!V440</f>
        <v>250.75550000000001</v>
      </c>
      <c r="AF446" s="195">
        <f>'09-22 KP Int Load &amp; Marg Loss'!N436</f>
        <v>487.23999999999995</v>
      </c>
      <c r="AG446" s="303">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35">
      <c r="A447" s="202">
        <f t="shared" si="176"/>
        <v>44823.166666665609</v>
      </c>
      <c r="B447" s="232"/>
      <c r="C447" s="174"/>
      <c r="D447" s="232"/>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6"/>
      <c r="AA447" s="189">
        <f t="shared" si="174"/>
        <v>0</v>
      </c>
      <c r="AB447" s="25">
        <f t="shared" si="175"/>
        <v>0</v>
      </c>
      <c r="AD447" s="29"/>
      <c r="AE447" s="67">
        <f>'09-22 Gen Pivot'!V441</f>
        <v>251.09800000000001</v>
      </c>
      <c r="AF447" s="195">
        <f>'09-22 KP Int Load &amp; Marg Loss'!N437</f>
        <v>482.45</v>
      </c>
      <c r="AG447" s="303">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35">
      <c r="A448" s="202">
        <f t="shared" si="176"/>
        <v>44823.208333332273</v>
      </c>
      <c r="B448" s="232"/>
      <c r="C448" s="174"/>
      <c r="D448" s="232"/>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6"/>
      <c r="AA448" s="189">
        <f t="shared" si="174"/>
        <v>0</v>
      </c>
      <c r="AB448" s="25">
        <f t="shared" si="175"/>
        <v>0</v>
      </c>
      <c r="AD448" s="29"/>
      <c r="AE448" s="67">
        <f>'09-22 Gen Pivot'!V442</f>
        <v>250.7835</v>
      </c>
      <c r="AF448" s="195">
        <f>'09-22 KP Int Load &amp; Marg Loss'!N438</f>
        <v>483.76</v>
      </c>
      <c r="AG448" s="303">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35">
      <c r="A449" s="202">
        <f t="shared" si="176"/>
        <v>44823.249999998938</v>
      </c>
      <c r="B449" s="232"/>
      <c r="C449" s="174"/>
      <c r="D449" s="232"/>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6"/>
      <c r="AA449" s="189">
        <f t="shared" si="174"/>
        <v>0</v>
      </c>
      <c r="AB449" s="25">
        <f t="shared" si="175"/>
        <v>0</v>
      </c>
      <c r="AD449" s="29"/>
      <c r="AE449" s="67">
        <f>'09-22 Gen Pivot'!V443</f>
        <v>251.06049999999999</v>
      </c>
      <c r="AF449" s="195">
        <f>'09-22 KP Int Load &amp; Marg Loss'!N439</f>
        <v>499.79</v>
      </c>
      <c r="AG449" s="303">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35">
      <c r="A450" s="202">
        <f t="shared" si="176"/>
        <v>44823.291666665602</v>
      </c>
      <c r="B450" s="232"/>
      <c r="C450" s="174"/>
      <c r="D450" s="232"/>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6"/>
      <c r="AA450" s="189">
        <f t="shared" si="174"/>
        <v>0</v>
      </c>
      <c r="AB450" s="25">
        <f t="shared" si="175"/>
        <v>0</v>
      </c>
      <c r="AD450" s="29"/>
      <c r="AE450" s="67">
        <f>'09-22 Gen Pivot'!V444</f>
        <v>253.63200000000001</v>
      </c>
      <c r="AF450" s="195">
        <f>'09-22 KP Int Load &amp; Marg Loss'!N440</f>
        <v>538.17999999999995</v>
      </c>
      <c r="AG450" s="303">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35">
      <c r="A451" s="202">
        <f t="shared" si="176"/>
        <v>44823.333333332266</v>
      </c>
      <c r="B451" s="232"/>
      <c r="C451" s="174"/>
      <c r="D451" s="232"/>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6"/>
      <c r="AA451" s="189">
        <f t="shared" si="174"/>
        <v>0</v>
      </c>
      <c r="AB451" s="25">
        <f t="shared" si="175"/>
        <v>0</v>
      </c>
      <c r="AD451" s="29"/>
      <c r="AE451" s="67">
        <f>'09-22 Gen Pivot'!V445</f>
        <v>252.22</v>
      </c>
      <c r="AF451" s="195">
        <f>'09-22 KP Int Load &amp; Marg Loss'!N441</f>
        <v>555.12</v>
      </c>
      <c r="AG451" s="303">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35">
      <c r="A452" s="202">
        <f t="shared" si="176"/>
        <v>44823.37499999893</v>
      </c>
      <c r="B452" s="232"/>
      <c r="C452" s="174"/>
      <c r="D452" s="232"/>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6"/>
      <c r="AA452" s="189">
        <f t="shared" si="174"/>
        <v>0</v>
      </c>
      <c r="AB452" s="25">
        <f t="shared" si="175"/>
        <v>0</v>
      </c>
      <c r="AD452" s="29"/>
      <c r="AE452" s="67">
        <f>'09-22 Gen Pivot'!V446</f>
        <v>250.94649999999999</v>
      </c>
      <c r="AF452" s="195">
        <f>'09-22 KP Int Load &amp; Marg Loss'!N442</f>
        <v>577.6400000000001</v>
      </c>
      <c r="AG452" s="303">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35">
      <c r="A453" s="202">
        <f t="shared" si="176"/>
        <v>44823.416666665595</v>
      </c>
      <c r="B453" s="232"/>
      <c r="C453" s="174"/>
      <c r="D453" s="232"/>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6"/>
      <c r="AA453" s="189">
        <f t="shared" si="174"/>
        <v>0</v>
      </c>
      <c r="AB453" s="25">
        <f t="shared" si="175"/>
        <v>0</v>
      </c>
      <c r="AD453" s="29"/>
      <c r="AE453" s="67">
        <f>'09-22 Gen Pivot'!V447</f>
        <v>252.13</v>
      </c>
      <c r="AF453" s="195">
        <f>'09-22 KP Int Load &amp; Marg Loss'!N443</f>
        <v>592.41999999999996</v>
      </c>
      <c r="AG453" s="303">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35">
      <c r="A454" s="202">
        <f t="shared" si="176"/>
        <v>44823.458333332259</v>
      </c>
      <c r="B454" s="232"/>
      <c r="C454" s="174"/>
      <c r="D454" s="232"/>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6"/>
      <c r="AA454" s="189">
        <f t="shared" si="174"/>
        <v>0</v>
      </c>
      <c r="AB454" s="25">
        <f t="shared" si="175"/>
        <v>0</v>
      </c>
      <c r="AD454" s="29"/>
      <c r="AE454" s="67">
        <f>'09-22 Gen Pivot'!V448</f>
        <v>250.97450000000001</v>
      </c>
      <c r="AF454" s="195">
        <f>'09-22 KP Int Load &amp; Marg Loss'!N444</f>
        <v>613.77</v>
      </c>
      <c r="AG454" s="303">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35">
      <c r="A455" s="202">
        <f t="shared" si="176"/>
        <v>44823.499999998923</v>
      </c>
      <c r="B455" s="232"/>
      <c r="C455" s="174"/>
      <c r="D455" s="232"/>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6"/>
      <c r="AA455" s="189">
        <f t="shared" si="174"/>
        <v>0</v>
      </c>
      <c r="AB455" s="25">
        <f t="shared" si="175"/>
        <v>0</v>
      </c>
      <c r="AD455" s="29"/>
      <c r="AE455" s="67">
        <f>'09-22 Gen Pivot'!V449</f>
        <v>250.898</v>
      </c>
      <c r="AF455" s="195">
        <f>'09-22 KP Int Load &amp; Marg Loss'!N445</f>
        <v>644.82999999999993</v>
      </c>
      <c r="AG455" s="303">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35">
      <c r="A456" s="202">
        <f t="shared" si="176"/>
        <v>44823.541666665587</v>
      </c>
      <c r="B456" s="232"/>
      <c r="C456" s="174"/>
      <c r="D456" s="232"/>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6"/>
      <c r="AA456" s="189">
        <f t="shared" si="174"/>
        <v>0</v>
      </c>
      <c r="AB456" s="25">
        <f t="shared" si="175"/>
        <v>0</v>
      </c>
      <c r="AD456" s="29"/>
      <c r="AE456" s="67">
        <f>'09-22 Gen Pivot'!V450</f>
        <v>254.16800000000001</v>
      </c>
      <c r="AF456" s="195">
        <f>'09-22 KP Int Load &amp; Marg Loss'!N446</f>
        <v>673.03000000000009</v>
      </c>
      <c r="AG456" s="303">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35">
      <c r="A457" s="202">
        <f t="shared" si="176"/>
        <v>44823.583333332252</v>
      </c>
      <c r="B457" s="232"/>
      <c r="C457" s="174"/>
      <c r="D457" s="232"/>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6"/>
      <c r="AA457" s="189">
        <f t="shared" si="174"/>
        <v>0</v>
      </c>
      <c r="AB457" s="25">
        <f t="shared" si="175"/>
        <v>0</v>
      </c>
      <c r="AD457" s="29"/>
      <c r="AE457" s="67">
        <f>'09-22 Gen Pivot'!V451</f>
        <v>251.01150000000001</v>
      </c>
      <c r="AF457" s="195">
        <f>'09-22 KP Int Load &amp; Marg Loss'!N447</f>
        <v>703.90999999999985</v>
      </c>
      <c r="AG457" s="303">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35">
      <c r="A458" s="202">
        <f t="shared" si="176"/>
        <v>44823.624999998916</v>
      </c>
      <c r="B458" s="232"/>
      <c r="C458" s="174"/>
      <c r="D458" s="232"/>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6"/>
      <c r="AA458" s="189">
        <f t="shared" si="174"/>
        <v>0</v>
      </c>
      <c r="AB458" s="25">
        <f t="shared" si="175"/>
        <v>0</v>
      </c>
      <c r="AD458" s="29"/>
      <c r="AE458" s="67">
        <f>'09-22 Gen Pivot'!V452</f>
        <v>251.04150000000001</v>
      </c>
      <c r="AF458" s="195">
        <f>'09-22 KP Int Load &amp; Marg Loss'!N448</f>
        <v>743.87000000000012</v>
      </c>
      <c r="AG458" s="303">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35">
      <c r="A459" s="202">
        <f t="shared" si="176"/>
        <v>44823.66666666558</v>
      </c>
      <c r="B459" s="232"/>
      <c r="C459" s="174"/>
      <c r="D459" s="232"/>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6"/>
      <c r="AA459" s="189">
        <f t="shared" si="174"/>
        <v>0</v>
      </c>
      <c r="AB459" s="25">
        <f t="shared" si="175"/>
        <v>0</v>
      </c>
      <c r="AD459" s="29"/>
      <c r="AE459" s="67">
        <f>'09-22 Gen Pivot'!V453</f>
        <v>251.37200000000001</v>
      </c>
      <c r="AF459" s="195">
        <f>'09-22 KP Int Load &amp; Marg Loss'!N449</f>
        <v>775.21</v>
      </c>
      <c r="AG459" s="303">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35">
      <c r="A460" s="202">
        <f t="shared" si="176"/>
        <v>44823.708333332244</v>
      </c>
      <c r="B460" s="232"/>
      <c r="C460" s="174"/>
      <c r="D460" s="232"/>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6"/>
      <c r="AA460" s="189">
        <f t="shared" si="174"/>
        <v>0</v>
      </c>
      <c r="AB460" s="25">
        <f t="shared" si="175"/>
        <v>0</v>
      </c>
      <c r="AD460" s="29"/>
      <c r="AE460" s="67">
        <f>'09-22 Gen Pivot'!V454</f>
        <v>256.31099999999998</v>
      </c>
      <c r="AF460" s="195">
        <f>'09-22 KP Int Load &amp; Marg Loss'!N450</f>
        <v>793.74</v>
      </c>
      <c r="AG460" s="303">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35">
      <c r="A461" s="202">
        <f t="shared" si="176"/>
        <v>44823.749999998909</v>
      </c>
      <c r="B461" s="232"/>
      <c r="C461" s="174"/>
      <c r="D461" s="232"/>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6"/>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3">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35">
      <c r="A462" s="202">
        <f t="shared" ref="A462:A525" si="201">A461+1/24</f>
        <v>44823.791666665573</v>
      </c>
      <c r="B462" s="232"/>
      <c r="C462" s="174"/>
      <c r="D462" s="232"/>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6"/>
      <c r="AA462" s="189">
        <f t="shared" si="199"/>
        <v>0</v>
      </c>
      <c r="AB462" s="25">
        <f t="shared" si="200"/>
        <v>0</v>
      </c>
      <c r="AD462" s="29"/>
      <c r="AE462" s="67">
        <f>'09-22 Gen Pivot'!V456</f>
        <v>266.79950000000002</v>
      </c>
      <c r="AF462" s="195">
        <f>'09-22 KP Int Load &amp; Marg Loss'!N452</f>
        <v>768.28</v>
      </c>
      <c r="AG462" s="303">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35">
      <c r="A463" s="202">
        <f t="shared" si="201"/>
        <v>44823.833333332237</v>
      </c>
      <c r="B463" s="232"/>
      <c r="C463" s="174"/>
      <c r="D463" s="232"/>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6"/>
      <c r="AA463" s="189">
        <f t="shared" si="199"/>
        <v>0</v>
      </c>
      <c r="AB463" s="25">
        <f t="shared" si="200"/>
        <v>0</v>
      </c>
      <c r="AD463" s="29"/>
      <c r="AE463" s="67">
        <f>'09-22 Gen Pivot'!V457</f>
        <v>251.333</v>
      </c>
      <c r="AF463" s="195">
        <f>'09-22 KP Int Load &amp; Marg Loss'!N453</f>
        <v>743.7600000000001</v>
      </c>
      <c r="AG463" s="303">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35">
      <c r="A464" s="202">
        <f t="shared" si="201"/>
        <v>44823.874999998901</v>
      </c>
      <c r="B464" s="232"/>
      <c r="C464" s="174"/>
      <c r="D464" s="232"/>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6"/>
      <c r="AA464" s="189">
        <f t="shared" si="199"/>
        <v>0</v>
      </c>
      <c r="AB464" s="25">
        <f t="shared" si="200"/>
        <v>0</v>
      </c>
      <c r="AD464" s="29"/>
      <c r="AE464" s="67">
        <f>'09-22 Gen Pivot'!V458</f>
        <v>251.24449999999999</v>
      </c>
      <c r="AF464" s="195">
        <f>'09-22 KP Int Load &amp; Marg Loss'!N454</f>
        <v>731.56000000000006</v>
      </c>
      <c r="AG464" s="303">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35">
      <c r="A465" s="202">
        <f t="shared" si="201"/>
        <v>44823.916666665566</v>
      </c>
      <c r="B465" s="232"/>
      <c r="C465" s="174"/>
      <c r="D465" s="232"/>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6"/>
      <c r="AA465" s="189">
        <f t="shared" si="199"/>
        <v>0</v>
      </c>
      <c r="AB465" s="25">
        <f t="shared" si="200"/>
        <v>0</v>
      </c>
      <c r="AD465" s="29"/>
      <c r="AE465" s="67">
        <f>'09-22 Gen Pivot'!V459</f>
        <v>250.90899999999999</v>
      </c>
      <c r="AF465" s="195">
        <f>'09-22 KP Int Load &amp; Marg Loss'!N455</f>
        <v>687.28</v>
      </c>
      <c r="AG465" s="303">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35">
      <c r="A466" s="202">
        <f t="shared" si="201"/>
        <v>44823.95833333223</v>
      </c>
      <c r="B466" s="232"/>
      <c r="C466" s="174"/>
      <c r="D466" s="232"/>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6"/>
      <c r="AA466" s="189">
        <f t="shared" si="199"/>
        <v>0</v>
      </c>
      <c r="AB466" s="25">
        <f t="shared" si="200"/>
        <v>0</v>
      </c>
      <c r="AD466" s="29"/>
      <c r="AE466" s="67">
        <f>'09-22 Gen Pivot'!V460</f>
        <v>250.5455</v>
      </c>
      <c r="AF466" s="195">
        <f>'09-22 KP Int Load &amp; Marg Loss'!N456</f>
        <v>643.50000000000011</v>
      </c>
      <c r="AG466" s="303">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35">
      <c r="A467" s="202">
        <f t="shared" si="201"/>
        <v>44823.999999998894</v>
      </c>
      <c r="B467" s="232"/>
      <c r="C467" s="174"/>
      <c r="D467" s="232"/>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6"/>
      <c r="AA467" s="189">
        <f t="shared" si="199"/>
        <v>0</v>
      </c>
      <c r="AB467" s="25">
        <f t="shared" si="200"/>
        <v>0</v>
      </c>
      <c r="AD467" s="29"/>
      <c r="AE467" s="67">
        <f>'09-22 Gen Pivot'!V461</f>
        <v>250.846</v>
      </c>
      <c r="AF467" s="195">
        <f>'09-22 KP Int Load &amp; Marg Loss'!N457</f>
        <v>595.68999999999994</v>
      </c>
      <c r="AG467" s="303">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35">
      <c r="A468" s="202">
        <f t="shared" si="201"/>
        <v>44824.041666665558</v>
      </c>
      <c r="B468" s="232"/>
      <c r="C468" s="174"/>
      <c r="D468" s="232"/>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6"/>
      <c r="AA468" s="189">
        <f t="shared" si="199"/>
        <v>0</v>
      </c>
      <c r="AB468" s="25">
        <f t="shared" si="200"/>
        <v>0</v>
      </c>
      <c r="AD468" s="29"/>
      <c r="AE468" s="67">
        <f>'09-22 Gen Pivot'!V462</f>
        <v>251.10249999999999</v>
      </c>
      <c r="AF468" s="195">
        <f>'09-22 KP Int Load &amp; Marg Loss'!N458</f>
        <v>562.86999999999989</v>
      </c>
      <c r="AG468" s="303">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35">
      <c r="A469" s="202">
        <f t="shared" si="201"/>
        <v>44824.083333332223</v>
      </c>
      <c r="B469" s="232"/>
      <c r="C469" s="174"/>
      <c r="D469" s="232"/>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6"/>
      <c r="AA469" s="189">
        <f t="shared" si="199"/>
        <v>0</v>
      </c>
      <c r="AB469" s="25">
        <f t="shared" si="200"/>
        <v>0</v>
      </c>
      <c r="AD469" s="29"/>
      <c r="AE469" s="67">
        <f>'09-22 Gen Pivot'!V463</f>
        <v>250.809</v>
      </c>
      <c r="AF469" s="195">
        <f>'09-22 KP Int Load &amp; Marg Loss'!N459</f>
        <v>545.01999999999987</v>
      </c>
      <c r="AG469" s="303">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35">
      <c r="A470" s="202">
        <f t="shared" si="201"/>
        <v>44824.124999998887</v>
      </c>
      <c r="B470" s="232"/>
      <c r="C470" s="174"/>
      <c r="D470" s="232"/>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6"/>
      <c r="AA470" s="189">
        <f t="shared" si="199"/>
        <v>0</v>
      </c>
      <c r="AB470" s="25">
        <f t="shared" si="200"/>
        <v>0</v>
      </c>
      <c r="AD470" s="29"/>
      <c r="AE470" s="67">
        <f>'09-22 Gen Pivot'!V464</f>
        <v>250.762</v>
      </c>
      <c r="AF470" s="195">
        <f>'09-22 KP Int Load &amp; Marg Loss'!N460</f>
        <v>526.61999999999989</v>
      </c>
      <c r="AG470" s="303">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35">
      <c r="A471" s="202">
        <f t="shared" si="201"/>
        <v>44824.166666665551</v>
      </c>
      <c r="B471" s="232"/>
      <c r="C471" s="174"/>
      <c r="D471" s="232"/>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6"/>
      <c r="AA471" s="189">
        <f t="shared" si="199"/>
        <v>0</v>
      </c>
      <c r="AB471" s="25">
        <f t="shared" si="200"/>
        <v>0</v>
      </c>
      <c r="AD471" s="29"/>
      <c r="AE471" s="67">
        <f>'09-22 Gen Pivot'!V465</f>
        <v>250.83750000000001</v>
      </c>
      <c r="AF471" s="195">
        <f>'09-22 KP Int Load &amp; Marg Loss'!N461</f>
        <v>519.41</v>
      </c>
      <c r="AG471" s="303">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35">
      <c r="A472" s="202">
        <f t="shared" si="201"/>
        <v>44824.208333332215</v>
      </c>
      <c r="B472" s="232"/>
      <c r="C472" s="174"/>
      <c r="D472" s="232"/>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6"/>
      <c r="AA472" s="189">
        <f t="shared" si="199"/>
        <v>0</v>
      </c>
      <c r="AB472" s="25">
        <f t="shared" si="200"/>
        <v>0</v>
      </c>
      <c r="AD472" s="29"/>
      <c r="AE472" s="67">
        <f>'09-22 Gen Pivot'!V466</f>
        <v>250.9195</v>
      </c>
      <c r="AF472" s="195">
        <f>'09-22 KP Int Load &amp; Marg Loss'!N462</f>
        <v>518.80999999999995</v>
      </c>
      <c r="AG472" s="303">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35">
      <c r="A473" s="202">
        <f t="shared" si="201"/>
        <v>44824.24999999888</v>
      </c>
      <c r="B473" s="232"/>
      <c r="C473" s="174"/>
      <c r="D473" s="232"/>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6"/>
      <c r="AA473" s="189">
        <f t="shared" si="199"/>
        <v>0</v>
      </c>
      <c r="AB473" s="25">
        <f t="shared" si="200"/>
        <v>0</v>
      </c>
      <c r="AD473" s="29"/>
      <c r="AE473" s="67">
        <f>'09-22 Gen Pivot'!V467</f>
        <v>250.9615</v>
      </c>
      <c r="AF473" s="195">
        <f>'09-22 KP Int Load &amp; Marg Loss'!N463</f>
        <v>531.31999999999994</v>
      </c>
      <c r="AG473" s="303">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35">
      <c r="A474" s="202">
        <f t="shared" si="201"/>
        <v>44824.291666665544</v>
      </c>
      <c r="B474" s="232"/>
      <c r="C474" s="174"/>
      <c r="D474" s="232"/>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6"/>
      <c r="AA474" s="189">
        <f t="shared" si="199"/>
        <v>0</v>
      </c>
      <c r="AB474" s="25">
        <f t="shared" si="200"/>
        <v>0</v>
      </c>
      <c r="AD474" s="29"/>
      <c r="AE474" s="67">
        <f>'09-22 Gen Pivot'!V468</f>
        <v>255.82849999999999</v>
      </c>
      <c r="AF474" s="195">
        <f>'09-22 KP Int Load &amp; Marg Loss'!N464</f>
        <v>576.63</v>
      </c>
      <c r="AG474" s="303">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35">
      <c r="A475" s="202">
        <f t="shared" si="201"/>
        <v>44824.333333332208</v>
      </c>
      <c r="B475" s="232"/>
      <c r="C475" s="174"/>
      <c r="D475" s="232"/>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6"/>
      <c r="AA475" s="189">
        <f t="shared" si="199"/>
        <v>0</v>
      </c>
      <c r="AB475" s="25">
        <f t="shared" si="200"/>
        <v>0</v>
      </c>
      <c r="AD475" s="29"/>
      <c r="AE475" s="67">
        <f>'09-22 Gen Pivot'!V469</f>
        <v>253.7765</v>
      </c>
      <c r="AF475" s="195">
        <f>'09-22 KP Int Load &amp; Marg Loss'!N465</f>
        <v>589.20000000000005</v>
      </c>
      <c r="AG475" s="303">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35">
      <c r="A476" s="202">
        <f t="shared" si="201"/>
        <v>44824.374999998872</v>
      </c>
      <c r="B476" s="232"/>
      <c r="C476" s="174"/>
      <c r="D476" s="232"/>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6"/>
      <c r="AA476" s="189">
        <f t="shared" si="199"/>
        <v>0</v>
      </c>
      <c r="AB476" s="25">
        <f t="shared" si="200"/>
        <v>0</v>
      </c>
      <c r="AD476" s="29"/>
      <c r="AE476" s="67">
        <f>'09-22 Gen Pivot'!V470</f>
        <v>251.24250000000001</v>
      </c>
      <c r="AF476" s="195">
        <f>'09-22 KP Int Load &amp; Marg Loss'!N466</f>
        <v>597.21</v>
      </c>
      <c r="AG476" s="303">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35">
      <c r="A477" s="202">
        <f t="shared" si="201"/>
        <v>44824.416666665536</v>
      </c>
      <c r="B477" s="232"/>
      <c r="C477" s="174"/>
      <c r="D477" s="232"/>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6"/>
      <c r="AA477" s="189">
        <f t="shared" si="199"/>
        <v>0</v>
      </c>
      <c r="AB477" s="25">
        <f t="shared" si="200"/>
        <v>0</v>
      </c>
      <c r="AD477" s="29"/>
      <c r="AE477" s="67">
        <f>'09-22 Gen Pivot'!V471</f>
        <v>250.9</v>
      </c>
      <c r="AF477" s="195">
        <f>'09-22 KP Int Load &amp; Marg Loss'!N467</f>
        <v>615.15</v>
      </c>
      <c r="AG477" s="303">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35">
      <c r="A478" s="202">
        <f t="shared" si="201"/>
        <v>44824.458333332201</v>
      </c>
      <c r="B478" s="232"/>
      <c r="C478" s="174"/>
      <c r="D478" s="232"/>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6"/>
      <c r="AA478" s="189">
        <f t="shared" si="199"/>
        <v>0</v>
      </c>
      <c r="AB478" s="25">
        <f t="shared" si="200"/>
        <v>0</v>
      </c>
      <c r="AD478" s="29"/>
      <c r="AE478" s="67">
        <f>'09-22 Gen Pivot'!V472</f>
        <v>254.351</v>
      </c>
      <c r="AF478" s="195">
        <f>'09-22 KP Int Load &amp; Marg Loss'!N468</f>
        <v>654.36999999999989</v>
      </c>
      <c r="AG478" s="303">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35">
      <c r="A479" s="202">
        <f t="shared" si="201"/>
        <v>44824.499999998865</v>
      </c>
      <c r="B479" s="232"/>
      <c r="C479" s="174"/>
      <c r="D479" s="232"/>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6"/>
      <c r="AA479" s="189">
        <f t="shared" si="199"/>
        <v>0</v>
      </c>
      <c r="AB479" s="25">
        <f t="shared" si="200"/>
        <v>0</v>
      </c>
      <c r="AD479" s="29"/>
      <c r="AE479" s="67">
        <f>'09-22 Gen Pivot'!V473</f>
        <v>251.89599999999999</v>
      </c>
      <c r="AF479" s="195">
        <f>'09-22 KP Int Load &amp; Marg Loss'!N469</f>
        <v>709.74</v>
      </c>
      <c r="AG479" s="303">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35">
      <c r="A480" s="202">
        <f t="shared" si="201"/>
        <v>44824.541666665529</v>
      </c>
      <c r="B480" s="232"/>
      <c r="C480" s="174"/>
      <c r="D480" s="232"/>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6"/>
      <c r="AA480" s="189">
        <f t="shared" si="199"/>
        <v>0</v>
      </c>
      <c r="AB480" s="25">
        <f t="shared" si="200"/>
        <v>0</v>
      </c>
      <c r="AD480" s="29"/>
      <c r="AE480" s="67">
        <f>'09-22 Gen Pivot'!V474</f>
        <v>255.494</v>
      </c>
      <c r="AF480" s="195">
        <f>'09-22 KP Int Load &amp; Marg Loss'!N470</f>
        <v>753.71999999999991</v>
      </c>
      <c r="AG480" s="303">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35">
      <c r="A481" s="202">
        <f t="shared" si="201"/>
        <v>44824.583333332193</v>
      </c>
      <c r="B481" s="232"/>
      <c r="C481" s="174"/>
      <c r="D481" s="232"/>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6"/>
      <c r="AA481" s="189">
        <f t="shared" si="199"/>
        <v>0</v>
      </c>
      <c r="AB481" s="25">
        <f t="shared" si="200"/>
        <v>0</v>
      </c>
      <c r="AD481" s="29"/>
      <c r="AE481" s="67">
        <f>'09-22 Gen Pivot'!V475</f>
        <v>251.3235</v>
      </c>
      <c r="AF481" s="195">
        <f>'09-22 KP Int Load &amp; Marg Loss'!N471</f>
        <v>799.40000000000009</v>
      </c>
      <c r="AG481" s="303">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35">
      <c r="A482" s="202">
        <f t="shared" si="201"/>
        <v>44824.624999998858</v>
      </c>
      <c r="B482" s="232"/>
      <c r="C482" s="174"/>
      <c r="D482" s="232"/>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6"/>
      <c r="AA482" s="189">
        <f t="shared" si="199"/>
        <v>0</v>
      </c>
      <c r="AB482" s="25">
        <f t="shared" si="200"/>
        <v>0</v>
      </c>
      <c r="AD482" s="29"/>
      <c r="AE482" s="67">
        <f>'09-22 Gen Pivot'!V476</f>
        <v>251.93600000000001</v>
      </c>
      <c r="AF482" s="195">
        <f>'09-22 KP Int Load &amp; Marg Loss'!N472</f>
        <v>828.11</v>
      </c>
      <c r="AG482" s="303">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35">
      <c r="A483" s="202">
        <f t="shared" si="201"/>
        <v>44824.666666665522</v>
      </c>
      <c r="B483" s="232"/>
      <c r="C483" s="174"/>
      <c r="D483" s="232"/>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6"/>
      <c r="AA483" s="189">
        <f t="shared" si="199"/>
        <v>0</v>
      </c>
      <c r="AB483" s="25">
        <f t="shared" si="200"/>
        <v>0</v>
      </c>
      <c r="AD483" s="29"/>
      <c r="AE483" s="67">
        <f>'09-22 Gen Pivot'!V477</f>
        <v>252.37950000000001</v>
      </c>
      <c r="AF483" s="195">
        <f>'09-22 KP Int Load &amp; Marg Loss'!N473</f>
        <v>844.42</v>
      </c>
      <c r="AG483" s="303">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35">
      <c r="A484" s="202">
        <f t="shared" si="201"/>
        <v>44824.708333332186</v>
      </c>
      <c r="B484" s="232"/>
      <c r="C484" s="174"/>
      <c r="D484" s="232"/>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6"/>
      <c r="AA484" s="189">
        <f t="shared" si="199"/>
        <v>0</v>
      </c>
      <c r="AB484" s="25">
        <f t="shared" si="200"/>
        <v>0</v>
      </c>
      <c r="AD484" s="29"/>
      <c r="AE484" s="67">
        <f>'09-22 Gen Pivot'!V478</f>
        <v>251.84049999999999</v>
      </c>
      <c r="AF484" s="195">
        <f>'09-22 KP Int Load &amp; Marg Loss'!N474</f>
        <v>848.68999999999994</v>
      </c>
      <c r="AG484" s="303">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35">
      <c r="A485" s="202">
        <f t="shared" si="201"/>
        <v>44824.74999999885</v>
      </c>
      <c r="B485" s="232"/>
      <c r="C485" s="174"/>
      <c r="D485" s="232"/>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6"/>
      <c r="AA485" s="189">
        <f t="shared" si="199"/>
        <v>0</v>
      </c>
      <c r="AB485" s="25">
        <f t="shared" si="200"/>
        <v>0</v>
      </c>
      <c r="AD485" s="29"/>
      <c r="AE485" s="67">
        <f>'09-22 Gen Pivot'!V479</f>
        <v>262.12599999999998</v>
      </c>
      <c r="AF485" s="195">
        <f>'09-22 KP Int Load &amp; Marg Loss'!N475</f>
        <v>832.54</v>
      </c>
      <c r="AG485" s="303">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35">
      <c r="A486" s="202">
        <f t="shared" si="201"/>
        <v>44824.791666665515</v>
      </c>
      <c r="B486" s="232"/>
      <c r="C486" s="174"/>
      <c r="D486" s="232"/>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6"/>
      <c r="AA486" s="189">
        <f t="shared" si="199"/>
        <v>0</v>
      </c>
      <c r="AB486" s="25">
        <f t="shared" si="200"/>
        <v>0</v>
      </c>
      <c r="AD486" s="29"/>
      <c r="AE486" s="67">
        <f>'09-22 Gen Pivot'!V480</f>
        <v>265.66449999999998</v>
      </c>
      <c r="AF486" s="195">
        <f>'09-22 KP Int Load &amp; Marg Loss'!N476</f>
        <v>791.02</v>
      </c>
      <c r="AG486" s="303">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35">
      <c r="A487" s="202">
        <f t="shared" si="201"/>
        <v>44824.833333332179</v>
      </c>
      <c r="B487" s="232"/>
      <c r="C487" s="174"/>
      <c r="D487" s="232"/>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6"/>
      <c r="AA487" s="189">
        <f t="shared" si="199"/>
        <v>0</v>
      </c>
      <c r="AB487" s="25">
        <f t="shared" si="200"/>
        <v>0</v>
      </c>
      <c r="AD487" s="29"/>
      <c r="AE487" s="67">
        <f>'09-22 Gen Pivot'!V481</f>
        <v>251.1515</v>
      </c>
      <c r="AF487" s="195">
        <f>'09-22 KP Int Load &amp; Marg Loss'!N477</f>
        <v>756.41</v>
      </c>
      <c r="AG487" s="303">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35">
      <c r="A488" s="202">
        <f t="shared" si="201"/>
        <v>44824.874999998843</v>
      </c>
      <c r="B488" s="232"/>
      <c r="C488" s="174"/>
      <c r="D488" s="232"/>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6"/>
      <c r="AA488" s="189">
        <f t="shared" si="199"/>
        <v>0</v>
      </c>
      <c r="AB488" s="25">
        <f t="shared" si="200"/>
        <v>0</v>
      </c>
      <c r="AD488" s="29"/>
      <c r="AE488" s="67">
        <f>'09-22 Gen Pivot'!V482</f>
        <v>251.12</v>
      </c>
      <c r="AF488" s="195">
        <f>'09-22 KP Int Load &amp; Marg Loss'!N478</f>
        <v>732.87</v>
      </c>
      <c r="AG488" s="303">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35">
      <c r="A489" s="202">
        <f t="shared" si="201"/>
        <v>44824.916666665507</v>
      </c>
      <c r="B489" s="232"/>
      <c r="C489" s="174"/>
      <c r="D489" s="232"/>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6"/>
      <c r="AA489" s="189">
        <f t="shared" si="199"/>
        <v>0</v>
      </c>
      <c r="AB489" s="25">
        <f t="shared" si="200"/>
        <v>0</v>
      </c>
      <c r="AD489" s="29"/>
      <c r="AE489" s="67">
        <f>'09-22 Gen Pivot'!V483</f>
        <v>250.89150000000001</v>
      </c>
      <c r="AF489" s="195">
        <f>'09-22 KP Int Load &amp; Marg Loss'!N479</f>
        <v>682.46</v>
      </c>
      <c r="AG489" s="303">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35">
      <c r="A490" s="202">
        <f t="shared" si="201"/>
        <v>44824.958333332172</v>
      </c>
      <c r="B490" s="232"/>
      <c r="C490" s="174"/>
      <c r="D490" s="232"/>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6"/>
      <c r="AA490" s="189">
        <f t="shared" si="199"/>
        <v>0</v>
      </c>
      <c r="AB490" s="25">
        <f t="shared" si="200"/>
        <v>0</v>
      </c>
      <c r="AD490" s="29"/>
      <c r="AE490" s="67">
        <f>'09-22 Gen Pivot'!V484</f>
        <v>251.03800000000001</v>
      </c>
      <c r="AF490" s="195">
        <f>'09-22 KP Int Load &amp; Marg Loss'!N480</f>
        <v>633.42999999999995</v>
      </c>
      <c r="AG490" s="303">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35">
      <c r="A491" s="202">
        <f t="shared" si="201"/>
        <v>44824.999999998836</v>
      </c>
      <c r="B491" s="232"/>
      <c r="C491" s="174"/>
      <c r="D491" s="232"/>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6"/>
      <c r="AA491" s="189">
        <f t="shared" si="199"/>
        <v>0</v>
      </c>
      <c r="AB491" s="25">
        <f t="shared" si="200"/>
        <v>0</v>
      </c>
      <c r="AD491" s="29"/>
      <c r="AE491" s="67">
        <f>'09-22 Gen Pivot'!V485</f>
        <v>250.755</v>
      </c>
      <c r="AF491" s="195">
        <f>'09-22 KP Int Load &amp; Marg Loss'!N481</f>
        <v>588.13</v>
      </c>
      <c r="AG491" s="303">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35">
      <c r="A492" s="202">
        <f t="shared" si="201"/>
        <v>44825.0416666655</v>
      </c>
      <c r="B492" s="232"/>
      <c r="C492" s="174"/>
      <c r="D492" s="232"/>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6"/>
      <c r="AA492" s="189">
        <f t="shared" si="199"/>
        <v>0</v>
      </c>
      <c r="AB492" s="25">
        <f t="shared" si="200"/>
        <v>0</v>
      </c>
      <c r="AD492" s="29"/>
      <c r="AE492" s="67">
        <f>'09-22 Gen Pivot'!V486</f>
        <v>251.00450000000001</v>
      </c>
      <c r="AF492" s="195">
        <f>'09-22 KP Int Load &amp; Marg Loss'!N482</f>
        <v>543.76</v>
      </c>
      <c r="AG492" s="303">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35">
      <c r="A493" s="202">
        <f t="shared" si="201"/>
        <v>44825.083333332164</v>
      </c>
      <c r="B493" s="232"/>
      <c r="C493" s="174"/>
      <c r="D493" s="232"/>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6"/>
      <c r="AA493" s="189">
        <f t="shared" si="199"/>
        <v>0</v>
      </c>
      <c r="AB493" s="25">
        <f t="shared" si="200"/>
        <v>0</v>
      </c>
      <c r="AD493" s="29"/>
      <c r="AE493" s="67">
        <f>'09-22 Gen Pivot'!V487</f>
        <v>250.79050000000001</v>
      </c>
      <c r="AF493" s="195">
        <f>'09-22 KP Int Load &amp; Marg Loss'!N483</f>
        <v>516.14</v>
      </c>
      <c r="AG493" s="303">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35">
      <c r="A494" s="202">
        <f t="shared" si="201"/>
        <v>44825.124999998829</v>
      </c>
      <c r="B494" s="232"/>
      <c r="C494" s="174"/>
      <c r="D494" s="232"/>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6"/>
      <c r="AA494" s="189">
        <f t="shared" si="199"/>
        <v>0</v>
      </c>
      <c r="AB494" s="25">
        <f t="shared" si="200"/>
        <v>0</v>
      </c>
      <c r="AD494" s="29"/>
      <c r="AE494" s="67">
        <f>'09-22 Gen Pivot'!V488</f>
        <v>251.047</v>
      </c>
      <c r="AF494" s="195">
        <f>'09-22 KP Int Load &amp; Marg Loss'!N484</f>
        <v>508.82</v>
      </c>
      <c r="AG494" s="303">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35">
      <c r="A495" s="202">
        <f t="shared" si="201"/>
        <v>44825.166666665493</v>
      </c>
      <c r="B495" s="232"/>
      <c r="C495" s="174"/>
      <c r="D495" s="232"/>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6"/>
      <c r="AA495" s="189">
        <f t="shared" si="199"/>
        <v>0</v>
      </c>
      <c r="AB495" s="25">
        <f t="shared" si="200"/>
        <v>0</v>
      </c>
      <c r="AD495" s="29"/>
      <c r="AE495" s="67">
        <f>'09-22 Gen Pivot'!V489</f>
        <v>250.63650000000001</v>
      </c>
      <c r="AF495" s="195">
        <f>'09-22 KP Int Load &amp; Marg Loss'!N485</f>
        <v>501.18</v>
      </c>
      <c r="AG495" s="303">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35">
      <c r="A496" s="202">
        <f t="shared" si="201"/>
        <v>44825.208333332157</v>
      </c>
      <c r="B496" s="232"/>
      <c r="C496" s="174"/>
      <c r="D496" s="232"/>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6"/>
      <c r="AA496" s="189">
        <f t="shared" si="199"/>
        <v>0</v>
      </c>
      <c r="AB496" s="25">
        <f t="shared" si="200"/>
        <v>0</v>
      </c>
      <c r="AD496" s="29"/>
      <c r="AE496" s="67">
        <f>'09-22 Gen Pivot'!V490</f>
        <v>250.97</v>
      </c>
      <c r="AF496" s="195">
        <f>'09-22 KP Int Load &amp; Marg Loss'!N486</f>
        <v>503.78</v>
      </c>
      <c r="AG496" s="303">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35">
      <c r="A497" s="202">
        <f t="shared" si="201"/>
        <v>44825.249999998821</v>
      </c>
      <c r="B497" s="232"/>
      <c r="C497" s="174"/>
      <c r="D497" s="232"/>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6"/>
      <c r="AA497" s="189">
        <f t="shared" si="199"/>
        <v>0</v>
      </c>
      <c r="AB497" s="25">
        <f t="shared" si="200"/>
        <v>0</v>
      </c>
      <c r="AD497" s="29"/>
      <c r="AE497" s="67">
        <f>'09-22 Gen Pivot'!V491</f>
        <v>250.73699999999999</v>
      </c>
      <c r="AF497" s="195">
        <f>'09-22 KP Int Load &amp; Marg Loss'!N487</f>
        <v>517.67999999999995</v>
      </c>
      <c r="AG497" s="303">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35">
      <c r="A498" s="202">
        <f t="shared" si="201"/>
        <v>44825.291666665486</v>
      </c>
      <c r="B498" s="232"/>
      <c r="C498" s="174"/>
      <c r="D498" s="232"/>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6"/>
      <c r="AA498" s="189">
        <f t="shared" si="199"/>
        <v>0</v>
      </c>
      <c r="AB498" s="25">
        <f t="shared" si="200"/>
        <v>0</v>
      </c>
      <c r="AD498" s="29"/>
      <c r="AE498" s="67">
        <f>'09-22 Gen Pivot'!V492</f>
        <v>251.2045</v>
      </c>
      <c r="AF498" s="195">
        <f>'09-22 KP Int Load &amp; Marg Loss'!N488</f>
        <v>559.21</v>
      </c>
      <c r="AG498" s="303">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35">
      <c r="A499" s="202">
        <f t="shared" si="201"/>
        <v>44825.33333333215</v>
      </c>
      <c r="B499" s="232"/>
      <c r="C499" s="174"/>
      <c r="D499" s="232"/>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6"/>
      <c r="AA499" s="189">
        <f t="shared" si="199"/>
        <v>0</v>
      </c>
      <c r="AB499" s="25">
        <f t="shared" si="200"/>
        <v>0</v>
      </c>
      <c r="AD499" s="29"/>
      <c r="AE499" s="67">
        <f>'09-22 Gen Pivot'!V493</f>
        <v>251.2945</v>
      </c>
      <c r="AF499" s="195">
        <f>'09-22 KP Int Load &amp; Marg Loss'!N489</f>
        <v>579.85</v>
      </c>
      <c r="AG499" s="303">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35">
      <c r="A500" s="202">
        <f t="shared" si="201"/>
        <v>44825.374999998814</v>
      </c>
      <c r="B500" s="232"/>
      <c r="C500" s="174"/>
      <c r="D500" s="232"/>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6"/>
      <c r="AA500" s="189">
        <f t="shared" si="199"/>
        <v>0</v>
      </c>
      <c r="AB500" s="25">
        <f t="shared" si="200"/>
        <v>0</v>
      </c>
      <c r="AD500" s="29"/>
      <c r="AE500" s="67">
        <f>'09-22 Gen Pivot'!V494</f>
        <v>250.774</v>
      </c>
      <c r="AF500" s="195">
        <f>'09-22 KP Int Load &amp; Marg Loss'!N490</f>
        <v>592.37</v>
      </c>
      <c r="AG500" s="303">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35">
      <c r="A501" s="202">
        <f t="shared" si="201"/>
        <v>44825.416666665478</v>
      </c>
      <c r="B501" s="232"/>
      <c r="C501" s="174"/>
      <c r="D501" s="232"/>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6"/>
      <c r="AA501" s="189">
        <f t="shared" si="199"/>
        <v>0</v>
      </c>
      <c r="AB501" s="25">
        <f t="shared" si="200"/>
        <v>0</v>
      </c>
      <c r="AD501" s="29"/>
      <c r="AE501" s="67">
        <f>'09-22 Gen Pivot'!V495</f>
        <v>251.64850000000001</v>
      </c>
      <c r="AF501" s="195">
        <f>'09-22 KP Int Load &amp; Marg Loss'!N491</f>
        <v>608.7399999999999</v>
      </c>
      <c r="AG501" s="303">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35">
      <c r="A502" s="202">
        <f t="shared" si="201"/>
        <v>44825.458333332143</v>
      </c>
      <c r="B502" s="232"/>
      <c r="C502" s="174"/>
      <c r="D502" s="232"/>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6"/>
      <c r="AA502" s="189">
        <f t="shared" si="199"/>
        <v>0</v>
      </c>
      <c r="AB502" s="25">
        <f t="shared" si="200"/>
        <v>0</v>
      </c>
      <c r="AD502" s="29"/>
      <c r="AE502" s="67">
        <f>'09-22 Gen Pivot'!V496</f>
        <v>253.66900000000001</v>
      </c>
      <c r="AF502" s="195">
        <f>'09-22 KP Int Load &amp; Marg Loss'!N492</f>
        <v>638.92000000000007</v>
      </c>
      <c r="AG502" s="303">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35">
      <c r="A503" s="202">
        <f t="shared" si="201"/>
        <v>44825.499999998807</v>
      </c>
      <c r="B503" s="232"/>
      <c r="C503" s="174"/>
      <c r="D503" s="232"/>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6"/>
      <c r="AA503" s="189">
        <f t="shared" si="199"/>
        <v>0</v>
      </c>
      <c r="AB503" s="25">
        <f t="shared" si="200"/>
        <v>0</v>
      </c>
      <c r="AD503" s="29"/>
      <c r="AE503" s="67">
        <f>'09-22 Gen Pivot'!V497</f>
        <v>251.19550000000001</v>
      </c>
      <c r="AF503" s="195">
        <f>'09-22 KP Int Load &amp; Marg Loss'!N493</f>
        <v>685.34999999999991</v>
      </c>
      <c r="AG503" s="303">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35">
      <c r="A504" s="202">
        <f t="shared" si="201"/>
        <v>44825.541666665471</v>
      </c>
      <c r="B504" s="232"/>
      <c r="C504" s="174"/>
      <c r="D504" s="232"/>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6"/>
      <c r="AA504" s="189">
        <f t="shared" si="199"/>
        <v>0</v>
      </c>
      <c r="AB504" s="25">
        <f t="shared" si="200"/>
        <v>0</v>
      </c>
      <c r="AD504" s="29"/>
      <c r="AE504" s="67">
        <f>'09-22 Gen Pivot'!V498</f>
        <v>251.8355</v>
      </c>
      <c r="AF504" s="195">
        <f>'09-22 KP Int Load &amp; Marg Loss'!N494</f>
        <v>743.32999999999993</v>
      </c>
      <c r="AG504" s="303">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35">
      <c r="A505" s="202">
        <f t="shared" si="201"/>
        <v>44825.583333332135</v>
      </c>
      <c r="B505" s="232"/>
      <c r="C505" s="174"/>
      <c r="D505" s="232"/>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6"/>
      <c r="AA505" s="189">
        <f t="shared" si="199"/>
        <v>0</v>
      </c>
      <c r="AB505" s="25">
        <f t="shared" si="200"/>
        <v>0</v>
      </c>
      <c r="AD505" s="29"/>
      <c r="AE505" s="67">
        <f>'09-22 Gen Pivot'!V499</f>
        <v>261.72199999999998</v>
      </c>
      <c r="AF505" s="195">
        <f>'09-22 KP Int Load &amp; Marg Loss'!N495</f>
        <v>794.06000000000006</v>
      </c>
      <c r="AG505" s="303">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35">
      <c r="A506" s="202">
        <f t="shared" si="201"/>
        <v>44825.624999998799</v>
      </c>
      <c r="B506" s="232"/>
      <c r="C506" s="174"/>
      <c r="D506" s="232"/>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6"/>
      <c r="AA506" s="189">
        <f t="shared" si="199"/>
        <v>0</v>
      </c>
      <c r="AB506" s="25">
        <f t="shared" si="200"/>
        <v>0</v>
      </c>
      <c r="AD506" s="29"/>
      <c r="AE506" s="67">
        <f>'09-22 Gen Pivot'!V500</f>
        <v>251.679</v>
      </c>
      <c r="AF506" s="195">
        <f>'09-22 KP Int Load &amp; Marg Loss'!N496</f>
        <v>838.85</v>
      </c>
      <c r="AG506" s="303">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35">
      <c r="A507" s="202">
        <f t="shared" si="201"/>
        <v>44825.666666665464</v>
      </c>
      <c r="B507" s="232"/>
      <c r="C507" s="174"/>
      <c r="D507" s="232"/>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6"/>
      <c r="AA507" s="189">
        <f t="shared" si="199"/>
        <v>0</v>
      </c>
      <c r="AB507" s="25">
        <f t="shared" si="200"/>
        <v>0</v>
      </c>
      <c r="AD507" s="29"/>
      <c r="AE507" s="67">
        <f>'09-22 Gen Pivot'!V501</f>
        <v>270.3175</v>
      </c>
      <c r="AF507" s="195">
        <f>'09-22 KP Int Load &amp; Marg Loss'!N497</f>
        <v>864.53000000000009</v>
      </c>
      <c r="AG507" s="303">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35">
      <c r="A508" s="202">
        <f t="shared" si="201"/>
        <v>44825.708333332128</v>
      </c>
      <c r="B508" s="232"/>
      <c r="C508" s="174"/>
      <c r="D508" s="232"/>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6"/>
      <c r="AA508" s="189">
        <f t="shared" si="199"/>
        <v>0</v>
      </c>
      <c r="AB508" s="25">
        <f t="shared" si="200"/>
        <v>0</v>
      </c>
      <c r="AD508" s="29"/>
      <c r="AE508" s="67">
        <f>'09-22 Gen Pivot'!V502</f>
        <v>323.63749999999999</v>
      </c>
      <c r="AF508" s="195">
        <f>'09-22 KP Int Load &amp; Marg Loss'!N498</f>
        <v>881.57999999999993</v>
      </c>
      <c r="AG508" s="303">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35">
      <c r="A509" s="202">
        <f t="shared" si="201"/>
        <v>44825.749999998792</v>
      </c>
      <c r="B509" s="232"/>
      <c r="C509" s="174"/>
      <c r="D509" s="232"/>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6"/>
      <c r="AA509" s="189">
        <f t="shared" si="199"/>
        <v>0</v>
      </c>
      <c r="AB509" s="25">
        <f t="shared" si="200"/>
        <v>0</v>
      </c>
      <c r="AD509" s="29"/>
      <c r="AE509" s="67">
        <f>'09-22 Gen Pivot'!V503</f>
        <v>348.97300000000001</v>
      </c>
      <c r="AF509" s="195">
        <f>'09-22 KP Int Load &amp; Marg Loss'!N499</f>
        <v>868.45</v>
      </c>
      <c r="AG509" s="303">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35">
      <c r="A510" s="202">
        <f t="shared" si="201"/>
        <v>44825.791666665456</v>
      </c>
      <c r="B510" s="232"/>
      <c r="C510" s="174"/>
      <c r="D510" s="232"/>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6"/>
      <c r="AA510" s="189">
        <f t="shared" si="199"/>
        <v>0</v>
      </c>
      <c r="AB510" s="25">
        <f t="shared" si="200"/>
        <v>0</v>
      </c>
      <c r="AD510" s="29"/>
      <c r="AE510" s="67">
        <f>'09-22 Gen Pivot'!V504</f>
        <v>348.44</v>
      </c>
      <c r="AF510" s="195">
        <f>'09-22 KP Int Load &amp; Marg Loss'!N500</f>
        <v>835.5</v>
      </c>
      <c r="AG510" s="303">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35">
      <c r="A511" s="202">
        <f t="shared" si="201"/>
        <v>44825.833333332121</v>
      </c>
      <c r="B511" s="232"/>
      <c r="C511" s="174"/>
      <c r="D511" s="232"/>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6"/>
      <c r="AA511" s="189">
        <f t="shared" si="199"/>
        <v>0</v>
      </c>
      <c r="AB511" s="25">
        <f t="shared" si="200"/>
        <v>0</v>
      </c>
      <c r="AD511" s="29"/>
      <c r="AE511" s="67">
        <f>'09-22 Gen Pivot'!V505</f>
        <v>315.61399999999998</v>
      </c>
      <c r="AF511" s="195">
        <f>'09-22 KP Int Load &amp; Marg Loss'!N501</f>
        <v>803.95</v>
      </c>
      <c r="AG511" s="303">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35">
      <c r="A512" s="202">
        <f t="shared" si="201"/>
        <v>44825.874999998785</v>
      </c>
      <c r="B512" s="232"/>
      <c r="C512" s="174"/>
      <c r="D512" s="232"/>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6"/>
      <c r="AA512" s="189">
        <f t="shared" si="199"/>
        <v>0</v>
      </c>
      <c r="AB512" s="25">
        <f t="shared" si="200"/>
        <v>0</v>
      </c>
      <c r="AD512" s="29"/>
      <c r="AE512" s="67">
        <f>'09-22 Gen Pivot'!V506</f>
        <v>263.75799999999998</v>
      </c>
      <c r="AF512" s="195">
        <f>'09-22 KP Int Load &amp; Marg Loss'!N502</f>
        <v>781.51</v>
      </c>
      <c r="AG512" s="303">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35">
      <c r="A513" s="202">
        <f t="shared" si="201"/>
        <v>44825.916666665449</v>
      </c>
      <c r="B513" s="232"/>
      <c r="C513" s="174"/>
      <c r="D513" s="232"/>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6"/>
      <c r="AA513" s="189">
        <f t="shared" si="199"/>
        <v>0</v>
      </c>
      <c r="AB513" s="25">
        <f t="shared" si="200"/>
        <v>0</v>
      </c>
      <c r="AD513" s="29"/>
      <c r="AE513" s="67">
        <f>'09-22 Gen Pivot'!V507</f>
        <v>251.64850000000001</v>
      </c>
      <c r="AF513" s="195">
        <f>'09-22 KP Int Load &amp; Marg Loss'!N503</f>
        <v>738.75</v>
      </c>
      <c r="AG513" s="303">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35">
      <c r="A514" s="202">
        <f t="shared" si="201"/>
        <v>44825.958333332113</v>
      </c>
      <c r="B514" s="232"/>
      <c r="C514" s="174"/>
      <c r="D514" s="232"/>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6"/>
      <c r="AA514" s="189">
        <f t="shared" si="199"/>
        <v>0</v>
      </c>
      <c r="AB514" s="25">
        <f t="shared" si="200"/>
        <v>0</v>
      </c>
      <c r="AD514" s="29"/>
      <c r="AE514" s="67">
        <f>'09-22 Gen Pivot'!V508</f>
        <v>250.27500000000001</v>
      </c>
      <c r="AF514" s="195">
        <f>'09-22 KP Int Load &amp; Marg Loss'!N504</f>
        <v>692.6400000000001</v>
      </c>
      <c r="AG514" s="303">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35">
      <c r="A515" s="202">
        <f t="shared" si="201"/>
        <v>44825.999999998778</v>
      </c>
      <c r="B515" s="232"/>
      <c r="C515" s="174"/>
      <c r="D515" s="232"/>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6"/>
      <c r="AA515" s="189">
        <f t="shared" si="199"/>
        <v>0</v>
      </c>
      <c r="AB515" s="25">
        <f t="shared" si="200"/>
        <v>0</v>
      </c>
      <c r="AD515" s="29"/>
      <c r="AE515" s="67">
        <f>'09-22 Gen Pivot'!V509</f>
        <v>250.7235</v>
      </c>
      <c r="AF515" s="195">
        <f>'09-22 KP Int Load &amp; Marg Loss'!N505</f>
        <v>640.07000000000005</v>
      </c>
      <c r="AG515" s="303">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35">
      <c r="A516" s="202">
        <f t="shared" si="201"/>
        <v>44826.041666665442</v>
      </c>
      <c r="B516" s="232"/>
      <c r="C516" s="174"/>
      <c r="D516" s="232"/>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6"/>
      <c r="AA516" s="189">
        <f t="shared" si="199"/>
        <v>0</v>
      </c>
      <c r="AB516" s="25">
        <f t="shared" si="200"/>
        <v>0</v>
      </c>
      <c r="AD516" s="29"/>
      <c r="AE516" s="67">
        <f>'09-22 Gen Pivot'!V510</f>
        <v>220.8355</v>
      </c>
      <c r="AF516" s="195">
        <f>'09-22 KP Int Load &amp; Marg Loss'!N506</f>
        <v>595.68999999999994</v>
      </c>
      <c r="AG516" s="303">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35">
      <c r="A517" s="202">
        <f t="shared" si="201"/>
        <v>44826.083333332106</v>
      </c>
      <c r="B517" s="232"/>
      <c r="C517" s="174"/>
      <c r="D517" s="232"/>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6"/>
      <c r="AA517" s="189">
        <f t="shared" si="199"/>
        <v>0</v>
      </c>
      <c r="AB517" s="25">
        <f t="shared" si="200"/>
        <v>0</v>
      </c>
      <c r="AD517" s="29"/>
      <c r="AE517" s="67">
        <f>'09-22 Gen Pivot'!V511</f>
        <v>126.715</v>
      </c>
      <c r="AF517" s="195">
        <f>'09-22 KP Int Load &amp; Marg Loss'!N507</f>
        <v>578.5100000000001</v>
      </c>
      <c r="AG517" s="303">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35">
      <c r="A518" s="202">
        <f t="shared" si="201"/>
        <v>44826.12499999877</v>
      </c>
      <c r="B518" s="232"/>
      <c r="C518" s="174"/>
      <c r="D518" s="232"/>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6"/>
      <c r="AA518" s="189">
        <f t="shared" si="199"/>
        <v>0</v>
      </c>
      <c r="AB518" s="25">
        <f t="shared" si="200"/>
        <v>0</v>
      </c>
      <c r="AD518" s="29"/>
      <c r="AE518" s="67">
        <f>'09-22 Gen Pivot'!V512</f>
        <v>0</v>
      </c>
      <c r="AF518" s="195">
        <f>'09-22 KP Int Load &amp; Marg Loss'!N508</f>
        <v>570.15</v>
      </c>
      <c r="AG518" s="303">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35">
      <c r="A519" s="202">
        <f t="shared" si="201"/>
        <v>44826.166666665435</v>
      </c>
      <c r="B519" s="232"/>
      <c r="C519" s="174"/>
      <c r="D519" s="232"/>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6"/>
      <c r="AA519" s="189">
        <f t="shared" si="199"/>
        <v>0</v>
      </c>
      <c r="AB519" s="25">
        <f t="shared" si="200"/>
        <v>0</v>
      </c>
      <c r="AD519" s="29"/>
      <c r="AE519" s="67">
        <f>'09-22 Gen Pivot'!V513</f>
        <v>0</v>
      </c>
      <c r="AF519" s="195">
        <f>'09-22 KP Int Load &amp; Marg Loss'!N509</f>
        <v>560.71999999999991</v>
      </c>
      <c r="AG519" s="303">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35">
      <c r="A520" s="202">
        <f t="shared" si="201"/>
        <v>44826.208333332099</v>
      </c>
      <c r="B520" s="232"/>
      <c r="C520" s="174"/>
      <c r="D520" s="232"/>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6"/>
      <c r="AA520" s="189">
        <f t="shared" si="199"/>
        <v>0</v>
      </c>
      <c r="AB520" s="25">
        <f t="shared" si="200"/>
        <v>0</v>
      </c>
      <c r="AD520" s="29"/>
      <c r="AE520" s="67">
        <f>'09-22 Gen Pivot'!V514</f>
        <v>0</v>
      </c>
      <c r="AF520" s="195">
        <f>'09-22 KP Int Load &amp; Marg Loss'!N510</f>
        <v>562.44000000000005</v>
      </c>
      <c r="AG520" s="303">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35">
      <c r="A521" s="202">
        <f t="shared" si="201"/>
        <v>44826.249999998763</v>
      </c>
      <c r="B521" s="232"/>
      <c r="C521" s="174"/>
      <c r="D521" s="232"/>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6"/>
      <c r="AA521" s="189">
        <f t="shared" si="199"/>
        <v>0</v>
      </c>
      <c r="AB521" s="25">
        <f t="shared" si="200"/>
        <v>0</v>
      </c>
      <c r="AD521" s="29"/>
      <c r="AE521" s="67">
        <f>'09-22 Gen Pivot'!V515</f>
        <v>0</v>
      </c>
      <c r="AF521" s="195">
        <f>'09-22 KP Int Load &amp; Marg Loss'!N511</f>
        <v>573.58999999999992</v>
      </c>
      <c r="AG521" s="303">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35">
      <c r="A522" s="202">
        <f t="shared" si="201"/>
        <v>44826.291666665427</v>
      </c>
      <c r="B522" s="232"/>
      <c r="C522" s="174"/>
      <c r="D522" s="232"/>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6"/>
      <c r="AA522" s="189">
        <f t="shared" si="199"/>
        <v>0</v>
      </c>
      <c r="AB522" s="25">
        <f t="shared" si="200"/>
        <v>0</v>
      </c>
      <c r="AD522" s="29"/>
      <c r="AE522" s="67">
        <f>'09-22 Gen Pivot'!V516</f>
        <v>0</v>
      </c>
      <c r="AF522" s="195">
        <f>'09-22 KP Int Load &amp; Marg Loss'!N512</f>
        <v>600.97</v>
      </c>
      <c r="AG522" s="303">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35">
      <c r="A523" s="202">
        <f t="shared" si="201"/>
        <v>44826.333333332092</v>
      </c>
      <c r="B523" s="232"/>
      <c r="C523" s="174"/>
      <c r="D523" s="232"/>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6"/>
      <c r="AA523" s="189">
        <f t="shared" si="199"/>
        <v>0</v>
      </c>
      <c r="AB523" s="25">
        <f t="shared" si="200"/>
        <v>0</v>
      </c>
      <c r="AD523" s="29"/>
      <c r="AE523" s="67">
        <f>'09-22 Gen Pivot'!V517</f>
        <v>0</v>
      </c>
      <c r="AF523" s="195">
        <f>'09-22 KP Int Load &amp; Marg Loss'!N513</f>
        <v>618.38000000000011</v>
      </c>
      <c r="AG523" s="303">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35">
      <c r="A524" s="202">
        <f t="shared" si="201"/>
        <v>44826.374999998756</v>
      </c>
      <c r="B524" s="232"/>
      <c r="C524" s="174"/>
      <c r="D524" s="232"/>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6"/>
      <c r="AA524" s="189">
        <f t="shared" si="199"/>
        <v>0</v>
      </c>
      <c r="AB524" s="25">
        <f t="shared" si="200"/>
        <v>0</v>
      </c>
      <c r="AD524" s="29"/>
      <c r="AE524" s="67">
        <f>'09-22 Gen Pivot'!V518</f>
        <v>0</v>
      </c>
      <c r="AF524" s="195">
        <f>'09-22 KP Int Load &amp; Marg Loss'!N514</f>
        <v>613.6099999999999</v>
      </c>
      <c r="AG524" s="303">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35">
      <c r="A525" s="202">
        <f t="shared" si="201"/>
        <v>44826.41666666542</v>
      </c>
      <c r="B525" s="232"/>
      <c r="C525" s="174"/>
      <c r="D525" s="232"/>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6"/>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3">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35">
      <c r="A526" s="202">
        <f t="shared" ref="A526:A589" si="226">A525+1/24</f>
        <v>44826.458333332084</v>
      </c>
      <c r="B526" s="232"/>
      <c r="C526" s="174"/>
      <c r="D526" s="232"/>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6"/>
      <c r="AA526" s="189">
        <f t="shared" si="224"/>
        <v>0</v>
      </c>
      <c r="AB526" s="25">
        <f t="shared" si="225"/>
        <v>0</v>
      </c>
      <c r="AD526" s="29"/>
      <c r="AE526" s="67">
        <f>'09-22 Gen Pivot'!V520</f>
        <v>0</v>
      </c>
      <c r="AF526" s="195">
        <f>'09-22 KP Int Load &amp; Marg Loss'!N516</f>
        <v>638.44000000000005</v>
      </c>
      <c r="AG526" s="303">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35">
      <c r="A527" s="202">
        <f t="shared" si="226"/>
        <v>44826.499999998749</v>
      </c>
      <c r="B527" s="232"/>
      <c r="C527" s="174"/>
      <c r="D527" s="232"/>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6"/>
      <c r="AA527" s="189">
        <f t="shared" si="224"/>
        <v>0</v>
      </c>
      <c r="AB527" s="25">
        <f t="shared" si="225"/>
        <v>0</v>
      </c>
      <c r="AD527" s="29"/>
      <c r="AE527" s="67">
        <f>'09-22 Gen Pivot'!V521</f>
        <v>0</v>
      </c>
      <c r="AF527" s="195">
        <f>'09-22 KP Int Load &amp; Marg Loss'!N517</f>
        <v>647.53</v>
      </c>
      <c r="AG527" s="303">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35">
      <c r="A528" s="202">
        <f t="shared" si="226"/>
        <v>44826.541666665413</v>
      </c>
      <c r="B528" s="232"/>
      <c r="C528" s="174"/>
      <c r="D528" s="232"/>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6"/>
      <c r="AA528" s="189">
        <f t="shared" si="224"/>
        <v>0</v>
      </c>
      <c r="AB528" s="25">
        <f t="shared" si="225"/>
        <v>0</v>
      </c>
      <c r="AD528" s="29"/>
      <c r="AE528" s="67">
        <f>'09-22 Gen Pivot'!V522</f>
        <v>0</v>
      </c>
      <c r="AF528" s="195">
        <f>'09-22 KP Int Load &amp; Marg Loss'!N518</f>
        <v>655.24</v>
      </c>
      <c r="AG528" s="303">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35">
      <c r="A529" s="202">
        <f t="shared" si="226"/>
        <v>44826.583333332077</v>
      </c>
      <c r="B529" s="232"/>
      <c r="C529" s="174"/>
      <c r="D529" s="232"/>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6"/>
      <c r="AA529" s="189">
        <f t="shared" si="224"/>
        <v>0</v>
      </c>
      <c r="AB529" s="25">
        <f t="shared" si="225"/>
        <v>0</v>
      </c>
      <c r="AD529" s="29"/>
      <c r="AE529" s="67">
        <f>'09-22 Gen Pivot'!V523</f>
        <v>0</v>
      </c>
      <c r="AF529" s="195">
        <f>'09-22 KP Int Load &amp; Marg Loss'!N519</f>
        <v>669.75</v>
      </c>
      <c r="AG529" s="303">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35">
      <c r="A530" s="202">
        <f t="shared" si="226"/>
        <v>44826.624999998741</v>
      </c>
      <c r="B530" s="232"/>
      <c r="C530" s="174"/>
      <c r="D530" s="232"/>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6"/>
      <c r="AA530" s="189">
        <f t="shared" si="224"/>
        <v>0</v>
      </c>
      <c r="AB530" s="25">
        <f t="shared" si="225"/>
        <v>0</v>
      </c>
      <c r="AD530" s="29"/>
      <c r="AE530" s="67">
        <f>'09-22 Gen Pivot'!V524</f>
        <v>0</v>
      </c>
      <c r="AF530" s="195">
        <f>'09-22 KP Int Load &amp; Marg Loss'!N520</f>
        <v>684.53</v>
      </c>
      <c r="AG530" s="303">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35">
      <c r="A531" s="202">
        <f t="shared" si="226"/>
        <v>44826.666666665406</v>
      </c>
      <c r="B531" s="232"/>
      <c r="C531" s="174"/>
      <c r="D531" s="232"/>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6"/>
      <c r="AA531" s="189">
        <f t="shared" si="224"/>
        <v>0</v>
      </c>
      <c r="AB531" s="25">
        <f t="shared" si="225"/>
        <v>0</v>
      </c>
      <c r="AD531" s="29"/>
      <c r="AE531" s="67">
        <f>'09-22 Gen Pivot'!V525</f>
        <v>0</v>
      </c>
      <c r="AF531" s="195">
        <f>'09-22 KP Int Load &amp; Marg Loss'!N521</f>
        <v>698.06</v>
      </c>
      <c r="AG531" s="303">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35">
      <c r="A532" s="202">
        <f t="shared" si="226"/>
        <v>44826.70833333207</v>
      </c>
      <c r="B532" s="232"/>
      <c r="C532" s="174"/>
      <c r="D532" s="232"/>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6"/>
      <c r="AA532" s="189">
        <f t="shared" si="224"/>
        <v>0</v>
      </c>
      <c r="AB532" s="25">
        <f t="shared" si="225"/>
        <v>0</v>
      </c>
      <c r="AD532" s="29"/>
      <c r="AE532" s="67">
        <f>'09-22 Gen Pivot'!V526</f>
        <v>0</v>
      </c>
      <c r="AF532" s="195">
        <f>'09-22 KP Int Load &amp; Marg Loss'!N522</f>
        <v>695.53</v>
      </c>
      <c r="AG532" s="303">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35">
      <c r="A533" s="202">
        <f t="shared" si="226"/>
        <v>44826.749999998734</v>
      </c>
      <c r="B533" s="232"/>
      <c r="C533" s="174"/>
      <c r="D533" s="232"/>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6"/>
      <c r="AA533" s="189">
        <f t="shared" si="224"/>
        <v>0</v>
      </c>
      <c r="AB533" s="25">
        <f t="shared" si="225"/>
        <v>0</v>
      </c>
      <c r="AD533" s="29"/>
      <c r="AE533" s="67">
        <f>'09-22 Gen Pivot'!V527</f>
        <v>0</v>
      </c>
      <c r="AF533" s="195">
        <f>'09-22 KP Int Load &amp; Marg Loss'!N523</f>
        <v>673.12</v>
      </c>
      <c r="AG533" s="303">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35">
      <c r="A534" s="202">
        <f t="shared" si="226"/>
        <v>44826.791666665398</v>
      </c>
      <c r="B534" s="232"/>
      <c r="C534" s="174"/>
      <c r="D534" s="232"/>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6"/>
      <c r="AA534" s="189">
        <f t="shared" si="224"/>
        <v>0</v>
      </c>
      <c r="AB534" s="25">
        <f t="shared" si="225"/>
        <v>0</v>
      </c>
      <c r="AD534" s="29"/>
      <c r="AE534" s="67">
        <f>'09-22 Gen Pivot'!V528</f>
        <v>0</v>
      </c>
      <c r="AF534" s="195">
        <f>'09-22 KP Int Load &amp; Marg Loss'!N524</f>
        <v>642.03</v>
      </c>
      <c r="AG534" s="303">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35">
      <c r="A535" s="202">
        <f t="shared" si="226"/>
        <v>44826.833333332062</v>
      </c>
      <c r="B535" s="232"/>
      <c r="C535" s="174"/>
      <c r="D535" s="232"/>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6"/>
      <c r="AA535" s="189">
        <f t="shared" si="224"/>
        <v>0</v>
      </c>
      <c r="AB535" s="25">
        <f t="shared" si="225"/>
        <v>0</v>
      </c>
      <c r="AD535" s="29"/>
      <c r="AE535" s="67">
        <f>'09-22 Gen Pivot'!V529</f>
        <v>0</v>
      </c>
      <c r="AF535" s="195">
        <f>'09-22 KP Int Load &amp; Marg Loss'!N525</f>
        <v>634.19000000000005</v>
      </c>
      <c r="AG535" s="303">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35">
      <c r="A536" s="202">
        <f t="shared" si="226"/>
        <v>44826.874999998727</v>
      </c>
      <c r="B536" s="232"/>
      <c r="C536" s="174"/>
      <c r="D536" s="232"/>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6"/>
      <c r="AA536" s="189">
        <f t="shared" si="224"/>
        <v>0</v>
      </c>
      <c r="AB536" s="25">
        <f t="shared" si="225"/>
        <v>0</v>
      </c>
      <c r="AD536" s="29"/>
      <c r="AE536" s="67">
        <f>'09-22 Gen Pivot'!V530</f>
        <v>0</v>
      </c>
      <c r="AF536" s="195">
        <f>'09-22 KP Int Load &amp; Marg Loss'!N526</f>
        <v>625.64</v>
      </c>
      <c r="AG536" s="303">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35">
      <c r="A537" s="202">
        <f t="shared" si="226"/>
        <v>44826.916666665391</v>
      </c>
      <c r="B537" s="232"/>
      <c r="C537" s="174"/>
      <c r="D537" s="232"/>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6"/>
      <c r="AA537" s="189">
        <f t="shared" si="224"/>
        <v>0</v>
      </c>
      <c r="AB537" s="25">
        <f t="shared" si="225"/>
        <v>0</v>
      </c>
      <c r="AD537" s="29"/>
      <c r="AE537" s="67">
        <f>'09-22 Gen Pivot'!V531</f>
        <v>0</v>
      </c>
      <c r="AF537" s="195">
        <f>'09-22 KP Int Load &amp; Marg Loss'!N527</f>
        <v>603.65999999999985</v>
      </c>
      <c r="AG537" s="303">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35">
      <c r="A538" s="202">
        <f t="shared" si="226"/>
        <v>44826.958333332055</v>
      </c>
      <c r="B538" s="232"/>
      <c r="C538" s="174"/>
      <c r="D538" s="232"/>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6"/>
      <c r="AA538" s="189">
        <f t="shared" si="224"/>
        <v>0</v>
      </c>
      <c r="AB538" s="25">
        <f t="shared" si="225"/>
        <v>0</v>
      </c>
      <c r="AD538" s="29"/>
      <c r="AE538" s="67">
        <f>'09-22 Gen Pivot'!V532</f>
        <v>0</v>
      </c>
      <c r="AF538" s="195">
        <f>'09-22 KP Int Load &amp; Marg Loss'!N528</f>
        <v>573.12000000000012</v>
      </c>
      <c r="AG538" s="303">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35">
      <c r="A539" s="202">
        <f t="shared" si="226"/>
        <v>44826.999999998719</v>
      </c>
      <c r="B539" s="232"/>
      <c r="C539" s="174"/>
      <c r="D539" s="232"/>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6"/>
      <c r="AA539" s="189">
        <f t="shared" si="224"/>
        <v>0</v>
      </c>
      <c r="AB539" s="25">
        <f t="shared" si="225"/>
        <v>0</v>
      </c>
      <c r="AD539" s="29"/>
      <c r="AE539" s="67">
        <f>'09-22 Gen Pivot'!V533</f>
        <v>0</v>
      </c>
      <c r="AF539" s="195">
        <f>'09-22 KP Int Load &amp; Marg Loss'!N529</f>
        <v>537.35</v>
      </c>
      <c r="AG539" s="303">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35">
      <c r="A540" s="202">
        <f t="shared" si="226"/>
        <v>44827.041666665384</v>
      </c>
      <c r="B540" s="232"/>
      <c r="C540" s="174"/>
      <c r="D540" s="232"/>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6"/>
      <c r="AA540" s="189">
        <f t="shared" si="224"/>
        <v>0</v>
      </c>
      <c r="AB540" s="25">
        <f t="shared" si="225"/>
        <v>0</v>
      </c>
      <c r="AD540" s="29"/>
      <c r="AE540" s="67">
        <f>'09-22 Gen Pivot'!V534</f>
        <v>0</v>
      </c>
      <c r="AF540" s="195">
        <f>'09-22 KP Int Load &amp; Marg Loss'!N530</f>
        <v>507.42</v>
      </c>
      <c r="AG540" s="303">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35">
      <c r="A541" s="202">
        <f t="shared" si="226"/>
        <v>44827.083333332048</v>
      </c>
      <c r="B541" s="232"/>
      <c r="C541" s="174"/>
      <c r="D541" s="232"/>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6"/>
      <c r="AA541" s="189">
        <f t="shared" si="224"/>
        <v>0</v>
      </c>
      <c r="AB541" s="25">
        <f t="shared" si="225"/>
        <v>0</v>
      </c>
      <c r="AD541" s="29"/>
      <c r="AE541" s="67">
        <f>'09-22 Gen Pivot'!V535</f>
        <v>0</v>
      </c>
      <c r="AF541" s="195">
        <f>'09-22 KP Int Load &amp; Marg Loss'!N531</f>
        <v>491.48999999999995</v>
      </c>
      <c r="AG541" s="303">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35">
      <c r="A542" s="202">
        <f t="shared" si="226"/>
        <v>44827.124999998712</v>
      </c>
      <c r="B542" s="232"/>
      <c r="C542" s="174"/>
      <c r="D542" s="232"/>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6"/>
      <c r="AA542" s="189">
        <f t="shared" si="224"/>
        <v>0</v>
      </c>
      <c r="AB542" s="25">
        <f t="shared" si="225"/>
        <v>0</v>
      </c>
      <c r="AD542" s="29"/>
      <c r="AE542" s="67">
        <f>'09-22 Gen Pivot'!V536</f>
        <v>0</v>
      </c>
      <c r="AF542" s="195">
        <f>'09-22 KP Int Load &amp; Marg Loss'!N532</f>
        <v>480.79</v>
      </c>
      <c r="AG542" s="303">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35">
      <c r="A543" s="202">
        <f t="shared" si="226"/>
        <v>44827.166666665376</v>
      </c>
      <c r="B543" s="232"/>
      <c r="C543" s="174"/>
      <c r="D543" s="232"/>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6"/>
      <c r="AA543" s="189">
        <f t="shared" si="224"/>
        <v>0</v>
      </c>
      <c r="AB543" s="25">
        <f t="shared" si="225"/>
        <v>0</v>
      </c>
      <c r="AD543" s="29"/>
      <c r="AE543" s="67">
        <f>'09-22 Gen Pivot'!V537</f>
        <v>0</v>
      </c>
      <c r="AF543" s="195">
        <f>'09-22 KP Int Load &amp; Marg Loss'!N533</f>
        <v>477.76</v>
      </c>
      <c r="AG543" s="303">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35">
      <c r="A544" s="202">
        <f t="shared" si="226"/>
        <v>44827.208333332041</v>
      </c>
      <c r="B544" s="232"/>
      <c r="C544" s="174"/>
      <c r="D544" s="232"/>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6"/>
      <c r="AA544" s="189">
        <f t="shared" si="224"/>
        <v>0</v>
      </c>
      <c r="AB544" s="25">
        <f t="shared" si="225"/>
        <v>0</v>
      </c>
      <c r="AD544" s="29"/>
      <c r="AE544" s="67">
        <f>'09-22 Gen Pivot'!V538</f>
        <v>0</v>
      </c>
      <c r="AF544" s="195">
        <f>'09-22 KP Int Load &amp; Marg Loss'!N534</f>
        <v>481.45</v>
      </c>
      <c r="AG544" s="303">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35">
      <c r="A545" s="202">
        <f t="shared" si="226"/>
        <v>44827.249999998705</v>
      </c>
      <c r="B545" s="232"/>
      <c r="C545" s="174"/>
      <c r="D545" s="232"/>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6"/>
      <c r="AA545" s="189">
        <f t="shared" si="224"/>
        <v>0</v>
      </c>
      <c r="AB545" s="25">
        <f t="shared" si="225"/>
        <v>0</v>
      </c>
      <c r="AD545" s="29"/>
      <c r="AE545" s="67">
        <f>'09-22 Gen Pivot'!V539</f>
        <v>0</v>
      </c>
      <c r="AF545" s="195">
        <f>'09-22 KP Int Load &amp; Marg Loss'!N535</f>
        <v>498.19999999999993</v>
      </c>
      <c r="AG545" s="303">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35">
      <c r="A546" s="202">
        <f t="shared" si="226"/>
        <v>44827.291666665369</v>
      </c>
      <c r="B546" s="232"/>
      <c r="C546" s="174"/>
      <c r="D546" s="232"/>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6"/>
      <c r="AA546" s="189">
        <f t="shared" si="224"/>
        <v>0</v>
      </c>
      <c r="AB546" s="25">
        <f t="shared" si="225"/>
        <v>0</v>
      </c>
      <c r="AD546" s="29"/>
      <c r="AE546" s="67">
        <f>'09-22 Gen Pivot'!V540</f>
        <v>0</v>
      </c>
      <c r="AF546" s="195">
        <f>'09-22 KP Int Load &amp; Marg Loss'!N536</f>
        <v>532.15</v>
      </c>
      <c r="AG546" s="303">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35">
      <c r="A547" s="202">
        <f t="shared" si="226"/>
        <v>44827.333333332033</v>
      </c>
      <c r="B547" s="232"/>
      <c r="C547" s="174"/>
      <c r="D547" s="232"/>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6"/>
      <c r="AA547" s="189">
        <f t="shared" si="224"/>
        <v>0</v>
      </c>
      <c r="AB547" s="25">
        <f t="shared" si="225"/>
        <v>0</v>
      </c>
      <c r="AD547" s="29"/>
      <c r="AE547" s="67">
        <f>'09-22 Gen Pivot'!V541</f>
        <v>0</v>
      </c>
      <c r="AF547" s="195">
        <f>'09-22 KP Int Load &amp; Marg Loss'!N537</f>
        <v>558.71999999999991</v>
      </c>
      <c r="AG547" s="303">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35">
      <c r="A548" s="202">
        <f t="shared" si="226"/>
        <v>44827.374999998698</v>
      </c>
      <c r="B548" s="232"/>
      <c r="C548" s="174"/>
      <c r="D548" s="232"/>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6"/>
      <c r="AA548" s="189">
        <f t="shared" si="224"/>
        <v>0</v>
      </c>
      <c r="AB548" s="25">
        <f t="shared" si="225"/>
        <v>0</v>
      </c>
      <c r="AD548" s="29"/>
      <c r="AE548" s="67">
        <f>'09-22 Gen Pivot'!V542</f>
        <v>0</v>
      </c>
      <c r="AF548" s="195">
        <f>'09-22 KP Int Load &amp; Marg Loss'!N538</f>
        <v>564.43999999999994</v>
      </c>
      <c r="AG548" s="303">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35">
      <c r="A549" s="202">
        <f t="shared" si="226"/>
        <v>44827.416666665362</v>
      </c>
      <c r="B549" s="232"/>
      <c r="C549" s="174"/>
      <c r="D549" s="232"/>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6"/>
      <c r="AA549" s="189">
        <f t="shared" si="224"/>
        <v>0</v>
      </c>
      <c r="AB549" s="25">
        <f t="shared" si="225"/>
        <v>0</v>
      </c>
      <c r="AD549" s="29"/>
      <c r="AE549" s="67">
        <f>'09-22 Gen Pivot'!V543</f>
        <v>0</v>
      </c>
      <c r="AF549" s="195">
        <f>'09-22 KP Int Load &amp; Marg Loss'!N539</f>
        <v>567.25000000000011</v>
      </c>
      <c r="AG549" s="303">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35">
      <c r="A550" s="202">
        <f t="shared" si="226"/>
        <v>44827.458333332026</v>
      </c>
      <c r="B550" s="232"/>
      <c r="C550" s="174"/>
      <c r="D550" s="232"/>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6"/>
      <c r="AA550" s="189">
        <f t="shared" si="224"/>
        <v>0</v>
      </c>
      <c r="AB550" s="25">
        <f t="shared" si="225"/>
        <v>0</v>
      </c>
      <c r="AD550" s="29"/>
      <c r="AE550" s="67">
        <f>'09-22 Gen Pivot'!V544</f>
        <v>0</v>
      </c>
      <c r="AF550" s="195">
        <f>'09-22 KP Int Load &amp; Marg Loss'!N540</f>
        <v>571.91</v>
      </c>
      <c r="AG550" s="303">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35">
      <c r="A551" s="202">
        <f t="shared" si="226"/>
        <v>44827.49999999869</v>
      </c>
      <c r="B551" s="232"/>
      <c r="C551" s="174"/>
      <c r="D551" s="232"/>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6"/>
      <c r="AA551" s="189">
        <f t="shared" si="224"/>
        <v>0</v>
      </c>
      <c r="AB551" s="25">
        <f t="shared" si="225"/>
        <v>0</v>
      </c>
      <c r="AD551" s="29"/>
      <c r="AE551" s="67">
        <f>'09-22 Gen Pivot'!V545</f>
        <v>0</v>
      </c>
      <c r="AF551" s="195">
        <f>'09-22 KP Int Load &amp; Marg Loss'!N541</f>
        <v>574.91</v>
      </c>
      <c r="AG551" s="303">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35">
      <c r="A552" s="202">
        <f t="shared" si="226"/>
        <v>44827.541666665355</v>
      </c>
      <c r="B552" s="232"/>
      <c r="C552" s="174"/>
      <c r="D552" s="232"/>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6"/>
      <c r="AA552" s="189">
        <f t="shared" si="224"/>
        <v>0</v>
      </c>
      <c r="AB552" s="25">
        <f t="shared" si="225"/>
        <v>0</v>
      </c>
      <c r="AD552" s="29"/>
      <c r="AE552" s="67">
        <f>'09-22 Gen Pivot'!V546</f>
        <v>0</v>
      </c>
      <c r="AF552" s="195">
        <f>'09-22 KP Int Load &amp; Marg Loss'!N542</f>
        <v>579.24</v>
      </c>
      <c r="AG552" s="303">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35">
      <c r="A553" s="202">
        <f t="shared" si="226"/>
        <v>44827.583333332019</v>
      </c>
      <c r="B553" s="232"/>
      <c r="C553" s="174"/>
      <c r="D553" s="232"/>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6"/>
      <c r="AA553" s="189">
        <f t="shared" si="224"/>
        <v>0</v>
      </c>
      <c r="AB553" s="25">
        <f t="shared" si="225"/>
        <v>0</v>
      </c>
      <c r="AD553" s="29"/>
      <c r="AE553" s="67">
        <f>'09-22 Gen Pivot'!V547</f>
        <v>0</v>
      </c>
      <c r="AF553" s="195">
        <f>'09-22 KP Int Load &amp; Marg Loss'!N543</f>
        <v>580.51999999999987</v>
      </c>
      <c r="AG553" s="303">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35">
      <c r="A554" s="202">
        <f t="shared" si="226"/>
        <v>44827.624999998683</v>
      </c>
      <c r="B554" s="232"/>
      <c r="C554" s="174"/>
      <c r="D554" s="232"/>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6"/>
      <c r="AA554" s="189">
        <f t="shared" si="224"/>
        <v>0</v>
      </c>
      <c r="AB554" s="25">
        <f t="shared" si="225"/>
        <v>0</v>
      </c>
      <c r="AD554" s="29"/>
      <c r="AE554" s="67">
        <f>'09-22 Gen Pivot'!V548</f>
        <v>0</v>
      </c>
      <c r="AF554" s="195">
        <f>'09-22 KP Int Load &amp; Marg Loss'!N544</f>
        <v>576.92000000000007</v>
      </c>
      <c r="AG554" s="303">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35">
      <c r="A555" s="202">
        <f t="shared" si="226"/>
        <v>44827.666666665347</v>
      </c>
      <c r="B555" s="232"/>
      <c r="C555" s="174"/>
      <c r="D555" s="232"/>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6"/>
      <c r="AA555" s="189">
        <f t="shared" si="224"/>
        <v>0</v>
      </c>
      <c r="AB555" s="25">
        <f t="shared" si="225"/>
        <v>0</v>
      </c>
      <c r="AD555" s="29"/>
      <c r="AE555" s="67">
        <f>'09-22 Gen Pivot'!V549</f>
        <v>0</v>
      </c>
      <c r="AF555" s="195">
        <f>'09-22 KP Int Load &amp; Marg Loss'!N545</f>
        <v>578.35</v>
      </c>
      <c r="AG555" s="303">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35">
      <c r="A556" s="202">
        <f t="shared" si="226"/>
        <v>44827.708333332012</v>
      </c>
      <c r="B556" s="232"/>
      <c r="C556" s="174"/>
      <c r="D556" s="232"/>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6"/>
      <c r="AA556" s="189">
        <f t="shared" si="224"/>
        <v>0</v>
      </c>
      <c r="AB556" s="25">
        <f t="shared" si="225"/>
        <v>0</v>
      </c>
      <c r="AD556" s="29"/>
      <c r="AE556" s="67">
        <f>'09-22 Gen Pivot'!V550</f>
        <v>0</v>
      </c>
      <c r="AF556" s="195">
        <f>'09-22 KP Int Load &amp; Marg Loss'!N546</f>
        <v>577.07999999999993</v>
      </c>
      <c r="AG556" s="303">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35">
      <c r="A557" s="202">
        <f t="shared" si="226"/>
        <v>44827.749999998676</v>
      </c>
      <c r="B557" s="232"/>
      <c r="C557" s="174"/>
      <c r="D557" s="232"/>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6"/>
      <c r="AA557" s="189">
        <f t="shared" si="224"/>
        <v>0</v>
      </c>
      <c r="AB557" s="25">
        <f t="shared" si="225"/>
        <v>0</v>
      </c>
      <c r="AD557" s="29"/>
      <c r="AE557" s="67">
        <f>'09-22 Gen Pivot'!V551</f>
        <v>0</v>
      </c>
      <c r="AF557" s="195">
        <f>'09-22 KP Int Load &amp; Marg Loss'!N547</f>
        <v>574.69000000000005</v>
      </c>
      <c r="AG557" s="303">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35">
      <c r="A558" s="202">
        <f t="shared" si="226"/>
        <v>44827.79166666534</v>
      </c>
      <c r="B558" s="232"/>
      <c r="C558" s="174"/>
      <c r="D558" s="232"/>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6"/>
      <c r="AA558" s="189">
        <f t="shared" si="224"/>
        <v>0</v>
      </c>
      <c r="AB558" s="25">
        <f t="shared" si="225"/>
        <v>0</v>
      </c>
      <c r="AD558" s="29"/>
      <c r="AE558" s="67">
        <f>'09-22 Gen Pivot'!V552</f>
        <v>0</v>
      </c>
      <c r="AF558" s="195">
        <f>'09-22 KP Int Load &amp; Marg Loss'!N548</f>
        <v>563.7600000000001</v>
      </c>
      <c r="AG558" s="303">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35">
      <c r="A559" s="202">
        <f t="shared" si="226"/>
        <v>44827.833333332004</v>
      </c>
      <c r="B559" s="232"/>
      <c r="C559" s="174"/>
      <c r="D559" s="232"/>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6"/>
      <c r="AA559" s="189">
        <f t="shared" si="224"/>
        <v>0</v>
      </c>
      <c r="AB559" s="25">
        <f t="shared" si="225"/>
        <v>0</v>
      </c>
      <c r="AD559" s="29"/>
      <c r="AE559" s="67">
        <f>'09-22 Gen Pivot'!V553</f>
        <v>0</v>
      </c>
      <c r="AF559" s="195">
        <f>'09-22 KP Int Load &amp; Marg Loss'!N549</f>
        <v>564.78000000000009</v>
      </c>
      <c r="AG559" s="303">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35">
      <c r="A560" s="202">
        <f t="shared" si="226"/>
        <v>44827.874999998668</v>
      </c>
      <c r="B560" s="232"/>
      <c r="C560" s="174"/>
      <c r="D560" s="232"/>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6"/>
      <c r="AA560" s="189">
        <f t="shared" si="224"/>
        <v>0</v>
      </c>
      <c r="AB560" s="25">
        <f t="shared" si="225"/>
        <v>0</v>
      </c>
      <c r="AD560" s="29"/>
      <c r="AE560" s="67">
        <f>'09-22 Gen Pivot'!V554</f>
        <v>0</v>
      </c>
      <c r="AF560" s="195">
        <f>'09-22 KP Int Load &amp; Marg Loss'!N550</f>
        <v>560.57000000000005</v>
      </c>
      <c r="AG560" s="303">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35">
      <c r="A561" s="202">
        <f t="shared" si="226"/>
        <v>44827.916666665333</v>
      </c>
      <c r="B561" s="232"/>
      <c r="C561" s="174"/>
      <c r="D561" s="232"/>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6"/>
      <c r="AA561" s="189">
        <f t="shared" si="224"/>
        <v>0</v>
      </c>
      <c r="AB561" s="25">
        <f t="shared" si="225"/>
        <v>0</v>
      </c>
      <c r="AD561" s="29"/>
      <c r="AE561" s="67">
        <f>'09-22 Gen Pivot'!V555</f>
        <v>0</v>
      </c>
      <c r="AF561" s="195">
        <f>'09-22 KP Int Load &amp; Marg Loss'!N551</f>
        <v>546.65</v>
      </c>
      <c r="AG561" s="303">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35">
      <c r="A562" s="202">
        <f t="shared" si="226"/>
        <v>44827.958333331997</v>
      </c>
      <c r="B562" s="232"/>
      <c r="C562" s="174"/>
      <c r="D562" s="232"/>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6"/>
      <c r="AA562" s="189">
        <f t="shared" si="224"/>
        <v>0</v>
      </c>
      <c r="AB562" s="25">
        <f t="shared" si="225"/>
        <v>0</v>
      </c>
      <c r="AD562" s="29"/>
      <c r="AE562" s="67">
        <f>'09-22 Gen Pivot'!V556</f>
        <v>0</v>
      </c>
      <c r="AF562" s="195">
        <f>'09-22 KP Int Load &amp; Marg Loss'!N552</f>
        <v>528.34999999999991</v>
      </c>
      <c r="AG562" s="303">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35">
      <c r="A563" s="202">
        <f t="shared" si="226"/>
        <v>44827.999999998661</v>
      </c>
      <c r="B563" s="232"/>
      <c r="C563" s="174"/>
      <c r="D563" s="232"/>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6"/>
      <c r="AA563" s="189">
        <f t="shared" si="224"/>
        <v>0</v>
      </c>
      <c r="AB563" s="25">
        <f t="shared" si="225"/>
        <v>0</v>
      </c>
      <c r="AD563" s="29"/>
      <c r="AE563" s="67">
        <f>'09-22 Gen Pivot'!V557</f>
        <v>0</v>
      </c>
      <c r="AF563" s="195">
        <f>'09-22 KP Int Load &amp; Marg Loss'!N553</f>
        <v>499.06</v>
      </c>
      <c r="AG563" s="303">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35">
      <c r="A564" s="202">
        <f t="shared" si="226"/>
        <v>44828.041666665325</v>
      </c>
      <c r="B564" s="232"/>
      <c r="C564" s="174"/>
      <c r="D564" s="232"/>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6"/>
      <c r="AA564" s="189">
        <f t="shared" si="224"/>
        <v>0</v>
      </c>
      <c r="AB564" s="25">
        <f t="shared" si="225"/>
        <v>0</v>
      </c>
      <c r="AD564" s="29"/>
      <c r="AE564" s="67">
        <f>'09-22 Gen Pivot'!V558</f>
        <v>0</v>
      </c>
      <c r="AF564" s="195">
        <f>'09-22 KP Int Load &amp; Marg Loss'!N554</f>
        <v>480.51999999999992</v>
      </c>
      <c r="AG564" s="303">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35">
      <c r="A565" s="202">
        <f t="shared" si="226"/>
        <v>44828.08333333199</v>
      </c>
      <c r="B565" s="232"/>
      <c r="C565" s="174"/>
      <c r="D565" s="232"/>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6"/>
      <c r="AA565" s="189">
        <f t="shared" si="224"/>
        <v>0</v>
      </c>
      <c r="AB565" s="25">
        <f t="shared" si="225"/>
        <v>0</v>
      </c>
      <c r="AD565" s="29"/>
      <c r="AE565" s="67">
        <f>'09-22 Gen Pivot'!V559</f>
        <v>0</v>
      </c>
      <c r="AF565" s="195">
        <f>'09-22 KP Int Load &amp; Marg Loss'!N555</f>
        <v>468.69</v>
      </c>
      <c r="AG565" s="303">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35">
      <c r="A566" s="202">
        <f t="shared" si="226"/>
        <v>44828.124999998654</v>
      </c>
      <c r="B566" s="232"/>
      <c r="C566" s="174"/>
      <c r="D566" s="232"/>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6"/>
      <c r="AA566" s="189">
        <f t="shared" si="224"/>
        <v>0</v>
      </c>
      <c r="AB566" s="25">
        <f t="shared" si="225"/>
        <v>0</v>
      </c>
      <c r="AD566" s="29"/>
      <c r="AE566" s="67">
        <f>'09-22 Gen Pivot'!V560</f>
        <v>0</v>
      </c>
      <c r="AF566" s="195">
        <f>'09-22 KP Int Load &amp; Marg Loss'!N556</f>
        <v>461.82</v>
      </c>
      <c r="AG566" s="303">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35">
      <c r="A567" s="202">
        <f t="shared" si="226"/>
        <v>44828.166666665318</v>
      </c>
      <c r="B567" s="232"/>
      <c r="C567" s="174"/>
      <c r="D567" s="232"/>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6"/>
      <c r="AA567" s="189">
        <f t="shared" si="224"/>
        <v>0</v>
      </c>
      <c r="AB567" s="25">
        <f t="shared" si="225"/>
        <v>0</v>
      </c>
      <c r="AD567" s="29"/>
      <c r="AE567" s="67">
        <f>'09-22 Gen Pivot'!V561</f>
        <v>0</v>
      </c>
      <c r="AF567" s="195">
        <f>'09-22 KP Int Load &amp; Marg Loss'!N557</f>
        <v>456.15</v>
      </c>
      <c r="AG567" s="303">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35">
      <c r="A568" s="202">
        <f t="shared" si="226"/>
        <v>44828.208333331982</v>
      </c>
      <c r="B568" s="232"/>
      <c r="C568" s="174"/>
      <c r="D568" s="232"/>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6"/>
      <c r="AA568" s="189">
        <f t="shared" si="224"/>
        <v>0</v>
      </c>
      <c r="AB568" s="25">
        <f t="shared" si="225"/>
        <v>0</v>
      </c>
      <c r="AD568" s="29"/>
      <c r="AE568" s="67">
        <f>'09-22 Gen Pivot'!V562</f>
        <v>0</v>
      </c>
      <c r="AF568" s="195">
        <f>'09-22 KP Int Load &amp; Marg Loss'!N558</f>
        <v>457.86</v>
      </c>
      <c r="AG568" s="303">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35">
      <c r="A569" s="202">
        <f t="shared" si="226"/>
        <v>44828.249999998647</v>
      </c>
      <c r="B569" s="232"/>
      <c r="C569" s="174"/>
      <c r="D569" s="232"/>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6"/>
      <c r="AA569" s="189">
        <f t="shared" si="224"/>
        <v>0</v>
      </c>
      <c r="AB569" s="25">
        <f t="shared" si="225"/>
        <v>0</v>
      </c>
      <c r="AD569" s="29"/>
      <c r="AE569" s="67">
        <f>'09-22 Gen Pivot'!V563</f>
        <v>0</v>
      </c>
      <c r="AF569" s="195">
        <f>'09-22 KP Int Load &amp; Marg Loss'!N559</f>
        <v>466.34</v>
      </c>
      <c r="AG569" s="303">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35">
      <c r="A570" s="202">
        <f t="shared" si="226"/>
        <v>44828.291666665311</v>
      </c>
      <c r="B570" s="232"/>
      <c r="C570" s="174"/>
      <c r="D570" s="232"/>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6"/>
      <c r="AA570" s="189">
        <f t="shared" si="224"/>
        <v>0</v>
      </c>
      <c r="AB570" s="25">
        <f t="shared" si="225"/>
        <v>0</v>
      </c>
      <c r="AD570" s="29"/>
      <c r="AE570" s="67">
        <f>'09-22 Gen Pivot'!V564</f>
        <v>0</v>
      </c>
      <c r="AF570" s="195">
        <f>'09-22 KP Int Load &amp; Marg Loss'!N560</f>
        <v>475.31</v>
      </c>
      <c r="AG570" s="303">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35">
      <c r="A571" s="202">
        <f t="shared" si="226"/>
        <v>44828.333333331975</v>
      </c>
      <c r="B571" s="232"/>
      <c r="C571" s="174"/>
      <c r="D571" s="232"/>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6"/>
      <c r="AA571" s="189">
        <f t="shared" si="224"/>
        <v>0</v>
      </c>
      <c r="AB571" s="25">
        <f t="shared" si="225"/>
        <v>0</v>
      </c>
      <c r="AD571" s="29"/>
      <c r="AE571" s="67">
        <f>'09-22 Gen Pivot'!V565</f>
        <v>0</v>
      </c>
      <c r="AF571" s="195">
        <f>'09-22 KP Int Load &amp; Marg Loss'!N561</f>
        <v>490.60999999999996</v>
      </c>
      <c r="AG571" s="303">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35">
      <c r="A572" s="202">
        <f t="shared" si="226"/>
        <v>44828.374999998639</v>
      </c>
      <c r="B572" s="232"/>
      <c r="C572" s="174"/>
      <c r="D572" s="232"/>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6"/>
      <c r="AA572" s="189">
        <f t="shared" si="224"/>
        <v>0</v>
      </c>
      <c r="AB572" s="25">
        <f t="shared" si="225"/>
        <v>0</v>
      </c>
      <c r="AD572" s="29"/>
      <c r="AE572" s="67">
        <f>'09-22 Gen Pivot'!V566</f>
        <v>0</v>
      </c>
      <c r="AF572" s="195">
        <f>'09-22 KP Int Load &amp; Marg Loss'!N562</f>
        <v>509.11999999999995</v>
      </c>
      <c r="AG572" s="303">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35">
      <c r="A573" s="202">
        <f t="shared" si="226"/>
        <v>44828.416666665304</v>
      </c>
      <c r="B573" s="232"/>
      <c r="C573" s="174"/>
      <c r="D573" s="232"/>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6"/>
      <c r="AA573" s="189">
        <f t="shared" si="224"/>
        <v>0</v>
      </c>
      <c r="AB573" s="25">
        <f t="shared" si="225"/>
        <v>0</v>
      </c>
      <c r="AD573" s="29"/>
      <c r="AE573" s="67">
        <f>'09-22 Gen Pivot'!V567</f>
        <v>0</v>
      </c>
      <c r="AF573" s="195">
        <f>'09-22 KP Int Load &amp; Marg Loss'!N563</f>
        <v>528.17999999999995</v>
      </c>
      <c r="AG573" s="303">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35">
      <c r="A574" s="202">
        <f t="shared" si="226"/>
        <v>44828.458333331968</v>
      </c>
      <c r="B574" s="232"/>
      <c r="C574" s="174"/>
      <c r="D574" s="232"/>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6"/>
      <c r="AA574" s="189">
        <f t="shared" si="224"/>
        <v>0</v>
      </c>
      <c r="AB574" s="25">
        <f t="shared" si="225"/>
        <v>0</v>
      </c>
      <c r="AD574" s="29"/>
      <c r="AE574" s="67">
        <f>'09-22 Gen Pivot'!V568</f>
        <v>0</v>
      </c>
      <c r="AF574" s="195">
        <f>'09-22 KP Int Load &amp; Marg Loss'!N564</f>
        <v>537.81000000000006</v>
      </c>
      <c r="AG574" s="303">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35">
      <c r="A575" s="202">
        <f t="shared" si="226"/>
        <v>44828.499999998632</v>
      </c>
      <c r="B575" s="232"/>
      <c r="C575" s="174"/>
      <c r="D575" s="232"/>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6"/>
      <c r="AA575" s="189">
        <f t="shared" si="224"/>
        <v>0</v>
      </c>
      <c r="AB575" s="25">
        <f t="shared" si="225"/>
        <v>0</v>
      </c>
      <c r="AD575" s="29"/>
      <c r="AE575" s="67">
        <f>'09-22 Gen Pivot'!V569</f>
        <v>0</v>
      </c>
      <c r="AF575" s="195">
        <f>'09-22 KP Int Load &amp; Marg Loss'!N565</f>
        <v>542.70999999999992</v>
      </c>
      <c r="AG575" s="303">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35">
      <c r="A576" s="202">
        <f t="shared" si="226"/>
        <v>44828.541666665296</v>
      </c>
      <c r="B576" s="232"/>
      <c r="C576" s="174"/>
      <c r="D576" s="232"/>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6"/>
      <c r="AA576" s="189">
        <f t="shared" si="224"/>
        <v>0</v>
      </c>
      <c r="AB576" s="25">
        <f t="shared" si="225"/>
        <v>0</v>
      </c>
      <c r="AD576" s="29"/>
      <c r="AE576" s="67">
        <f>'09-22 Gen Pivot'!V570</f>
        <v>0</v>
      </c>
      <c r="AF576" s="195">
        <f>'09-22 KP Int Load &amp; Marg Loss'!N566</f>
        <v>544.59999999999991</v>
      </c>
      <c r="AG576" s="303">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35">
      <c r="A577" s="202">
        <f t="shared" si="226"/>
        <v>44828.583333331961</v>
      </c>
      <c r="B577" s="232"/>
      <c r="C577" s="174"/>
      <c r="D577" s="232"/>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6"/>
      <c r="AA577" s="189">
        <f t="shared" si="224"/>
        <v>0</v>
      </c>
      <c r="AB577" s="25">
        <f t="shared" si="225"/>
        <v>0</v>
      </c>
      <c r="AD577" s="29"/>
      <c r="AE577" s="67">
        <f>'09-22 Gen Pivot'!V571</f>
        <v>0</v>
      </c>
      <c r="AF577" s="195">
        <f>'09-22 KP Int Load &amp; Marg Loss'!N567</f>
        <v>549.86999999999989</v>
      </c>
      <c r="AG577" s="303">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35">
      <c r="A578" s="202">
        <f t="shared" si="226"/>
        <v>44828.624999998625</v>
      </c>
      <c r="B578" s="232"/>
      <c r="C578" s="174"/>
      <c r="D578" s="232"/>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6"/>
      <c r="AA578" s="189">
        <f t="shared" si="224"/>
        <v>0</v>
      </c>
      <c r="AB578" s="25">
        <f t="shared" si="225"/>
        <v>0</v>
      </c>
      <c r="AD578" s="29"/>
      <c r="AE578" s="67">
        <f>'09-22 Gen Pivot'!V572</f>
        <v>0</v>
      </c>
      <c r="AF578" s="195">
        <f>'09-22 KP Int Load &amp; Marg Loss'!N568</f>
        <v>560.86</v>
      </c>
      <c r="AG578" s="303">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35">
      <c r="A579" s="202">
        <f t="shared" si="226"/>
        <v>44828.666666665289</v>
      </c>
      <c r="B579" s="232"/>
      <c r="C579" s="174"/>
      <c r="D579" s="232"/>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6"/>
      <c r="AA579" s="189">
        <f t="shared" si="224"/>
        <v>0</v>
      </c>
      <c r="AB579" s="25">
        <f t="shared" si="225"/>
        <v>0</v>
      </c>
      <c r="AD579" s="29"/>
      <c r="AE579" s="67">
        <f>'09-22 Gen Pivot'!V573</f>
        <v>0</v>
      </c>
      <c r="AF579" s="195">
        <f>'09-22 KP Int Load &amp; Marg Loss'!N569</f>
        <v>574.22</v>
      </c>
      <c r="AG579" s="303">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35">
      <c r="A580" s="202">
        <f t="shared" si="226"/>
        <v>44828.708333331953</v>
      </c>
      <c r="B580" s="232"/>
      <c r="C580" s="174"/>
      <c r="D580" s="232"/>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6"/>
      <c r="AA580" s="189">
        <f t="shared" si="224"/>
        <v>0</v>
      </c>
      <c r="AB580" s="25">
        <f t="shared" si="225"/>
        <v>0</v>
      </c>
      <c r="AD580" s="29"/>
      <c r="AE580" s="67">
        <f>'09-22 Gen Pivot'!V574</f>
        <v>0</v>
      </c>
      <c r="AF580" s="195">
        <f>'09-22 KP Int Load &amp; Marg Loss'!N570</f>
        <v>575.82000000000005</v>
      </c>
      <c r="AG580" s="303">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35">
      <c r="A581" s="202">
        <f t="shared" si="226"/>
        <v>44828.749999998618</v>
      </c>
      <c r="B581" s="232"/>
      <c r="C581" s="174"/>
      <c r="D581" s="232"/>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6"/>
      <c r="AA581" s="189">
        <f t="shared" si="224"/>
        <v>0</v>
      </c>
      <c r="AB581" s="25">
        <f t="shared" si="225"/>
        <v>0</v>
      </c>
      <c r="AD581" s="29"/>
      <c r="AE581" s="67">
        <f>'09-22 Gen Pivot'!V575</f>
        <v>0</v>
      </c>
      <c r="AF581" s="195">
        <f>'09-22 KP Int Load &amp; Marg Loss'!N571</f>
        <v>574.22</v>
      </c>
      <c r="AG581" s="303">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35">
      <c r="A582" s="202">
        <f t="shared" si="226"/>
        <v>44828.791666665282</v>
      </c>
      <c r="B582" s="232"/>
      <c r="C582" s="174"/>
      <c r="D582" s="232"/>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6"/>
      <c r="AA582" s="189">
        <f t="shared" si="224"/>
        <v>0</v>
      </c>
      <c r="AB582" s="25">
        <f t="shared" si="225"/>
        <v>0</v>
      </c>
      <c r="AD582" s="29"/>
      <c r="AE582" s="67">
        <f>'09-22 Gen Pivot'!V576</f>
        <v>0</v>
      </c>
      <c r="AF582" s="195">
        <f>'09-22 KP Int Load &amp; Marg Loss'!N572</f>
        <v>568.04000000000008</v>
      </c>
      <c r="AG582" s="303">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35">
      <c r="A583" s="202">
        <f t="shared" si="226"/>
        <v>44828.833333331946</v>
      </c>
      <c r="B583" s="232"/>
      <c r="C583" s="174"/>
      <c r="D583" s="232"/>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6"/>
      <c r="AA583" s="189">
        <f t="shared" si="224"/>
        <v>0</v>
      </c>
      <c r="AB583" s="25">
        <f t="shared" si="225"/>
        <v>0</v>
      </c>
      <c r="AD583" s="29"/>
      <c r="AE583" s="67">
        <f>'09-22 Gen Pivot'!V577</f>
        <v>0</v>
      </c>
      <c r="AF583" s="195">
        <f>'09-22 KP Int Load &amp; Marg Loss'!N573</f>
        <v>567.61999999999989</v>
      </c>
      <c r="AG583" s="303">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35">
      <c r="A584" s="202">
        <f t="shared" si="226"/>
        <v>44828.87499999861</v>
      </c>
      <c r="B584" s="232"/>
      <c r="C584" s="174"/>
      <c r="D584" s="232"/>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6"/>
      <c r="AA584" s="189">
        <f t="shared" si="224"/>
        <v>0</v>
      </c>
      <c r="AB584" s="25">
        <f t="shared" si="225"/>
        <v>0</v>
      </c>
      <c r="AD584" s="29"/>
      <c r="AE584" s="67">
        <f>'09-22 Gen Pivot'!V578</f>
        <v>0</v>
      </c>
      <c r="AF584" s="195">
        <f>'09-22 KP Int Load &amp; Marg Loss'!N574</f>
        <v>571.71</v>
      </c>
      <c r="AG584" s="303">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35">
      <c r="A585" s="202">
        <f t="shared" si="226"/>
        <v>44828.916666665275</v>
      </c>
      <c r="B585" s="232"/>
      <c r="C585" s="174"/>
      <c r="D585" s="232"/>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6"/>
      <c r="AA585" s="189">
        <f t="shared" si="224"/>
        <v>0</v>
      </c>
      <c r="AB585" s="25">
        <f t="shared" si="225"/>
        <v>0</v>
      </c>
      <c r="AD585" s="29"/>
      <c r="AE585" s="67">
        <f>'09-22 Gen Pivot'!V579</f>
        <v>0</v>
      </c>
      <c r="AF585" s="195">
        <f>'09-22 KP Int Load &amp; Marg Loss'!N575</f>
        <v>548.51999999999987</v>
      </c>
      <c r="AG585" s="303">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35">
      <c r="A586" s="202">
        <f t="shared" si="226"/>
        <v>44828.958333331939</v>
      </c>
      <c r="B586" s="232"/>
      <c r="C586" s="174"/>
      <c r="D586" s="232"/>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6"/>
      <c r="AA586" s="189">
        <f t="shared" si="224"/>
        <v>0</v>
      </c>
      <c r="AB586" s="25">
        <f t="shared" si="225"/>
        <v>0</v>
      </c>
      <c r="AD586" s="29"/>
      <c r="AE586" s="67">
        <f>'09-22 Gen Pivot'!V580</f>
        <v>0</v>
      </c>
      <c r="AF586" s="195">
        <f>'09-22 KP Int Load &amp; Marg Loss'!N576</f>
        <v>528.15</v>
      </c>
      <c r="AG586" s="303">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35">
      <c r="A587" s="202">
        <f t="shared" si="226"/>
        <v>44828.999999998603</v>
      </c>
      <c r="B587" s="232"/>
      <c r="C587" s="174"/>
      <c r="D587" s="232"/>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6"/>
      <c r="AA587" s="189">
        <f t="shared" si="224"/>
        <v>0</v>
      </c>
      <c r="AB587" s="25">
        <f t="shared" si="225"/>
        <v>0</v>
      </c>
      <c r="AD587" s="29"/>
      <c r="AE587" s="67">
        <f>'09-22 Gen Pivot'!V581</f>
        <v>0</v>
      </c>
      <c r="AF587" s="195">
        <f>'09-22 KP Int Load &amp; Marg Loss'!N577</f>
        <v>498.07</v>
      </c>
      <c r="AG587" s="303">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35">
      <c r="A588" s="202">
        <f t="shared" si="226"/>
        <v>44829.041666665267</v>
      </c>
      <c r="B588" s="232"/>
      <c r="C588" s="174"/>
      <c r="D588" s="232"/>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6"/>
      <c r="AA588" s="189">
        <f t="shared" si="224"/>
        <v>0</v>
      </c>
      <c r="AB588" s="25">
        <f t="shared" si="225"/>
        <v>0</v>
      </c>
      <c r="AD588" s="29"/>
      <c r="AE588" s="67">
        <f>'09-22 Gen Pivot'!V582</f>
        <v>0</v>
      </c>
      <c r="AF588" s="195">
        <f>'09-22 KP Int Load &amp; Marg Loss'!N578</f>
        <v>475.19</v>
      </c>
      <c r="AG588" s="303">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35">
      <c r="A589" s="202">
        <f t="shared" si="226"/>
        <v>44829.083333331931</v>
      </c>
      <c r="B589" s="232"/>
      <c r="C589" s="174"/>
      <c r="D589" s="232"/>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6"/>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3">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35">
      <c r="A590" s="202">
        <f t="shared" ref="A590:A653" si="251">A589+1/24</f>
        <v>44829.124999998596</v>
      </c>
      <c r="B590" s="232"/>
      <c r="C590" s="174"/>
      <c r="D590" s="232"/>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6"/>
      <c r="AA590" s="189">
        <f t="shared" si="249"/>
        <v>0</v>
      </c>
      <c r="AB590" s="25">
        <f t="shared" si="250"/>
        <v>0</v>
      </c>
      <c r="AD590" s="29"/>
      <c r="AE590" s="67">
        <f>'09-22 Gen Pivot'!V584</f>
        <v>0</v>
      </c>
      <c r="AF590" s="195">
        <f>'09-22 KP Int Load &amp; Marg Loss'!N580</f>
        <v>453.49</v>
      </c>
      <c r="AG590" s="303">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35">
      <c r="A591" s="202">
        <f t="shared" si="251"/>
        <v>44829.16666666526</v>
      </c>
      <c r="B591" s="232"/>
      <c r="C591" s="174"/>
      <c r="D591" s="232"/>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6"/>
      <c r="AA591" s="189">
        <f t="shared" si="249"/>
        <v>0</v>
      </c>
      <c r="AB591" s="25">
        <f t="shared" si="250"/>
        <v>0</v>
      </c>
      <c r="AD591" s="29"/>
      <c r="AE591" s="67">
        <f>'09-22 Gen Pivot'!V585</f>
        <v>0</v>
      </c>
      <c r="AF591" s="195">
        <f>'09-22 KP Int Load &amp; Marg Loss'!N581</f>
        <v>447.51</v>
      </c>
      <c r="AG591" s="303">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35">
      <c r="A592" s="202">
        <f t="shared" si="251"/>
        <v>44829.208333331924</v>
      </c>
      <c r="B592" s="232"/>
      <c r="C592" s="174"/>
      <c r="D592" s="232"/>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6"/>
      <c r="AA592" s="189">
        <f t="shared" si="249"/>
        <v>0</v>
      </c>
      <c r="AB592" s="25">
        <f t="shared" si="250"/>
        <v>0</v>
      </c>
      <c r="AD592" s="29"/>
      <c r="AE592" s="67">
        <f>'09-22 Gen Pivot'!V586</f>
        <v>0</v>
      </c>
      <c r="AF592" s="195">
        <f>'09-22 KP Int Load &amp; Marg Loss'!N582</f>
        <v>447.62</v>
      </c>
      <c r="AG592" s="303">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35">
      <c r="A593" s="202">
        <f t="shared" si="251"/>
        <v>44829.249999998588</v>
      </c>
      <c r="B593" s="232"/>
      <c r="C593" s="174"/>
      <c r="D593" s="232"/>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6"/>
      <c r="AA593" s="189">
        <f t="shared" si="249"/>
        <v>0</v>
      </c>
      <c r="AB593" s="25">
        <f t="shared" si="250"/>
        <v>0</v>
      </c>
      <c r="AD593" s="29"/>
      <c r="AE593" s="67">
        <f>'09-22 Gen Pivot'!V587</f>
        <v>0</v>
      </c>
      <c r="AF593" s="195">
        <f>'09-22 KP Int Load &amp; Marg Loss'!N583</f>
        <v>451.54</v>
      </c>
      <c r="AG593" s="303">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35">
      <c r="A594" s="202">
        <f t="shared" si="251"/>
        <v>44829.291666665253</v>
      </c>
      <c r="B594" s="232"/>
      <c r="C594" s="174"/>
      <c r="D594" s="232"/>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6"/>
      <c r="AA594" s="189">
        <f t="shared" si="249"/>
        <v>0</v>
      </c>
      <c r="AB594" s="25">
        <f t="shared" si="250"/>
        <v>0</v>
      </c>
      <c r="AD594" s="29"/>
      <c r="AE594" s="67">
        <f>'09-22 Gen Pivot'!V588</f>
        <v>0</v>
      </c>
      <c r="AF594" s="195">
        <f>'09-22 KP Int Load &amp; Marg Loss'!N584</f>
        <v>460.99000000000007</v>
      </c>
      <c r="AG594" s="303">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35">
      <c r="A595" s="202">
        <f t="shared" si="251"/>
        <v>44829.333333331917</v>
      </c>
      <c r="B595" s="232"/>
      <c r="C595" s="174"/>
      <c r="D595" s="232"/>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6"/>
      <c r="AA595" s="189">
        <f t="shared" si="249"/>
        <v>0</v>
      </c>
      <c r="AB595" s="25">
        <f t="shared" si="250"/>
        <v>0</v>
      </c>
      <c r="AD595" s="29"/>
      <c r="AE595" s="67">
        <f>'09-22 Gen Pivot'!V589</f>
        <v>0</v>
      </c>
      <c r="AF595" s="195">
        <f>'09-22 KP Int Load &amp; Marg Loss'!N585</f>
        <v>467.02</v>
      </c>
      <c r="AG595" s="303">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35">
      <c r="A596" s="202">
        <f t="shared" si="251"/>
        <v>44829.374999998581</v>
      </c>
      <c r="B596" s="232"/>
      <c r="C596" s="174"/>
      <c r="D596" s="232"/>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6"/>
      <c r="AA596" s="189">
        <f t="shared" si="249"/>
        <v>0</v>
      </c>
      <c r="AB596" s="25">
        <f t="shared" si="250"/>
        <v>0</v>
      </c>
      <c r="AD596" s="29"/>
      <c r="AE596" s="67">
        <f>'09-22 Gen Pivot'!V590</f>
        <v>0</v>
      </c>
      <c r="AF596" s="195">
        <f>'09-22 KP Int Load &amp; Marg Loss'!N586</f>
        <v>482.96000000000004</v>
      </c>
      <c r="AG596" s="303">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35">
      <c r="A597" s="202">
        <f t="shared" si="251"/>
        <v>44829.416666665245</v>
      </c>
      <c r="B597" s="232"/>
      <c r="C597" s="174"/>
      <c r="D597" s="232"/>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6"/>
      <c r="AA597" s="189">
        <f t="shared" si="249"/>
        <v>0</v>
      </c>
      <c r="AB597" s="25">
        <f t="shared" si="250"/>
        <v>0</v>
      </c>
      <c r="AD597" s="29"/>
      <c r="AE597" s="67">
        <f>'09-22 Gen Pivot'!V591</f>
        <v>0</v>
      </c>
      <c r="AF597" s="195">
        <f>'09-22 KP Int Load &amp; Marg Loss'!N587</f>
        <v>498.39</v>
      </c>
      <c r="AG597" s="303">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35">
      <c r="A598" s="202">
        <f t="shared" si="251"/>
        <v>44829.45833333191</v>
      </c>
      <c r="B598" s="232"/>
      <c r="C598" s="174"/>
      <c r="D598" s="232"/>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6"/>
      <c r="AA598" s="189">
        <f t="shared" si="249"/>
        <v>0</v>
      </c>
      <c r="AB598" s="25">
        <f t="shared" si="250"/>
        <v>0</v>
      </c>
      <c r="AD598" s="29"/>
      <c r="AE598" s="67">
        <f>'09-22 Gen Pivot'!V592</f>
        <v>0</v>
      </c>
      <c r="AF598" s="195">
        <f>'09-22 KP Int Load &amp; Marg Loss'!N588</f>
        <v>511.68</v>
      </c>
      <c r="AG598" s="303">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35">
      <c r="A599" s="202">
        <f t="shared" si="251"/>
        <v>44829.499999998574</v>
      </c>
      <c r="B599" s="232"/>
      <c r="C599" s="174"/>
      <c r="D599" s="232"/>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6"/>
      <c r="AA599" s="189">
        <f t="shared" si="249"/>
        <v>0</v>
      </c>
      <c r="AB599" s="25">
        <f t="shared" si="250"/>
        <v>0</v>
      </c>
      <c r="AD599" s="29"/>
      <c r="AE599" s="67">
        <f>'09-22 Gen Pivot'!V593</f>
        <v>0</v>
      </c>
      <c r="AF599" s="195">
        <f>'09-22 KP Int Load &amp; Marg Loss'!N589</f>
        <v>519.24</v>
      </c>
      <c r="AG599" s="303">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35">
      <c r="A600" s="202">
        <f t="shared" si="251"/>
        <v>44829.541666665238</v>
      </c>
      <c r="B600" s="232"/>
      <c r="C600" s="174"/>
      <c r="D600" s="232"/>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6"/>
      <c r="AA600" s="189">
        <f t="shared" si="249"/>
        <v>0</v>
      </c>
      <c r="AB600" s="25">
        <f t="shared" si="250"/>
        <v>0</v>
      </c>
      <c r="AD600" s="29"/>
      <c r="AE600" s="67">
        <f>'09-22 Gen Pivot'!V594</f>
        <v>0</v>
      </c>
      <c r="AF600" s="195">
        <f>'09-22 KP Int Load &amp; Marg Loss'!N590</f>
        <v>534.98</v>
      </c>
      <c r="AG600" s="303">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35">
      <c r="A601" s="202">
        <f t="shared" si="251"/>
        <v>44829.583333331902</v>
      </c>
      <c r="B601" s="232"/>
      <c r="C601" s="174"/>
      <c r="D601" s="232"/>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6"/>
      <c r="AA601" s="189">
        <f t="shared" si="249"/>
        <v>0</v>
      </c>
      <c r="AB601" s="25">
        <f t="shared" si="250"/>
        <v>0</v>
      </c>
      <c r="AD601" s="29"/>
      <c r="AE601" s="67">
        <f>'09-22 Gen Pivot'!V595</f>
        <v>0</v>
      </c>
      <c r="AF601" s="195">
        <f>'09-22 KP Int Load &amp; Marg Loss'!N591</f>
        <v>548.23</v>
      </c>
      <c r="AG601" s="303">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35">
      <c r="A602" s="202">
        <f t="shared" si="251"/>
        <v>44829.624999998567</v>
      </c>
      <c r="B602" s="232"/>
      <c r="C602" s="174"/>
      <c r="D602" s="232"/>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6"/>
      <c r="AA602" s="189">
        <f t="shared" si="249"/>
        <v>0</v>
      </c>
      <c r="AB602" s="25">
        <f t="shared" si="250"/>
        <v>0</v>
      </c>
      <c r="AD602" s="29"/>
      <c r="AE602" s="67">
        <f>'09-22 Gen Pivot'!V596</f>
        <v>0</v>
      </c>
      <c r="AF602" s="195">
        <f>'09-22 KP Int Load &amp; Marg Loss'!N592</f>
        <v>555.06000000000006</v>
      </c>
      <c r="AG602" s="303">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35">
      <c r="A603" s="202">
        <f t="shared" si="251"/>
        <v>44829.666666665231</v>
      </c>
      <c r="B603" s="232"/>
      <c r="C603" s="174"/>
      <c r="D603" s="232"/>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6"/>
      <c r="AA603" s="189">
        <f t="shared" si="249"/>
        <v>0</v>
      </c>
      <c r="AB603" s="25">
        <f t="shared" si="250"/>
        <v>0</v>
      </c>
      <c r="AD603" s="29"/>
      <c r="AE603" s="67">
        <f>'09-22 Gen Pivot'!V597</f>
        <v>0</v>
      </c>
      <c r="AF603" s="195">
        <f>'09-22 KP Int Load &amp; Marg Loss'!N593</f>
        <v>569.07999999999993</v>
      </c>
      <c r="AG603" s="303">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35">
      <c r="A604" s="202">
        <f t="shared" si="251"/>
        <v>44829.708333331895</v>
      </c>
      <c r="B604" s="232"/>
      <c r="C604" s="174"/>
      <c r="D604" s="232"/>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6"/>
      <c r="AA604" s="189">
        <f t="shared" si="249"/>
        <v>0</v>
      </c>
      <c r="AB604" s="25">
        <f t="shared" si="250"/>
        <v>0</v>
      </c>
      <c r="AD604" s="29"/>
      <c r="AE604" s="67">
        <f>'09-22 Gen Pivot'!V598</f>
        <v>0</v>
      </c>
      <c r="AF604" s="195">
        <f>'09-22 KP Int Load &amp; Marg Loss'!N594</f>
        <v>584.42999999999995</v>
      </c>
      <c r="AG604" s="303">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35">
      <c r="A605" s="202">
        <f t="shared" si="251"/>
        <v>44829.749999998559</v>
      </c>
      <c r="B605" s="232"/>
      <c r="C605" s="174"/>
      <c r="D605" s="232"/>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6"/>
      <c r="AA605" s="189">
        <f t="shared" si="249"/>
        <v>0</v>
      </c>
      <c r="AB605" s="25">
        <f t="shared" si="250"/>
        <v>0</v>
      </c>
      <c r="AD605" s="29"/>
      <c r="AE605" s="67">
        <f>'09-22 Gen Pivot'!V599</f>
        <v>0</v>
      </c>
      <c r="AF605" s="195">
        <f>'09-22 KP Int Load &amp; Marg Loss'!N595</f>
        <v>591.41999999999996</v>
      </c>
      <c r="AG605" s="303">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35">
      <c r="A606" s="202">
        <f t="shared" si="251"/>
        <v>44829.791666665224</v>
      </c>
      <c r="B606" s="232"/>
      <c r="C606" s="174"/>
      <c r="D606" s="232"/>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6"/>
      <c r="AA606" s="189">
        <f t="shared" si="249"/>
        <v>0</v>
      </c>
      <c r="AB606" s="25">
        <f t="shared" si="250"/>
        <v>0</v>
      </c>
      <c r="AD606" s="29"/>
      <c r="AE606" s="67">
        <f>'09-22 Gen Pivot'!V600</f>
        <v>0</v>
      </c>
      <c r="AF606" s="195">
        <f>'09-22 KP Int Load &amp; Marg Loss'!N596</f>
        <v>586.9</v>
      </c>
      <c r="AG606" s="303">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35">
      <c r="A607" s="202">
        <f t="shared" si="251"/>
        <v>44829.833333331888</v>
      </c>
      <c r="B607" s="232"/>
      <c r="C607" s="174"/>
      <c r="D607" s="232"/>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6"/>
      <c r="AA607" s="189">
        <f t="shared" si="249"/>
        <v>0</v>
      </c>
      <c r="AB607" s="25">
        <f t="shared" si="250"/>
        <v>0</v>
      </c>
      <c r="AD607" s="29"/>
      <c r="AE607" s="67">
        <f>'09-22 Gen Pivot'!V601</f>
        <v>0</v>
      </c>
      <c r="AF607" s="195">
        <f>'09-22 KP Int Load &amp; Marg Loss'!N597</f>
        <v>585.5100000000001</v>
      </c>
      <c r="AG607" s="303">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35">
      <c r="A608" s="202">
        <f t="shared" si="251"/>
        <v>44829.874999998552</v>
      </c>
      <c r="B608" s="232"/>
      <c r="C608" s="174"/>
      <c r="D608" s="232"/>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6"/>
      <c r="AA608" s="189">
        <f t="shared" si="249"/>
        <v>0</v>
      </c>
      <c r="AB608" s="25">
        <f t="shared" si="250"/>
        <v>0</v>
      </c>
      <c r="AD608" s="29"/>
      <c r="AE608" s="67">
        <f>'09-22 Gen Pivot'!V602</f>
        <v>0</v>
      </c>
      <c r="AF608" s="195">
        <f>'09-22 KP Int Load &amp; Marg Loss'!N598</f>
        <v>589.93999999999994</v>
      </c>
      <c r="AG608" s="303">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35">
      <c r="A609" s="202">
        <f t="shared" si="251"/>
        <v>44829.916666665216</v>
      </c>
      <c r="B609" s="232"/>
      <c r="C609" s="174"/>
      <c r="D609" s="232"/>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6"/>
      <c r="AA609" s="189">
        <f t="shared" si="249"/>
        <v>0</v>
      </c>
      <c r="AB609" s="25">
        <f t="shared" si="250"/>
        <v>0</v>
      </c>
      <c r="AD609" s="29"/>
      <c r="AE609" s="67">
        <f>'09-22 Gen Pivot'!V603</f>
        <v>0</v>
      </c>
      <c r="AF609" s="195">
        <f>'09-22 KP Int Load &amp; Marg Loss'!N599</f>
        <v>556.08000000000004</v>
      </c>
      <c r="AG609" s="303">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35">
      <c r="A610" s="202">
        <f t="shared" si="251"/>
        <v>44829.958333331881</v>
      </c>
      <c r="B610" s="232"/>
      <c r="C610" s="174"/>
      <c r="D610" s="232"/>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6"/>
      <c r="AA610" s="189">
        <f t="shared" si="249"/>
        <v>0</v>
      </c>
      <c r="AB610" s="25">
        <f t="shared" si="250"/>
        <v>0</v>
      </c>
      <c r="AD610" s="29"/>
      <c r="AE610" s="67">
        <f>'09-22 Gen Pivot'!V604</f>
        <v>0</v>
      </c>
      <c r="AF610" s="195">
        <f>'09-22 KP Int Load &amp; Marg Loss'!N600</f>
        <v>535.33999999999992</v>
      </c>
      <c r="AG610" s="303">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35">
      <c r="A611" s="202">
        <f t="shared" si="251"/>
        <v>44829.999999998545</v>
      </c>
      <c r="B611" s="232"/>
      <c r="C611" s="174"/>
      <c r="D611" s="232"/>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6"/>
      <c r="AA611" s="189">
        <f t="shared" si="249"/>
        <v>0</v>
      </c>
      <c r="AB611" s="25">
        <f t="shared" si="250"/>
        <v>0</v>
      </c>
      <c r="AD611" s="29"/>
      <c r="AE611" s="67">
        <f>'09-22 Gen Pivot'!V605</f>
        <v>0</v>
      </c>
      <c r="AF611" s="195">
        <f>'09-22 KP Int Load &amp; Marg Loss'!N601</f>
        <v>498.61</v>
      </c>
      <c r="AG611" s="303">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35">
      <c r="A612" s="202">
        <f t="shared" si="251"/>
        <v>44830.041666665209</v>
      </c>
      <c r="B612" s="232"/>
      <c r="C612" s="174"/>
      <c r="D612" s="232"/>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6"/>
      <c r="AA612" s="189">
        <f t="shared" si="249"/>
        <v>0</v>
      </c>
      <c r="AB612" s="25">
        <f t="shared" si="250"/>
        <v>0</v>
      </c>
      <c r="AD612" s="29"/>
      <c r="AE612" s="67">
        <f>'09-22 Gen Pivot'!V606</f>
        <v>0</v>
      </c>
      <c r="AF612" s="195">
        <f>'09-22 KP Int Load &amp; Marg Loss'!N602</f>
        <v>482.69</v>
      </c>
      <c r="AG612" s="303">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35">
      <c r="A613" s="202">
        <f t="shared" si="251"/>
        <v>44830.083333331873</v>
      </c>
      <c r="B613" s="232"/>
      <c r="C613" s="174"/>
      <c r="D613" s="232"/>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6"/>
      <c r="AA613" s="189">
        <f t="shared" si="249"/>
        <v>0</v>
      </c>
      <c r="AB613" s="25">
        <f t="shared" si="250"/>
        <v>0</v>
      </c>
      <c r="AD613" s="29"/>
      <c r="AE613" s="67">
        <f>'09-22 Gen Pivot'!V607</f>
        <v>0</v>
      </c>
      <c r="AF613" s="195">
        <f>'09-22 KP Int Load &amp; Marg Loss'!N603</f>
        <v>461.77</v>
      </c>
      <c r="AG613" s="303">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35">
      <c r="A614" s="202">
        <f t="shared" si="251"/>
        <v>44830.124999998538</v>
      </c>
      <c r="B614" s="232"/>
      <c r="C614" s="174"/>
      <c r="D614" s="232"/>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6"/>
      <c r="AA614" s="189">
        <f t="shared" si="249"/>
        <v>0</v>
      </c>
      <c r="AB614" s="25">
        <f t="shared" si="250"/>
        <v>0</v>
      </c>
      <c r="AD614" s="29"/>
      <c r="AE614" s="67">
        <f>'09-22 Gen Pivot'!V608</f>
        <v>0</v>
      </c>
      <c r="AF614" s="195">
        <f>'09-22 KP Int Load &amp; Marg Loss'!N604</f>
        <v>460.25999999999993</v>
      </c>
      <c r="AG614" s="303">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35">
      <c r="A615" s="202">
        <f t="shared" si="251"/>
        <v>44830.166666665202</v>
      </c>
      <c r="B615" s="232"/>
      <c r="C615" s="174"/>
      <c r="D615" s="232"/>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6"/>
      <c r="AA615" s="189">
        <f t="shared" si="249"/>
        <v>0</v>
      </c>
      <c r="AB615" s="25">
        <f t="shared" si="250"/>
        <v>0</v>
      </c>
      <c r="AD615" s="29"/>
      <c r="AE615" s="67">
        <f>'09-22 Gen Pivot'!V609</f>
        <v>0</v>
      </c>
      <c r="AF615" s="195">
        <f>'09-22 KP Int Load &amp; Marg Loss'!N605</f>
        <v>454.18</v>
      </c>
      <c r="AG615" s="303">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35">
      <c r="A616" s="202">
        <f t="shared" si="251"/>
        <v>44830.208333331866</v>
      </c>
      <c r="B616" s="232"/>
      <c r="C616" s="174"/>
      <c r="D616" s="232"/>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6"/>
      <c r="AA616" s="189">
        <f t="shared" si="249"/>
        <v>0</v>
      </c>
      <c r="AB616" s="25">
        <f t="shared" si="250"/>
        <v>0</v>
      </c>
      <c r="AD616" s="29"/>
      <c r="AE616" s="67">
        <f>'09-22 Gen Pivot'!V610</f>
        <v>0</v>
      </c>
      <c r="AF616" s="195">
        <f>'09-22 KP Int Load &amp; Marg Loss'!N606</f>
        <v>457.86999999999995</v>
      </c>
      <c r="AG616" s="303">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35">
      <c r="A617" s="202">
        <f t="shared" si="251"/>
        <v>44830.24999999853</v>
      </c>
      <c r="B617" s="232"/>
      <c r="C617" s="174"/>
      <c r="D617" s="232"/>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6"/>
      <c r="AA617" s="189">
        <f t="shared" si="249"/>
        <v>0</v>
      </c>
      <c r="AB617" s="25">
        <f t="shared" si="250"/>
        <v>0</v>
      </c>
      <c r="AD617" s="29"/>
      <c r="AE617" s="67">
        <f>'09-22 Gen Pivot'!V611</f>
        <v>0</v>
      </c>
      <c r="AF617" s="195">
        <f>'09-22 KP Int Load &amp; Marg Loss'!N607</f>
        <v>472.62</v>
      </c>
      <c r="AG617" s="303">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35">
      <c r="A618" s="202">
        <f t="shared" si="251"/>
        <v>44830.291666665194</v>
      </c>
      <c r="B618" s="232"/>
      <c r="C618" s="174"/>
      <c r="D618" s="232"/>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6"/>
      <c r="AA618" s="189">
        <f t="shared" si="249"/>
        <v>0</v>
      </c>
      <c r="AB618" s="25">
        <f t="shared" si="250"/>
        <v>0</v>
      </c>
      <c r="AD618" s="29"/>
      <c r="AE618" s="67">
        <f>'09-22 Gen Pivot'!V612</f>
        <v>0</v>
      </c>
      <c r="AF618" s="195">
        <f>'09-22 KP Int Load &amp; Marg Loss'!N608</f>
        <v>518.79999999999995</v>
      </c>
      <c r="AG618" s="303">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35">
      <c r="A619" s="202">
        <f t="shared" si="251"/>
        <v>44830.333333331859</v>
      </c>
      <c r="B619" s="232"/>
      <c r="C619" s="174"/>
      <c r="D619" s="232"/>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6"/>
      <c r="AA619" s="189">
        <f t="shared" si="249"/>
        <v>0</v>
      </c>
      <c r="AB619" s="25">
        <f t="shared" si="250"/>
        <v>0</v>
      </c>
      <c r="AD619" s="29"/>
      <c r="AE619" s="67">
        <f>'09-22 Gen Pivot'!V613</f>
        <v>0</v>
      </c>
      <c r="AF619" s="195">
        <f>'09-22 KP Int Load &amp; Marg Loss'!N609</f>
        <v>536.99999999999989</v>
      </c>
      <c r="AG619" s="303">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35">
      <c r="A620" s="202">
        <f t="shared" si="251"/>
        <v>44830.374999998523</v>
      </c>
      <c r="B620" s="232"/>
      <c r="C620" s="174"/>
      <c r="D620" s="232"/>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6"/>
      <c r="AA620" s="189">
        <f t="shared" si="249"/>
        <v>0</v>
      </c>
      <c r="AB620" s="25">
        <f t="shared" si="250"/>
        <v>0</v>
      </c>
      <c r="AD620" s="29"/>
      <c r="AE620" s="67">
        <f>'09-22 Gen Pivot'!V614</f>
        <v>0</v>
      </c>
      <c r="AF620" s="195">
        <f>'09-22 KP Int Load &amp; Marg Loss'!N610</f>
        <v>538.08000000000004</v>
      </c>
      <c r="AG620" s="303">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35">
      <c r="A621" s="202">
        <f t="shared" si="251"/>
        <v>44830.416666665187</v>
      </c>
      <c r="B621" s="232"/>
      <c r="C621" s="174"/>
      <c r="D621" s="232"/>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6"/>
      <c r="AA621" s="189">
        <f t="shared" si="249"/>
        <v>0</v>
      </c>
      <c r="AB621" s="25">
        <f t="shared" si="250"/>
        <v>0</v>
      </c>
      <c r="AD621" s="29"/>
      <c r="AE621" s="67">
        <f>'09-22 Gen Pivot'!V615</f>
        <v>0</v>
      </c>
      <c r="AF621" s="195">
        <f>'09-22 KP Int Load &amp; Marg Loss'!N611</f>
        <v>546.34</v>
      </c>
      <c r="AG621" s="303">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35">
      <c r="A622" s="202">
        <f t="shared" si="251"/>
        <v>44830.458333331851</v>
      </c>
      <c r="B622" s="232"/>
      <c r="C622" s="174"/>
      <c r="D622" s="232"/>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6"/>
      <c r="AA622" s="189">
        <f t="shared" si="249"/>
        <v>0</v>
      </c>
      <c r="AB622" s="25">
        <f t="shared" si="250"/>
        <v>0</v>
      </c>
      <c r="AD622" s="29"/>
      <c r="AE622" s="67">
        <f>'09-22 Gen Pivot'!V616</f>
        <v>0</v>
      </c>
      <c r="AF622" s="195">
        <f>'09-22 KP Int Load &amp; Marg Loss'!N612</f>
        <v>564.57999999999993</v>
      </c>
      <c r="AG622" s="303">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35">
      <c r="A623" s="202">
        <f t="shared" si="251"/>
        <v>44830.499999998516</v>
      </c>
      <c r="B623" s="232"/>
      <c r="C623" s="174"/>
      <c r="D623" s="232"/>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6"/>
      <c r="AA623" s="189">
        <f t="shared" si="249"/>
        <v>0</v>
      </c>
      <c r="AB623" s="25">
        <f t="shared" si="250"/>
        <v>0</v>
      </c>
      <c r="AD623" s="29"/>
      <c r="AE623" s="67">
        <f>'09-22 Gen Pivot'!V617</f>
        <v>0</v>
      </c>
      <c r="AF623" s="195">
        <f>'09-22 KP Int Load &amp; Marg Loss'!N613</f>
        <v>573.61</v>
      </c>
      <c r="AG623" s="303">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35">
      <c r="A624" s="202">
        <f t="shared" si="251"/>
        <v>44830.54166666518</v>
      </c>
      <c r="B624" s="232"/>
      <c r="C624" s="174"/>
      <c r="D624" s="232"/>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6"/>
      <c r="AA624" s="189">
        <f t="shared" si="249"/>
        <v>0</v>
      </c>
      <c r="AB624" s="25">
        <f t="shared" si="250"/>
        <v>0</v>
      </c>
      <c r="AD624" s="29"/>
      <c r="AE624" s="67">
        <f>'09-22 Gen Pivot'!V618</f>
        <v>0</v>
      </c>
      <c r="AF624" s="195">
        <f>'09-22 KP Int Load &amp; Marg Loss'!N614</f>
        <v>583.02</v>
      </c>
      <c r="AG624" s="303">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35">
      <c r="A625" s="202">
        <f t="shared" si="251"/>
        <v>44830.583333331844</v>
      </c>
      <c r="B625" s="232"/>
      <c r="C625" s="174"/>
      <c r="D625" s="232"/>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6"/>
      <c r="AA625" s="189">
        <f t="shared" si="249"/>
        <v>0</v>
      </c>
      <c r="AB625" s="25">
        <f t="shared" si="250"/>
        <v>0</v>
      </c>
      <c r="AD625" s="29"/>
      <c r="AE625" s="67">
        <f>'09-22 Gen Pivot'!V619</f>
        <v>0</v>
      </c>
      <c r="AF625" s="195">
        <f>'09-22 KP Int Load &amp; Marg Loss'!N615</f>
        <v>585.54999999999995</v>
      </c>
      <c r="AG625" s="303">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35">
      <c r="A626" s="202">
        <f t="shared" si="251"/>
        <v>44830.624999998508</v>
      </c>
      <c r="B626" s="232"/>
      <c r="C626" s="174"/>
      <c r="D626" s="232"/>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6"/>
      <c r="AA626" s="189">
        <f t="shared" si="249"/>
        <v>0</v>
      </c>
      <c r="AB626" s="25">
        <f t="shared" si="250"/>
        <v>0</v>
      </c>
      <c r="AD626" s="29"/>
      <c r="AE626" s="67">
        <f>'09-22 Gen Pivot'!V620</f>
        <v>0</v>
      </c>
      <c r="AF626" s="195">
        <f>'09-22 KP Int Load &amp; Marg Loss'!N616</f>
        <v>589.70999999999992</v>
      </c>
      <c r="AG626" s="303">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35">
      <c r="A627" s="202">
        <f t="shared" si="251"/>
        <v>44830.666666665173</v>
      </c>
      <c r="B627" s="232"/>
      <c r="C627" s="174"/>
      <c r="D627" s="232"/>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6"/>
      <c r="AA627" s="189">
        <f t="shared" si="249"/>
        <v>0</v>
      </c>
      <c r="AB627" s="25">
        <f t="shared" si="250"/>
        <v>0</v>
      </c>
      <c r="AD627" s="29"/>
      <c r="AE627" s="67">
        <f>'09-22 Gen Pivot'!V621</f>
        <v>0</v>
      </c>
      <c r="AF627" s="195">
        <f>'09-22 KP Int Load &amp; Marg Loss'!N617</f>
        <v>593.04</v>
      </c>
      <c r="AG627" s="303">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35">
      <c r="A628" s="202">
        <f t="shared" si="251"/>
        <v>44830.708333331837</v>
      </c>
      <c r="B628" s="232"/>
      <c r="C628" s="174"/>
      <c r="D628" s="232"/>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6"/>
      <c r="AA628" s="189">
        <f t="shared" si="249"/>
        <v>0</v>
      </c>
      <c r="AB628" s="25">
        <f t="shared" si="250"/>
        <v>0</v>
      </c>
      <c r="AD628" s="29"/>
      <c r="AE628" s="67">
        <f>'09-22 Gen Pivot'!V622</f>
        <v>0</v>
      </c>
      <c r="AF628" s="195">
        <f>'09-22 KP Int Load &amp; Marg Loss'!N618</f>
        <v>601.24999999999989</v>
      </c>
      <c r="AG628" s="303">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35">
      <c r="A629" s="202">
        <f t="shared" si="251"/>
        <v>44830.749999998501</v>
      </c>
      <c r="B629" s="232"/>
      <c r="C629" s="174"/>
      <c r="D629" s="232"/>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6"/>
      <c r="AA629" s="189">
        <f t="shared" si="249"/>
        <v>0</v>
      </c>
      <c r="AB629" s="25">
        <f t="shared" si="250"/>
        <v>0</v>
      </c>
      <c r="AD629" s="29"/>
      <c r="AE629" s="67">
        <f>'09-22 Gen Pivot'!V623</f>
        <v>0</v>
      </c>
      <c r="AF629" s="195">
        <f>'09-22 KP Int Load &amp; Marg Loss'!N619</f>
        <v>593.57000000000005</v>
      </c>
      <c r="AG629" s="303">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35">
      <c r="A630" s="202">
        <f t="shared" si="251"/>
        <v>44830.791666665165</v>
      </c>
      <c r="B630" s="232"/>
      <c r="C630" s="174"/>
      <c r="D630" s="232"/>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6"/>
      <c r="AA630" s="189">
        <f t="shared" si="249"/>
        <v>0</v>
      </c>
      <c r="AB630" s="25">
        <f t="shared" si="250"/>
        <v>0</v>
      </c>
      <c r="AD630" s="29"/>
      <c r="AE630" s="67">
        <f>'09-22 Gen Pivot'!V624</f>
        <v>0</v>
      </c>
      <c r="AF630" s="195">
        <f>'09-22 KP Int Load &amp; Marg Loss'!N620</f>
        <v>580.72</v>
      </c>
      <c r="AG630" s="303">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35">
      <c r="A631" s="202">
        <f t="shared" si="251"/>
        <v>44830.83333333183</v>
      </c>
      <c r="B631" s="232"/>
      <c r="C631" s="174"/>
      <c r="D631" s="232"/>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6"/>
      <c r="AA631" s="189">
        <f t="shared" si="249"/>
        <v>0</v>
      </c>
      <c r="AB631" s="25">
        <f t="shared" si="250"/>
        <v>0</v>
      </c>
      <c r="AD631" s="29"/>
      <c r="AE631" s="67">
        <f>'09-22 Gen Pivot'!V625</f>
        <v>0</v>
      </c>
      <c r="AF631" s="195">
        <f>'09-22 KP Int Load &amp; Marg Loss'!N621</f>
        <v>585.91999999999996</v>
      </c>
      <c r="AG631" s="303">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35">
      <c r="A632" s="202">
        <f t="shared" si="251"/>
        <v>44830.874999998494</v>
      </c>
      <c r="B632" s="232"/>
      <c r="C632" s="174"/>
      <c r="D632" s="232"/>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6"/>
      <c r="AA632" s="189">
        <f t="shared" si="249"/>
        <v>0</v>
      </c>
      <c r="AB632" s="25">
        <f t="shared" si="250"/>
        <v>0</v>
      </c>
      <c r="AD632" s="29"/>
      <c r="AE632" s="67">
        <f>'09-22 Gen Pivot'!V626</f>
        <v>0</v>
      </c>
      <c r="AF632" s="195">
        <f>'09-22 KP Int Load &amp; Marg Loss'!N622</f>
        <v>589.43000000000006</v>
      </c>
      <c r="AG632" s="303">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35">
      <c r="A633" s="202">
        <f t="shared" si="251"/>
        <v>44830.916666665158</v>
      </c>
      <c r="B633" s="232"/>
      <c r="C633" s="174"/>
      <c r="D633" s="232"/>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6"/>
      <c r="AA633" s="189">
        <f t="shared" si="249"/>
        <v>0</v>
      </c>
      <c r="AB633" s="25">
        <f t="shared" si="250"/>
        <v>0</v>
      </c>
      <c r="AD633" s="29"/>
      <c r="AE633" s="67">
        <f>'09-22 Gen Pivot'!V627</f>
        <v>0</v>
      </c>
      <c r="AF633" s="195">
        <f>'09-22 KP Int Load &amp; Marg Loss'!N623</f>
        <v>568.15</v>
      </c>
      <c r="AG633" s="303">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35">
      <c r="A634" s="202">
        <f t="shared" si="251"/>
        <v>44830.958333331822</v>
      </c>
      <c r="B634" s="232"/>
      <c r="C634" s="174"/>
      <c r="D634" s="232"/>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6"/>
      <c r="AA634" s="189">
        <f t="shared" si="249"/>
        <v>0</v>
      </c>
      <c r="AB634" s="25">
        <f t="shared" si="250"/>
        <v>0</v>
      </c>
      <c r="AD634" s="29"/>
      <c r="AE634" s="67">
        <f>'09-22 Gen Pivot'!V628</f>
        <v>0</v>
      </c>
      <c r="AF634" s="195">
        <f>'09-22 KP Int Load &amp; Marg Loss'!N624</f>
        <v>537.65</v>
      </c>
      <c r="AG634" s="303">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35">
      <c r="A635" s="202">
        <f t="shared" si="251"/>
        <v>44830.999999998487</v>
      </c>
      <c r="B635" s="232"/>
      <c r="C635" s="174"/>
      <c r="D635" s="232"/>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6"/>
      <c r="AA635" s="189">
        <f t="shared" si="249"/>
        <v>0</v>
      </c>
      <c r="AB635" s="25">
        <f t="shared" si="250"/>
        <v>0</v>
      </c>
      <c r="AD635" s="29"/>
      <c r="AE635" s="67">
        <f>'09-22 Gen Pivot'!V629</f>
        <v>0</v>
      </c>
      <c r="AF635" s="195">
        <f>'09-22 KP Int Load &amp; Marg Loss'!N625</f>
        <v>503.28999999999996</v>
      </c>
      <c r="AG635" s="303">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35">
      <c r="A636" s="202">
        <f t="shared" si="251"/>
        <v>44831.041666665151</v>
      </c>
      <c r="B636" s="232"/>
      <c r="C636" s="174"/>
      <c r="D636" s="232"/>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6"/>
      <c r="AA636" s="189">
        <f t="shared" si="249"/>
        <v>0</v>
      </c>
      <c r="AB636" s="25">
        <f t="shared" si="250"/>
        <v>0</v>
      </c>
      <c r="AD636" s="29"/>
      <c r="AE636" s="67">
        <f>'09-22 Gen Pivot'!V630</f>
        <v>0</v>
      </c>
      <c r="AF636" s="195">
        <f>'09-22 KP Int Load &amp; Marg Loss'!N626</f>
        <v>475.58</v>
      </c>
      <c r="AG636" s="303">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35">
      <c r="A637" s="202">
        <f t="shared" si="251"/>
        <v>44831.083333331815</v>
      </c>
      <c r="B637" s="232"/>
      <c r="C637" s="174"/>
      <c r="D637" s="232"/>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6"/>
      <c r="AA637" s="189">
        <f t="shared" si="249"/>
        <v>0</v>
      </c>
      <c r="AB637" s="25">
        <f t="shared" si="250"/>
        <v>0</v>
      </c>
      <c r="AD637" s="29"/>
      <c r="AE637" s="67">
        <f>'09-22 Gen Pivot'!V631</f>
        <v>0</v>
      </c>
      <c r="AF637" s="195">
        <f>'09-22 KP Int Load &amp; Marg Loss'!N627</f>
        <v>467.93</v>
      </c>
      <c r="AG637" s="303">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35">
      <c r="A638" s="202">
        <f t="shared" si="251"/>
        <v>44831.124999998479</v>
      </c>
      <c r="B638" s="232"/>
      <c r="C638" s="174"/>
      <c r="D638" s="232"/>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6"/>
      <c r="AA638" s="189">
        <f t="shared" si="249"/>
        <v>0</v>
      </c>
      <c r="AB638" s="25">
        <f t="shared" si="250"/>
        <v>0</v>
      </c>
      <c r="AD638" s="29"/>
      <c r="AE638" s="67">
        <f>'09-22 Gen Pivot'!V632</f>
        <v>0</v>
      </c>
      <c r="AF638" s="195">
        <f>'09-22 KP Int Load &amp; Marg Loss'!N628</f>
        <v>466.93</v>
      </c>
      <c r="AG638" s="303">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35">
      <c r="A639" s="202">
        <f t="shared" si="251"/>
        <v>44831.166666665144</v>
      </c>
      <c r="B639" s="232"/>
      <c r="C639" s="174"/>
      <c r="D639" s="232"/>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6"/>
      <c r="AA639" s="189">
        <f t="shared" si="249"/>
        <v>0</v>
      </c>
      <c r="AB639" s="25">
        <f t="shared" si="250"/>
        <v>0</v>
      </c>
      <c r="AD639" s="29"/>
      <c r="AE639" s="67">
        <f>'09-22 Gen Pivot'!V633</f>
        <v>0</v>
      </c>
      <c r="AF639" s="195">
        <f>'09-22 KP Int Load &amp; Marg Loss'!N629</f>
        <v>464.42</v>
      </c>
      <c r="AG639" s="303">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35">
      <c r="A640" s="202">
        <f t="shared" si="251"/>
        <v>44831.208333331808</v>
      </c>
      <c r="B640" s="232"/>
      <c r="C640" s="174"/>
      <c r="D640" s="232"/>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6"/>
      <c r="AA640" s="189">
        <f t="shared" si="249"/>
        <v>0</v>
      </c>
      <c r="AB640" s="25">
        <f t="shared" si="250"/>
        <v>0</v>
      </c>
      <c r="AD640" s="29"/>
      <c r="AE640" s="67">
        <f>'09-22 Gen Pivot'!V634</f>
        <v>0</v>
      </c>
      <c r="AF640" s="195">
        <f>'09-22 KP Int Load &amp; Marg Loss'!N630</f>
        <v>467.16999999999996</v>
      </c>
      <c r="AG640" s="303">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35">
      <c r="A641" s="202">
        <f t="shared" si="251"/>
        <v>44831.249999998472</v>
      </c>
      <c r="B641" s="232"/>
      <c r="C641" s="174"/>
      <c r="D641" s="232"/>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6"/>
      <c r="AA641" s="189">
        <f t="shared" si="249"/>
        <v>0</v>
      </c>
      <c r="AB641" s="25">
        <f t="shared" si="250"/>
        <v>0</v>
      </c>
      <c r="AD641" s="29"/>
      <c r="AE641" s="67">
        <f>'09-22 Gen Pivot'!V635</f>
        <v>0</v>
      </c>
      <c r="AF641" s="195">
        <f>'09-22 KP Int Load &amp; Marg Loss'!N631</f>
        <v>497.07</v>
      </c>
      <c r="AG641" s="303">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35">
      <c r="A642" s="202">
        <f t="shared" si="251"/>
        <v>44831.291666665136</v>
      </c>
      <c r="B642" s="232"/>
      <c r="C642" s="174"/>
      <c r="D642" s="232"/>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6"/>
      <c r="AA642" s="189">
        <f t="shared" si="249"/>
        <v>0</v>
      </c>
      <c r="AB642" s="25">
        <f t="shared" si="250"/>
        <v>0</v>
      </c>
      <c r="AD642" s="29"/>
      <c r="AE642" s="67">
        <f>'09-22 Gen Pivot'!V636</f>
        <v>0</v>
      </c>
      <c r="AF642" s="195">
        <f>'09-22 KP Int Load &amp; Marg Loss'!N632</f>
        <v>554.33999999999992</v>
      </c>
      <c r="AG642" s="303">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35">
      <c r="A643" s="202">
        <f t="shared" si="251"/>
        <v>44831.333333331801</v>
      </c>
      <c r="B643" s="232"/>
      <c r="C643" s="174"/>
      <c r="D643" s="232"/>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6"/>
      <c r="AA643" s="189">
        <f t="shared" si="249"/>
        <v>0</v>
      </c>
      <c r="AB643" s="25">
        <f t="shared" si="250"/>
        <v>0</v>
      </c>
      <c r="AD643" s="29"/>
      <c r="AE643" s="67">
        <f>'09-22 Gen Pivot'!V637</f>
        <v>0</v>
      </c>
      <c r="AF643" s="195">
        <f>'09-22 KP Int Load &amp; Marg Loss'!N633</f>
        <v>580.77</v>
      </c>
      <c r="AG643" s="303">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35">
      <c r="A644" s="202">
        <f t="shared" si="251"/>
        <v>44831.374999998465</v>
      </c>
      <c r="B644" s="232"/>
      <c r="C644" s="174"/>
      <c r="D644" s="232"/>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6"/>
      <c r="AA644" s="189">
        <f t="shared" si="249"/>
        <v>0</v>
      </c>
      <c r="AB644" s="25">
        <f t="shared" si="250"/>
        <v>0</v>
      </c>
      <c r="AD644" s="29"/>
      <c r="AE644" s="67">
        <f>'09-22 Gen Pivot'!V638</f>
        <v>0</v>
      </c>
      <c r="AF644" s="195">
        <f>'09-22 KP Int Load &amp; Marg Loss'!N634</f>
        <v>586.83999999999992</v>
      </c>
      <c r="AG644" s="303">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35">
      <c r="A645" s="202">
        <f t="shared" si="251"/>
        <v>44831.416666665129</v>
      </c>
      <c r="B645" s="232"/>
      <c r="C645" s="174"/>
      <c r="D645" s="232"/>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6"/>
      <c r="AA645" s="189">
        <f t="shared" si="249"/>
        <v>0</v>
      </c>
      <c r="AB645" s="25">
        <f t="shared" si="250"/>
        <v>0</v>
      </c>
      <c r="AD645" s="29"/>
      <c r="AE645" s="67">
        <f>'09-22 Gen Pivot'!V639</f>
        <v>0</v>
      </c>
      <c r="AF645" s="195">
        <f>'09-22 KP Int Load &amp; Marg Loss'!N635</f>
        <v>587.93999999999994</v>
      </c>
      <c r="AG645" s="303">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35">
      <c r="A646" s="202">
        <f t="shared" si="251"/>
        <v>44831.458333331793</v>
      </c>
      <c r="B646" s="232"/>
      <c r="C646" s="174"/>
      <c r="D646" s="232"/>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6"/>
      <c r="AA646" s="189">
        <f t="shared" si="249"/>
        <v>0</v>
      </c>
      <c r="AB646" s="25">
        <f t="shared" si="250"/>
        <v>0</v>
      </c>
      <c r="AD646" s="29"/>
      <c r="AE646" s="67">
        <f>'09-22 Gen Pivot'!V640</f>
        <v>0</v>
      </c>
      <c r="AF646" s="195">
        <f>'09-22 KP Int Load &amp; Marg Loss'!N636</f>
        <v>587.08999999999992</v>
      </c>
      <c r="AG646" s="303">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35">
      <c r="A647" s="202">
        <f t="shared" si="251"/>
        <v>44831.499999998457</v>
      </c>
      <c r="B647" s="232"/>
      <c r="C647" s="174"/>
      <c r="D647" s="232"/>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6"/>
      <c r="AA647" s="189">
        <f t="shared" si="249"/>
        <v>0</v>
      </c>
      <c r="AB647" s="25">
        <f t="shared" si="250"/>
        <v>0</v>
      </c>
      <c r="AD647" s="29"/>
      <c r="AE647" s="67">
        <f>'09-22 Gen Pivot'!V641</f>
        <v>0</v>
      </c>
      <c r="AF647" s="195">
        <f>'09-22 KP Int Load &amp; Marg Loss'!N637</f>
        <v>581.33999999999992</v>
      </c>
      <c r="AG647" s="303">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35">
      <c r="A648" s="202">
        <f t="shared" si="251"/>
        <v>44831.541666665122</v>
      </c>
      <c r="B648" s="232"/>
      <c r="C648" s="174"/>
      <c r="D648" s="232"/>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6"/>
      <c r="AA648" s="189">
        <f t="shared" si="249"/>
        <v>0</v>
      </c>
      <c r="AB648" s="25">
        <f t="shared" si="250"/>
        <v>0</v>
      </c>
      <c r="AD648" s="29"/>
      <c r="AE648" s="67">
        <f>'09-22 Gen Pivot'!V642</f>
        <v>0</v>
      </c>
      <c r="AF648" s="195">
        <f>'09-22 KP Int Load &amp; Marg Loss'!N638</f>
        <v>583.01</v>
      </c>
      <c r="AG648" s="303">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35">
      <c r="A649" s="202">
        <f t="shared" si="251"/>
        <v>44831.583333331786</v>
      </c>
      <c r="B649" s="232"/>
      <c r="C649" s="174"/>
      <c r="D649" s="232"/>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6"/>
      <c r="AA649" s="189">
        <f t="shared" si="249"/>
        <v>0</v>
      </c>
      <c r="AB649" s="25">
        <f t="shared" si="250"/>
        <v>0</v>
      </c>
      <c r="AD649" s="29"/>
      <c r="AE649" s="67">
        <f>'09-22 Gen Pivot'!V643</f>
        <v>0</v>
      </c>
      <c r="AF649" s="195">
        <f>'09-22 KP Int Load &amp; Marg Loss'!N639</f>
        <v>584.77</v>
      </c>
      <c r="AG649" s="303">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35">
      <c r="A650" s="202">
        <f t="shared" si="251"/>
        <v>44831.62499999845</v>
      </c>
      <c r="B650" s="232"/>
      <c r="C650" s="174"/>
      <c r="D650" s="232"/>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6"/>
      <c r="AA650" s="189">
        <f t="shared" si="249"/>
        <v>0</v>
      </c>
      <c r="AB650" s="25">
        <f t="shared" si="250"/>
        <v>0</v>
      </c>
      <c r="AD650" s="29"/>
      <c r="AE650" s="67">
        <f>'09-22 Gen Pivot'!V644</f>
        <v>0</v>
      </c>
      <c r="AF650" s="195">
        <f>'09-22 KP Int Load &amp; Marg Loss'!N640</f>
        <v>581.63</v>
      </c>
      <c r="AG650" s="303">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35">
      <c r="A651" s="202">
        <f t="shared" si="251"/>
        <v>44831.666666665114</v>
      </c>
      <c r="B651" s="232"/>
      <c r="C651" s="174"/>
      <c r="D651" s="232"/>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6"/>
      <c r="AA651" s="189">
        <f t="shared" si="249"/>
        <v>0</v>
      </c>
      <c r="AB651" s="25">
        <f t="shared" si="250"/>
        <v>0</v>
      </c>
      <c r="AD651" s="29"/>
      <c r="AE651" s="67">
        <f>'09-22 Gen Pivot'!V645</f>
        <v>0</v>
      </c>
      <c r="AF651" s="195">
        <f>'09-22 KP Int Load &amp; Marg Loss'!N641</f>
        <v>578.52</v>
      </c>
      <c r="AG651" s="303">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35">
      <c r="A652" s="202">
        <f t="shared" si="251"/>
        <v>44831.708333331779</v>
      </c>
      <c r="B652" s="232"/>
      <c r="C652" s="174"/>
      <c r="D652" s="232"/>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6"/>
      <c r="AA652" s="189">
        <f t="shared" si="249"/>
        <v>0</v>
      </c>
      <c r="AB652" s="25">
        <f t="shared" si="250"/>
        <v>0</v>
      </c>
      <c r="AD652" s="29"/>
      <c r="AE652" s="67">
        <f>'09-22 Gen Pivot'!V646</f>
        <v>0</v>
      </c>
      <c r="AF652" s="195">
        <f>'09-22 KP Int Load &amp; Marg Loss'!N642</f>
        <v>575.07000000000005</v>
      </c>
      <c r="AG652" s="303">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35">
      <c r="A653" s="202">
        <f t="shared" si="251"/>
        <v>44831.749999998443</v>
      </c>
      <c r="B653" s="232"/>
      <c r="C653" s="174"/>
      <c r="D653" s="232"/>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6"/>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3">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35">
      <c r="A654" s="202">
        <f t="shared" ref="A654:A717" si="276">A653+1/24</f>
        <v>44831.791666665107</v>
      </c>
      <c r="B654" s="232"/>
      <c r="C654" s="174"/>
      <c r="D654" s="232"/>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6"/>
      <c r="AA654" s="189">
        <f t="shared" si="274"/>
        <v>0</v>
      </c>
      <c r="AB654" s="25">
        <f t="shared" si="275"/>
        <v>0</v>
      </c>
      <c r="AD654" s="29"/>
      <c r="AE654" s="67">
        <f>'09-22 Gen Pivot'!V648</f>
        <v>0</v>
      </c>
      <c r="AF654" s="195">
        <f>'09-22 KP Int Load &amp; Marg Loss'!N644</f>
        <v>570.71</v>
      </c>
      <c r="AG654" s="303">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35">
      <c r="A655" s="202">
        <f t="shared" si="276"/>
        <v>44831.833333331771</v>
      </c>
      <c r="B655" s="232"/>
      <c r="C655" s="174"/>
      <c r="D655" s="232"/>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6"/>
      <c r="AA655" s="189">
        <f t="shared" si="274"/>
        <v>0</v>
      </c>
      <c r="AB655" s="25">
        <f t="shared" si="275"/>
        <v>0</v>
      </c>
      <c r="AD655" s="29"/>
      <c r="AE655" s="67">
        <f>'09-22 Gen Pivot'!V649</f>
        <v>0</v>
      </c>
      <c r="AF655" s="195">
        <f>'09-22 KP Int Load &amp; Marg Loss'!N645</f>
        <v>586.81000000000006</v>
      </c>
      <c r="AG655" s="303">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35">
      <c r="A656" s="202">
        <f t="shared" si="276"/>
        <v>44831.874999998436</v>
      </c>
      <c r="B656" s="232"/>
      <c r="C656" s="174"/>
      <c r="D656" s="232"/>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6"/>
      <c r="AA656" s="189">
        <f t="shared" si="274"/>
        <v>0</v>
      </c>
      <c r="AB656" s="25">
        <f t="shared" si="275"/>
        <v>0</v>
      </c>
      <c r="AD656" s="29"/>
      <c r="AE656" s="67">
        <f>'09-22 Gen Pivot'!V650</f>
        <v>0</v>
      </c>
      <c r="AF656" s="195">
        <f>'09-22 KP Int Load &amp; Marg Loss'!N646</f>
        <v>596.16000000000008</v>
      </c>
      <c r="AG656" s="303">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35">
      <c r="A657" s="202">
        <f t="shared" si="276"/>
        <v>44831.9166666651</v>
      </c>
      <c r="B657" s="232"/>
      <c r="C657" s="174"/>
      <c r="D657" s="232"/>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6"/>
      <c r="AA657" s="189">
        <f t="shared" si="274"/>
        <v>0</v>
      </c>
      <c r="AB657" s="25">
        <f t="shared" si="275"/>
        <v>0</v>
      </c>
      <c r="AD657" s="29"/>
      <c r="AE657" s="67">
        <f>'09-22 Gen Pivot'!V651</f>
        <v>0</v>
      </c>
      <c r="AF657" s="195">
        <f>'09-22 KP Int Load &amp; Marg Loss'!N647</f>
        <v>584.6099999999999</v>
      </c>
      <c r="AG657" s="303">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35">
      <c r="A658" s="202">
        <f t="shared" si="276"/>
        <v>44831.958333331764</v>
      </c>
      <c r="B658" s="232"/>
      <c r="C658" s="174"/>
      <c r="D658" s="232"/>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6"/>
      <c r="AA658" s="189">
        <f t="shared" si="274"/>
        <v>0</v>
      </c>
      <c r="AB658" s="25">
        <f t="shared" si="275"/>
        <v>0</v>
      </c>
      <c r="AD658" s="29"/>
      <c r="AE658" s="67">
        <f>'09-22 Gen Pivot'!V652</f>
        <v>0</v>
      </c>
      <c r="AF658" s="195">
        <f>'09-22 KP Int Load &amp; Marg Loss'!N648</f>
        <v>558.42000000000007</v>
      </c>
      <c r="AG658" s="303">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35">
      <c r="A659" s="202">
        <f t="shared" si="276"/>
        <v>44831.999999998428</v>
      </c>
      <c r="B659" s="232"/>
      <c r="C659" s="174"/>
      <c r="D659" s="232"/>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6"/>
      <c r="AA659" s="189">
        <f t="shared" si="274"/>
        <v>0</v>
      </c>
      <c r="AB659" s="25">
        <f t="shared" si="275"/>
        <v>0</v>
      </c>
      <c r="AD659" s="29"/>
      <c r="AE659" s="67">
        <f>'09-22 Gen Pivot'!V653</f>
        <v>0</v>
      </c>
      <c r="AF659" s="195">
        <f>'09-22 KP Int Load &amp; Marg Loss'!N649</f>
        <v>530.87999999999988</v>
      </c>
      <c r="AG659" s="303">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35">
      <c r="A660" s="202">
        <f t="shared" si="276"/>
        <v>44832.041666665093</v>
      </c>
      <c r="B660" s="232"/>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6"/>
      <c r="AA660" s="189">
        <f t="shared" si="274"/>
        <v>0</v>
      </c>
      <c r="AB660" s="25">
        <f t="shared" si="275"/>
        <v>0</v>
      </c>
      <c r="AD660" s="29"/>
      <c r="AE660" s="67">
        <f>'09-22 Gen Pivot'!V654</f>
        <v>0</v>
      </c>
      <c r="AF660" s="195">
        <f>'09-22 KP Int Load &amp; Marg Loss'!N650</f>
        <v>509.45</v>
      </c>
      <c r="AG660" s="303">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35">
      <c r="A661" s="202">
        <f t="shared" si="276"/>
        <v>44832.083333331757</v>
      </c>
      <c r="B661" s="232"/>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6"/>
      <c r="AA661" s="189">
        <f t="shared" si="274"/>
        <v>0</v>
      </c>
      <c r="AB661" s="25">
        <f t="shared" si="275"/>
        <v>0</v>
      </c>
      <c r="AD661" s="29"/>
      <c r="AE661" s="67">
        <f>'09-22 Gen Pivot'!V655</f>
        <v>0</v>
      </c>
      <c r="AF661" s="195">
        <f>'09-22 KP Int Load &amp; Marg Loss'!N651</f>
        <v>500.17999999999995</v>
      </c>
      <c r="AG661" s="303">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35">
      <c r="A662" s="202">
        <f t="shared" si="276"/>
        <v>44832.124999998421</v>
      </c>
      <c r="B662" s="232"/>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6"/>
      <c r="AA662" s="189">
        <f t="shared" si="274"/>
        <v>0</v>
      </c>
      <c r="AB662" s="25">
        <f t="shared" si="275"/>
        <v>0</v>
      </c>
      <c r="AD662" s="29"/>
      <c r="AE662" s="67">
        <f>'09-22 Gen Pivot'!V656</f>
        <v>0</v>
      </c>
      <c r="AF662" s="195">
        <f>'09-22 KP Int Load &amp; Marg Loss'!N652</f>
        <v>501.10999999999996</v>
      </c>
      <c r="AG662" s="303">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35">
      <c r="A663" s="202">
        <f t="shared" si="276"/>
        <v>44832.166666665085</v>
      </c>
      <c r="B663" s="232"/>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6"/>
      <c r="AA663" s="189">
        <f t="shared" si="274"/>
        <v>0</v>
      </c>
      <c r="AB663" s="25">
        <f t="shared" si="275"/>
        <v>0</v>
      </c>
      <c r="AD663" s="29"/>
      <c r="AE663" s="67">
        <f>'09-22 Gen Pivot'!V657</f>
        <v>0</v>
      </c>
      <c r="AF663" s="195">
        <f>'09-22 KP Int Load &amp; Marg Loss'!N653</f>
        <v>501.10999999999996</v>
      </c>
      <c r="AG663" s="303">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35">
      <c r="A664" s="202">
        <f t="shared" si="276"/>
        <v>44832.20833333175</v>
      </c>
      <c r="B664" s="232"/>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6"/>
      <c r="AA664" s="189">
        <f t="shared" si="274"/>
        <v>0</v>
      </c>
      <c r="AB664" s="25">
        <f t="shared" si="275"/>
        <v>0</v>
      </c>
      <c r="AD664" s="29"/>
      <c r="AE664" s="67">
        <f>'09-22 Gen Pivot'!V658</f>
        <v>0</v>
      </c>
      <c r="AF664" s="195">
        <f>'09-22 KP Int Load &amp; Marg Loss'!N654</f>
        <v>509.54</v>
      </c>
      <c r="AG664" s="303">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35">
      <c r="A665" s="202">
        <f t="shared" si="276"/>
        <v>44832.249999998414</v>
      </c>
      <c r="B665" s="232"/>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6"/>
      <c r="AA665" s="189">
        <f t="shared" si="274"/>
        <v>0</v>
      </c>
      <c r="AB665" s="25">
        <f t="shared" si="275"/>
        <v>0</v>
      </c>
      <c r="AD665" s="29"/>
      <c r="AE665" s="67">
        <f>'09-22 Gen Pivot'!V659</f>
        <v>0</v>
      </c>
      <c r="AF665" s="195">
        <f>'09-22 KP Int Load &amp; Marg Loss'!N655</f>
        <v>539.81000000000006</v>
      </c>
      <c r="AG665" s="303">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35">
      <c r="A666" s="202">
        <f t="shared" si="276"/>
        <v>44832.291666665078</v>
      </c>
      <c r="B666" s="232"/>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6"/>
      <c r="AA666" s="189">
        <f t="shared" si="274"/>
        <v>0</v>
      </c>
      <c r="AB666" s="25">
        <f t="shared" si="275"/>
        <v>0</v>
      </c>
      <c r="AD666" s="29"/>
      <c r="AE666" s="67">
        <f>'09-22 Gen Pivot'!V660</f>
        <v>0</v>
      </c>
      <c r="AF666" s="195">
        <f>'09-22 KP Int Load &amp; Marg Loss'!N656</f>
        <v>592.71</v>
      </c>
      <c r="AG666" s="303">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35">
      <c r="A667" s="202">
        <f t="shared" si="276"/>
        <v>44832.333333331742</v>
      </c>
      <c r="B667" s="232"/>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6"/>
      <c r="AA667" s="189">
        <f t="shared" si="274"/>
        <v>0</v>
      </c>
      <c r="AB667" s="25">
        <f t="shared" si="275"/>
        <v>0</v>
      </c>
      <c r="AD667" s="29"/>
      <c r="AE667" s="67">
        <f>'09-22 Gen Pivot'!V661</f>
        <v>0</v>
      </c>
      <c r="AF667" s="195">
        <f>'09-22 KP Int Load &amp; Marg Loss'!N657</f>
        <v>619.03999999999985</v>
      </c>
      <c r="AG667" s="303">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35">
      <c r="A668" s="202">
        <f t="shared" si="276"/>
        <v>44832.374999998407</v>
      </c>
      <c r="B668" s="232"/>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6"/>
      <c r="AA668" s="189">
        <f t="shared" si="274"/>
        <v>0</v>
      </c>
      <c r="AB668" s="25">
        <f t="shared" si="275"/>
        <v>0</v>
      </c>
      <c r="AD668" s="29"/>
      <c r="AE668" s="67">
        <f>'09-22 Gen Pivot'!V662</f>
        <v>0</v>
      </c>
      <c r="AF668" s="195">
        <f>'09-22 KP Int Load &amp; Marg Loss'!N658</f>
        <v>626.29999999999995</v>
      </c>
      <c r="AG668" s="303">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35">
      <c r="A669" s="202">
        <f t="shared" si="276"/>
        <v>44832.416666665071</v>
      </c>
      <c r="B669" s="232"/>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6"/>
      <c r="AA669" s="189">
        <f t="shared" si="274"/>
        <v>0</v>
      </c>
      <c r="AB669" s="25">
        <f t="shared" si="275"/>
        <v>0</v>
      </c>
      <c r="AD669" s="29"/>
      <c r="AE669" s="67">
        <f>'09-22 Gen Pivot'!V663</f>
        <v>0</v>
      </c>
      <c r="AF669" s="195">
        <f>'09-22 KP Int Load &amp; Marg Loss'!N659</f>
        <v>604.68999999999994</v>
      </c>
      <c r="AG669" s="303">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35">
      <c r="A670" s="202">
        <f t="shared" si="276"/>
        <v>44832.458333331735</v>
      </c>
      <c r="B670" s="232"/>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6"/>
      <c r="AA670" s="189">
        <f t="shared" si="274"/>
        <v>0</v>
      </c>
      <c r="AB670" s="25">
        <f t="shared" si="275"/>
        <v>0</v>
      </c>
      <c r="AD670" s="29"/>
      <c r="AE670" s="67">
        <f>'09-22 Gen Pivot'!V664</f>
        <v>0</v>
      </c>
      <c r="AF670" s="195">
        <f>'09-22 KP Int Load &amp; Marg Loss'!N660</f>
        <v>593.83999999999992</v>
      </c>
      <c r="AG670" s="303">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35">
      <c r="A671" s="202">
        <f t="shared" si="276"/>
        <v>44832.499999998399</v>
      </c>
      <c r="B671" s="232"/>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6"/>
      <c r="AA671" s="189">
        <f t="shared" si="274"/>
        <v>0</v>
      </c>
      <c r="AB671" s="25">
        <f t="shared" si="275"/>
        <v>0</v>
      </c>
      <c r="AD671" s="29"/>
      <c r="AE671" s="67">
        <f>'09-22 Gen Pivot'!V665</f>
        <v>0</v>
      </c>
      <c r="AF671" s="195">
        <f>'09-22 KP Int Load &amp; Marg Loss'!N661</f>
        <v>592.31999999999994</v>
      </c>
      <c r="AG671" s="303">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35">
      <c r="A672" s="202">
        <f t="shared" si="276"/>
        <v>44832.541666665064</v>
      </c>
      <c r="B672" s="232"/>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6"/>
      <c r="AA672" s="189">
        <f t="shared" si="274"/>
        <v>0</v>
      </c>
      <c r="AB672" s="25">
        <f t="shared" si="275"/>
        <v>0</v>
      </c>
      <c r="AD672" s="29"/>
      <c r="AE672" s="67">
        <f>'09-22 Gen Pivot'!V666</f>
        <v>0</v>
      </c>
      <c r="AF672" s="195">
        <f>'09-22 KP Int Load &amp; Marg Loss'!N662</f>
        <v>582.39</v>
      </c>
      <c r="AG672" s="303">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35">
      <c r="A673" s="202">
        <f t="shared" si="276"/>
        <v>44832.583333331728</v>
      </c>
      <c r="B673" s="232"/>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6"/>
      <c r="AA673" s="189">
        <f t="shared" si="274"/>
        <v>0</v>
      </c>
      <c r="AB673" s="25">
        <f t="shared" si="275"/>
        <v>0</v>
      </c>
      <c r="AD673" s="29"/>
      <c r="AE673" s="67">
        <f>'09-22 Gen Pivot'!V667</f>
        <v>0</v>
      </c>
      <c r="AF673" s="195">
        <f>'09-22 KP Int Load &amp; Marg Loss'!N663</f>
        <v>577.94000000000005</v>
      </c>
      <c r="AG673" s="303">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35">
      <c r="A674" s="202">
        <f t="shared" si="276"/>
        <v>44832.624999998392</v>
      </c>
      <c r="B674" s="232"/>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6"/>
      <c r="AA674" s="189">
        <f t="shared" si="274"/>
        <v>0</v>
      </c>
      <c r="AB674" s="25">
        <f t="shared" si="275"/>
        <v>0</v>
      </c>
      <c r="AD674" s="29"/>
      <c r="AE674" s="67">
        <f>'09-22 Gen Pivot'!V668</f>
        <v>0</v>
      </c>
      <c r="AF674" s="195">
        <f>'09-22 KP Int Load &amp; Marg Loss'!N664</f>
        <v>562.85</v>
      </c>
      <c r="AG674" s="303">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35">
      <c r="A675" s="202">
        <f t="shared" si="276"/>
        <v>44832.666666665056</v>
      </c>
      <c r="B675" s="232"/>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6"/>
      <c r="AA675" s="189">
        <f t="shared" si="274"/>
        <v>0</v>
      </c>
      <c r="AB675" s="25">
        <f t="shared" si="275"/>
        <v>0</v>
      </c>
      <c r="AD675" s="29"/>
      <c r="AE675" s="67">
        <f>'09-22 Gen Pivot'!V669</f>
        <v>0</v>
      </c>
      <c r="AF675" s="195">
        <f>'09-22 KP Int Load &amp; Marg Loss'!N665</f>
        <v>563.51</v>
      </c>
      <c r="AG675" s="303">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35">
      <c r="A676" s="202">
        <f t="shared" si="276"/>
        <v>44832.70833333172</v>
      </c>
      <c r="B676" s="232"/>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6"/>
      <c r="AA676" s="189">
        <f t="shared" si="274"/>
        <v>0</v>
      </c>
      <c r="AB676" s="25">
        <f t="shared" si="275"/>
        <v>0</v>
      </c>
      <c r="AD676" s="29"/>
      <c r="AE676" s="67">
        <f>'09-22 Gen Pivot'!V670</f>
        <v>0</v>
      </c>
      <c r="AF676" s="195">
        <f>'09-22 KP Int Load &amp; Marg Loss'!N666</f>
        <v>567.21</v>
      </c>
      <c r="AG676" s="303">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35">
      <c r="A677" s="202">
        <f t="shared" si="276"/>
        <v>44832.749999998385</v>
      </c>
      <c r="B677" s="232"/>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6"/>
      <c r="AA677" s="189">
        <f t="shared" si="274"/>
        <v>0</v>
      </c>
      <c r="AB677" s="25">
        <f t="shared" si="275"/>
        <v>0</v>
      </c>
      <c r="AD677" s="29"/>
      <c r="AE677" s="67">
        <f>'09-22 Gen Pivot'!V671</f>
        <v>0</v>
      </c>
      <c r="AF677" s="195">
        <f>'09-22 KP Int Load &amp; Marg Loss'!N667</f>
        <v>558.87</v>
      </c>
      <c r="AG677" s="303">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35">
      <c r="A678" s="202">
        <f t="shared" si="276"/>
        <v>44832.791666665049</v>
      </c>
      <c r="B678" s="232"/>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6"/>
      <c r="AA678" s="189">
        <f t="shared" si="274"/>
        <v>0</v>
      </c>
      <c r="AB678" s="25">
        <f t="shared" si="275"/>
        <v>0</v>
      </c>
      <c r="AD678" s="29"/>
      <c r="AE678" s="67">
        <f>'09-22 Gen Pivot'!V672</f>
        <v>0</v>
      </c>
      <c r="AF678" s="195">
        <f>'09-22 KP Int Load &amp; Marg Loss'!N668</f>
        <v>582.30999999999995</v>
      </c>
      <c r="AG678" s="303">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35">
      <c r="A679" s="202">
        <f t="shared" si="276"/>
        <v>44832.833333331713</v>
      </c>
      <c r="B679" s="232"/>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6"/>
      <c r="AA679" s="189">
        <f t="shared" si="274"/>
        <v>0</v>
      </c>
      <c r="AB679" s="25">
        <f t="shared" si="275"/>
        <v>0</v>
      </c>
      <c r="AD679" s="29"/>
      <c r="AE679" s="67">
        <f>'09-22 Gen Pivot'!V673</f>
        <v>0</v>
      </c>
      <c r="AF679" s="195">
        <f>'09-22 KP Int Load &amp; Marg Loss'!N669</f>
        <v>602.91999999999996</v>
      </c>
      <c r="AG679" s="303">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35">
      <c r="A680" s="202">
        <f t="shared" si="276"/>
        <v>44832.874999998377</v>
      </c>
      <c r="B680" s="232"/>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6"/>
      <c r="AA680" s="189">
        <f t="shared" si="274"/>
        <v>0</v>
      </c>
      <c r="AB680" s="25">
        <f t="shared" si="275"/>
        <v>0</v>
      </c>
      <c r="AD680" s="29"/>
      <c r="AE680" s="67">
        <f>'09-22 Gen Pivot'!V674</f>
        <v>0</v>
      </c>
      <c r="AF680" s="195">
        <f>'09-22 KP Int Load &amp; Marg Loss'!N670</f>
        <v>596.96</v>
      </c>
      <c r="AG680" s="303">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35">
      <c r="A681" s="202">
        <f t="shared" si="276"/>
        <v>44832.916666665042</v>
      </c>
      <c r="B681" s="232"/>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6"/>
      <c r="AA681" s="189">
        <f t="shared" si="274"/>
        <v>0</v>
      </c>
      <c r="AB681" s="25">
        <f t="shared" si="275"/>
        <v>0</v>
      </c>
      <c r="AD681" s="29"/>
      <c r="AE681" s="67">
        <f>'09-22 Gen Pivot'!V675</f>
        <v>0</v>
      </c>
      <c r="AF681" s="195">
        <f>'09-22 KP Int Load &amp; Marg Loss'!N671</f>
        <v>588.80999999999995</v>
      </c>
      <c r="AG681" s="303">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35">
      <c r="A682" s="202">
        <f t="shared" si="276"/>
        <v>44832.958333331706</v>
      </c>
      <c r="B682" s="232"/>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6"/>
      <c r="AA682" s="189">
        <f t="shared" si="274"/>
        <v>0</v>
      </c>
      <c r="AB682" s="25">
        <f t="shared" si="275"/>
        <v>0</v>
      </c>
      <c r="AD682" s="29"/>
      <c r="AE682" s="67">
        <f>'09-22 Gen Pivot'!V676</f>
        <v>0</v>
      </c>
      <c r="AF682" s="195">
        <f>'09-22 KP Int Load &amp; Marg Loss'!N672</f>
        <v>573.61</v>
      </c>
      <c r="AG682" s="303">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35">
      <c r="A683" s="202">
        <f t="shared" si="276"/>
        <v>44832.99999999837</v>
      </c>
      <c r="B683" s="232"/>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6"/>
      <c r="AA683" s="189">
        <f t="shared" si="274"/>
        <v>0</v>
      </c>
      <c r="AB683" s="25">
        <f t="shared" si="275"/>
        <v>0</v>
      </c>
      <c r="AD683" s="29"/>
      <c r="AE683" s="67">
        <f>'09-22 Gen Pivot'!V677</f>
        <v>0</v>
      </c>
      <c r="AF683" s="195">
        <f>'09-22 KP Int Load &amp; Marg Loss'!N673</f>
        <v>550.59</v>
      </c>
      <c r="AG683" s="303">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35">
      <c r="A684" s="202">
        <f t="shared" si="276"/>
        <v>44833.041666665034</v>
      </c>
      <c r="B684" s="232"/>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6"/>
      <c r="AA684" s="189">
        <f t="shared" si="274"/>
        <v>0</v>
      </c>
      <c r="AB684" s="25">
        <f t="shared" si="275"/>
        <v>0</v>
      </c>
      <c r="AD684" s="29"/>
      <c r="AE684" s="67">
        <f>'09-22 Gen Pivot'!V678</f>
        <v>0</v>
      </c>
      <c r="AF684" s="195">
        <f>'09-22 KP Int Load &amp; Marg Loss'!N674</f>
        <v>529.30999999999995</v>
      </c>
      <c r="AG684" s="303">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35">
      <c r="A685" s="202">
        <f t="shared" si="276"/>
        <v>44833.083333331699</v>
      </c>
      <c r="B685" s="232"/>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6"/>
      <c r="AA685" s="189">
        <f t="shared" si="274"/>
        <v>0</v>
      </c>
      <c r="AB685" s="25">
        <f t="shared" si="275"/>
        <v>0</v>
      </c>
      <c r="AD685" s="29"/>
      <c r="AE685" s="67">
        <f>'09-22 Gen Pivot'!V679</f>
        <v>0</v>
      </c>
      <c r="AF685" s="195">
        <f>'09-22 KP Int Load &amp; Marg Loss'!N675</f>
        <v>521.42000000000007</v>
      </c>
      <c r="AG685" s="303">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35">
      <c r="A686" s="202">
        <f t="shared" si="276"/>
        <v>44833.124999998363</v>
      </c>
      <c r="B686" s="232"/>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6"/>
      <c r="AA686" s="189">
        <f t="shared" si="274"/>
        <v>0</v>
      </c>
      <c r="AB686" s="25">
        <f t="shared" si="275"/>
        <v>0</v>
      </c>
      <c r="AD686" s="29"/>
      <c r="AE686" s="67">
        <f>'09-22 Gen Pivot'!V680</f>
        <v>0</v>
      </c>
      <c r="AF686" s="195">
        <f>'09-22 KP Int Load &amp; Marg Loss'!N676</f>
        <v>518.1099999999999</v>
      </c>
      <c r="AG686" s="303">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35">
      <c r="A687" s="202">
        <f t="shared" si="276"/>
        <v>44833.166666665027</v>
      </c>
      <c r="B687" s="232"/>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6"/>
      <c r="AA687" s="189">
        <f t="shared" si="274"/>
        <v>0</v>
      </c>
      <c r="AB687" s="25">
        <f t="shared" si="275"/>
        <v>0</v>
      </c>
      <c r="AD687" s="29"/>
      <c r="AE687" s="67">
        <f>'09-22 Gen Pivot'!V681</f>
        <v>0</v>
      </c>
      <c r="AF687" s="195">
        <f>'09-22 KP Int Load &amp; Marg Loss'!N677</f>
        <v>515.63</v>
      </c>
      <c r="AG687" s="303">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35">
      <c r="A688" s="202">
        <f t="shared" si="276"/>
        <v>44833.208333331691</v>
      </c>
      <c r="B688" s="232"/>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6"/>
      <c r="AA688" s="189">
        <f t="shared" si="274"/>
        <v>0</v>
      </c>
      <c r="AB688" s="25">
        <f t="shared" si="275"/>
        <v>0</v>
      </c>
      <c r="AD688" s="29"/>
      <c r="AE688" s="67">
        <f>'09-22 Gen Pivot'!V682</f>
        <v>0</v>
      </c>
      <c r="AF688" s="195">
        <f>'09-22 KP Int Load &amp; Marg Loss'!N678</f>
        <v>527.77</v>
      </c>
      <c r="AG688" s="303">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35">
      <c r="A689" s="202">
        <f t="shared" si="276"/>
        <v>44833.249999998356</v>
      </c>
      <c r="B689" s="232"/>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6"/>
      <c r="AA689" s="189">
        <f t="shared" si="274"/>
        <v>0</v>
      </c>
      <c r="AB689" s="25">
        <f t="shared" si="275"/>
        <v>0</v>
      </c>
      <c r="AD689" s="29"/>
      <c r="AE689" s="67">
        <f>'09-22 Gen Pivot'!V683</f>
        <v>0</v>
      </c>
      <c r="AF689" s="195">
        <f>'09-22 KP Int Load &amp; Marg Loss'!N679</f>
        <v>548.73</v>
      </c>
      <c r="AG689" s="303">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35">
      <c r="A690" s="202">
        <f t="shared" si="276"/>
        <v>44833.29166666502</v>
      </c>
      <c r="B690" s="232"/>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6"/>
      <c r="AA690" s="189">
        <f t="shared" si="274"/>
        <v>0</v>
      </c>
      <c r="AB690" s="25">
        <f t="shared" si="275"/>
        <v>0</v>
      </c>
      <c r="AD690" s="29"/>
      <c r="AE690" s="67">
        <f>'09-22 Gen Pivot'!V684</f>
        <v>0</v>
      </c>
      <c r="AF690" s="195">
        <f>'09-22 KP Int Load &amp; Marg Loss'!N680</f>
        <v>596.99</v>
      </c>
      <c r="AG690" s="303">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35">
      <c r="A691" s="202">
        <f t="shared" si="276"/>
        <v>44833.333333331684</v>
      </c>
      <c r="B691" s="232"/>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6"/>
      <c r="AA691" s="189">
        <f t="shared" si="274"/>
        <v>0</v>
      </c>
      <c r="AB691" s="25">
        <f t="shared" si="275"/>
        <v>0</v>
      </c>
      <c r="AD691" s="29"/>
      <c r="AE691" s="67">
        <f>'09-22 Gen Pivot'!V685</f>
        <v>0</v>
      </c>
      <c r="AF691" s="195">
        <f>'09-22 KP Int Load &amp; Marg Loss'!N681</f>
        <v>625.38</v>
      </c>
      <c r="AG691" s="303">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35">
      <c r="A692" s="202">
        <f t="shared" si="276"/>
        <v>44833.374999998348</v>
      </c>
      <c r="B692" s="232"/>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6"/>
      <c r="AA692" s="189">
        <f t="shared" si="274"/>
        <v>0</v>
      </c>
      <c r="AB692" s="25">
        <f t="shared" si="275"/>
        <v>0</v>
      </c>
      <c r="AD692" s="29"/>
      <c r="AE692" s="67">
        <f>'09-22 Gen Pivot'!V686</f>
        <v>0</v>
      </c>
      <c r="AF692" s="195">
        <f>'09-22 KP Int Load &amp; Marg Loss'!N682</f>
        <v>630.67999999999995</v>
      </c>
      <c r="AG692" s="303">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35">
      <c r="A693" s="202">
        <f t="shared" si="276"/>
        <v>44833.416666665013</v>
      </c>
      <c r="B693" s="232"/>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6"/>
      <c r="AA693" s="189">
        <f t="shared" si="274"/>
        <v>0</v>
      </c>
      <c r="AB693" s="25">
        <f t="shared" si="275"/>
        <v>0</v>
      </c>
      <c r="AD693" s="29"/>
      <c r="AE693" s="67">
        <f>'09-22 Gen Pivot'!V687</f>
        <v>0</v>
      </c>
      <c r="AF693" s="195">
        <f>'09-22 KP Int Load &amp; Marg Loss'!N683</f>
        <v>636.24</v>
      </c>
      <c r="AG693" s="303">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35">
      <c r="A694" s="202">
        <f t="shared" si="276"/>
        <v>44833.458333331677</v>
      </c>
      <c r="B694" s="232"/>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6"/>
      <c r="AA694" s="189">
        <f t="shared" si="274"/>
        <v>0</v>
      </c>
      <c r="AB694" s="25">
        <f t="shared" si="275"/>
        <v>0</v>
      </c>
      <c r="AD694" s="29"/>
      <c r="AE694" s="67">
        <f>'09-22 Gen Pivot'!V688</f>
        <v>0</v>
      </c>
      <c r="AF694" s="195">
        <f>'09-22 KP Int Load &amp; Marg Loss'!N684</f>
        <v>618.15</v>
      </c>
      <c r="AG694" s="303">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35">
      <c r="A695" s="202">
        <f t="shared" si="276"/>
        <v>44833.499999998341</v>
      </c>
      <c r="B695" s="232"/>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6"/>
      <c r="AA695" s="189">
        <f t="shared" si="274"/>
        <v>0</v>
      </c>
      <c r="AB695" s="25">
        <f t="shared" si="275"/>
        <v>0</v>
      </c>
      <c r="AD695" s="29"/>
      <c r="AE695" s="67">
        <f>'09-22 Gen Pivot'!V689</f>
        <v>0</v>
      </c>
      <c r="AF695" s="195">
        <f>'09-22 KP Int Load &amp; Marg Loss'!N685</f>
        <v>598.42999999999995</v>
      </c>
      <c r="AG695" s="303">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35">
      <c r="A696" s="202">
        <f t="shared" si="276"/>
        <v>44833.541666665005</v>
      </c>
      <c r="B696" s="232"/>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6"/>
      <c r="AA696" s="189">
        <f t="shared" si="274"/>
        <v>0</v>
      </c>
      <c r="AB696" s="25">
        <f t="shared" si="275"/>
        <v>0</v>
      </c>
      <c r="AD696" s="29"/>
      <c r="AE696" s="67">
        <f>'09-22 Gen Pivot'!V690</f>
        <v>0</v>
      </c>
      <c r="AF696" s="195">
        <f>'09-22 KP Int Load &amp; Marg Loss'!N686</f>
        <v>580.91000000000008</v>
      </c>
      <c r="AG696" s="303">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35">
      <c r="A697" s="202">
        <f t="shared" si="276"/>
        <v>44833.58333333167</v>
      </c>
      <c r="B697" s="232"/>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6"/>
      <c r="AA697" s="189">
        <f t="shared" si="274"/>
        <v>0</v>
      </c>
      <c r="AB697" s="25">
        <f t="shared" si="275"/>
        <v>0</v>
      </c>
      <c r="AD697" s="29"/>
      <c r="AE697" s="67">
        <f>'09-22 Gen Pivot'!V691</f>
        <v>0</v>
      </c>
      <c r="AF697" s="195">
        <f>'09-22 KP Int Load &amp; Marg Loss'!N687</f>
        <v>572.55999999999995</v>
      </c>
      <c r="AG697" s="303">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35">
      <c r="A698" s="202">
        <f t="shared" si="276"/>
        <v>44833.624999998334</v>
      </c>
      <c r="B698" s="232"/>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6"/>
      <c r="AA698" s="189">
        <f t="shared" si="274"/>
        <v>0</v>
      </c>
      <c r="AB698" s="25">
        <f t="shared" si="275"/>
        <v>0</v>
      </c>
      <c r="AD698" s="29"/>
      <c r="AE698" s="67">
        <f>'09-22 Gen Pivot'!V692</f>
        <v>0</v>
      </c>
      <c r="AF698" s="195">
        <f>'09-22 KP Int Load &amp; Marg Loss'!N688</f>
        <v>569.72</v>
      </c>
      <c r="AG698" s="303">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35">
      <c r="A699" s="202">
        <f t="shared" si="276"/>
        <v>44833.666666664998</v>
      </c>
      <c r="B699" s="232"/>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6"/>
      <c r="AA699" s="189">
        <f t="shared" si="274"/>
        <v>0</v>
      </c>
      <c r="AB699" s="25">
        <f t="shared" si="275"/>
        <v>0</v>
      </c>
      <c r="AD699" s="29"/>
      <c r="AE699" s="67">
        <f>'09-22 Gen Pivot'!V693</f>
        <v>0</v>
      </c>
      <c r="AF699" s="195">
        <f>'09-22 KP Int Load &amp; Marg Loss'!N689</f>
        <v>565.6400000000001</v>
      </c>
      <c r="AG699" s="303">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35">
      <c r="A700" s="202">
        <f t="shared" si="276"/>
        <v>44833.708333331662</v>
      </c>
      <c r="B700" s="232"/>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6"/>
      <c r="AA700" s="189">
        <f t="shared" si="274"/>
        <v>0</v>
      </c>
      <c r="AB700" s="25">
        <f t="shared" si="275"/>
        <v>0</v>
      </c>
      <c r="AD700" s="29"/>
      <c r="AE700" s="67">
        <f>'09-22 Gen Pivot'!V694</f>
        <v>0</v>
      </c>
      <c r="AF700" s="195">
        <f>'09-22 KP Int Load &amp; Marg Loss'!N690</f>
        <v>581.35</v>
      </c>
      <c r="AG700" s="303">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35">
      <c r="A701" s="202">
        <f t="shared" si="276"/>
        <v>44833.749999998327</v>
      </c>
      <c r="B701" s="232"/>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6"/>
      <c r="AA701" s="189">
        <f t="shared" si="274"/>
        <v>0</v>
      </c>
      <c r="AB701" s="25">
        <f t="shared" si="275"/>
        <v>0</v>
      </c>
      <c r="AD701" s="29"/>
      <c r="AE701" s="67">
        <f>'09-22 Gen Pivot'!V695</f>
        <v>0</v>
      </c>
      <c r="AF701" s="195">
        <f>'09-22 KP Int Load &amp; Marg Loss'!N691</f>
        <v>566.08999999999992</v>
      </c>
      <c r="AG701" s="303">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35">
      <c r="A702" s="202">
        <f t="shared" si="276"/>
        <v>44833.791666664991</v>
      </c>
      <c r="B702" s="232"/>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6"/>
      <c r="AA702" s="189">
        <f t="shared" si="274"/>
        <v>0</v>
      </c>
      <c r="AB702" s="25">
        <f t="shared" si="275"/>
        <v>0</v>
      </c>
      <c r="AD702" s="29"/>
      <c r="AE702" s="67">
        <f>'09-22 Gen Pivot'!V696</f>
        <v>0</v>
      </c>
      <c r="AF702" s="195">
        <f>'09-22 KP Int Load &amp; Marg Loss'!N692</f>
        <v>561.6099999999999</v>
      </c>
      <c r="AG702" s="303">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35">
      <c r="A703" s="202">
        <f t="shared" si="276"/>
        <v>44833.833333331655</v>
      </c>
      <c r="B703" s="232"/>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6"/>
      <c r="AA703" s="189">
        <f t="shared" si="274"/>
        <v>0</v>
      </c>
      <c r="AB703" s="25">
        <f t="shared" si="275"/>
        <v>0</v>
      </c>
      <c r="AD703" s="29"/>
      <c r="AE703" s="67">
        <f>'09-22 Gen Pivot'!V697</f>
        <v>0</v>
      </c>
      <c r="AF703" s="195">
        <f>'09-22 KP Int Load &amp; Marg Loss'!N693</f>
        <v>577.35</v>
      </c>
      <c r="AG703" s="303">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35">
      <c r="A704" s="202">
        <f t="shared" si="276"/>
        <v>44833.874999998319</v>
      </c>
      <c r="B704" s="232"/>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6"/>
      <c r="AA704" s="189">
        <f t="shared" si="274"/>
        <v>0</v>
      </c>
      <c r="AB704" s="25">
        <f t="shared" si="275"/>
        <v>0</v>
      </c>
      <c r="AD704" s="29"/>
      <c r="AE704" s="67">
        <f>'09-22 Gen Pivot'!V698</f>
        <v>0</v>
      </c>
      <c r="AF704" s="195">
        <f>'09-22 KP Int Load &amp; Marg Loss'!N694</f>
        <v>583.85</v>
      </c>
      <c r="AG704" s="303">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35">
      <c r="A705" s="202">
        <f t="shared" si="276"/>
        <v>44833.916666664983</v>
      </c>
      <c r="B705" s="232"/>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6"/>
      <c r="AA705" s="189">
        <f t="shared" si="274"/>
        <v>0</v>
      </c>
      <c r="AB705" s="25">
        <f t="shared" si="275"/>
        <v>0</v>
      </c>
      <c r="AD705" s="29"/>
      <c r="AE705" s="67">
        <f>'09-22 Gen Pivot'!V699</f>
        <v>0</v>
      </c>
      <c r="AF705" s="195">
        <f>'09-22 KP Int Load &amp; Marg Loss'!N695</f>
        <v>567.84</v>
      </c>
      <c r="AG705" s="303">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35">
      <c r="A706" s="202">
        <f t="shared" si="276"/>
        <v>44833.958333331648</v>
      </c>
      <c r="B706" s="232"/>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6"/>
      <c r="AA706" s="189">
        <f t="shared" si="274"/>
        <v>0</v>
      </c>
      <c r="AB706" s="25">
        <f t="shared" si="275"/>
        <v>0</v>
      </c>
      <c r="AD706" s="29"/>
      <c r="AE706" s="67">
        <f>'09-22 Gen Pivot'!V700</f>
        <v>0</v>
      </c>
      <c r="AF706" s="195">
        <f>'09-22 KP Int Load &amp; Marg Loss'!N696</f>
        <v>557.57000000000005</v>
      </c>
      <c r="AG706" s="303">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35">
      <c r="A707" s="202">
        <f t="shared" si="276"/>
        <v>44833.999999998312</v>
      </c>
      <c r="B707" s="232"/>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6"/>
      <c r="AA707" s="189">
        <f t="shared" si="274"/>
        <v>0</v>
      </c>
      <c r="AB707" s="25">
        <f t="shared" si="275"/>
        <v>0</v>
      </c>
      <c r="AD707" s="29"/>
      <c r="AE707" s="67">
        <f>'09-22 Gen Pivot'!V701</f>
        <v>0</v>
      </c>
      <c r="AF707" s="195">
        <f>'09-22 KP Int Load &amp; Marg Loss'!N697</f>
        <v>535.71</v>
      </c>
      <c r="AG707" s="303">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35">
      <c r="A708" s="202">
        <f t="shared" si="276"/>
        <v>44834.041666664976</v>
      </c>
      <c r="B708" s="232"/>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6"/>
      <c r="AA708" s="189">
        <f t="shared" si="274"/>
        <v>0</v>
      </c>
      <c r="AB708" s="25">
        <f t="shared" si="275"/>
        <v>0</v>
      </c>
      <c r="AD708" s="29"/>
      <c r="AE708" s="67">
        <f>'09-22 Gen Pivot'!V702</f>
        <v>0</v>
      </c>
      <c r="AF708" s="195">
        <f>'09-22 KP Int Load &amp; Marg Loss'!N698</f>
        <v>516.30999999999995</v>
      </c>
      <c r="AG708" s="303">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35">
      <c r="A709" s="202">
        <f t="shared" si="276"/>
        <v>44834.08333333164</v>
      </c>
      <c r="B709" s="232"/>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6"/>
      <c r="AA709" s="189">
        <f t="shared" si="274"/>
        <v>0</v>
      </c>
      <c r="AB709" s="25">
        <f t="shared" si="275"/>
        <v>0</v>
      </c>
      <c r="AD709" s="29"/>
      <c r="AE709" s="67">
        <f>'09-22 Gen Pivot'!V703</f>
        <v>0</v>
      </c>
      <c r="AF709" s="195">
        <f>'09-22 KP Int Load &amp; Marg Loss'!N699</f>
        <v>510.84000000000003</v>
      </c>
      <c r="AG709" s="303">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35">
      <c r="A710" s="202">
        <f t="shared" si="276"/>
        <v>44834.124999998305</v>
      </c>
      <c r="B710" s="232"/>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6"/>
      <c r="AA710" s="189">
        <f t="shared" si="274"/>
        <v>0</v>
      </c>
      <c r="AB710" s="25">
        <f t="shared" si="275"/>
        <v>0</v>
      </c>
      <c r="AD710" s="29"/>
      <c r="AE710" s="67">
        <f>'09-22 Gen Pivot'!V704</f>
        <v>0</v>
      </c>
      <c r="AF710" s="195">
        <f>'09-22 KP Int Load &amp; Marg Loss'!N700</f>
        <v>507.21999999999997</v>
      </c>
      <c r="AG710" s="303">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35">
      <c r="A711" s="202">
        <f t="shared" si="276"/>
        <v>44834.166666664969</v>
      </c>
      <c r="B711" s="232"/>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6"/>
      <c r="AA711" s="189">
        <f t="shared" si="274"/>
        <v>0</v>
      </c>
      <c r="AB711" s="25">
        <f t="shared" si="275"/>
        <v>0</v>
      </c>
      <c r="AD711" s="29"/>
      <c r="AE711" s="67">
        <f>'09-22 Gen Pivot'!V705</f>
        <v>0</v>
      </c>
      <c r="AF711" s="195">
        <f>'09-22 KP Int Load &amp; Marg Loss'!N701</f>
        <v>515.69999999999993</v>
      </c>
      <c r="AG711" s="303">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35">
      <c r="A712" s="202">
        <f t="shared" si="276"/>
        <v>44834.208333331633</v>
      </c>
      <c r="B712" s="232"/>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6"/>
      <c r="AA712" s="189">
        <f t="shared" si="274"/>
        <v>0</v>
      </c>
      <c r="AB712" s="25">
        <f t="shared" si="275"/>
        <v>0</v>
      </c>
      <c r="AD712" s="29"/>
      <c r="AE712" s="67">
        <f>'09-22 Gen Pivot'!V706</f>
        <v>0</v>
      </c>
      <c r="AF712" s="195">
        <f>'09-22 KP Int Load &amp; Marg Loss'!N702</f>
        <v>520.23</v>
      </c>
      <c r="AG712" s="303">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35">
      <c r="A713" s="202">
        <f t="shared" si="276"/>
        <v>44834.249999998297</v>
      </c>
      <c r="B713" s="232"/>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6"/>
      <c r="AA713" s="189">
        <f t="shared" si="274"/>
        <v>0</v>
      </c>
      <c r="AB713" s="25">
        <f t="shared" si="275"/>
        <v>0</v>
      </c>
      <c r="AD713" s="29"/>
      <c r="AE713" s="67">
        <f>'09-22 Gen Pivot'!V707</f>
        <v>0</v>
      </c>
      <c r="AF713" s="195">
        <f>'09-22 KP Int Load &amp; Marg Loss'!N703</f>
        <v>542.17999999999995</v>
      </c>
      <c r="AG713" s="303">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35">
      <c r="A714" s="202">
        <f t="shared" si="276"/>
        <v>44834.291666664962</v>
      </c>
      <c r="B714" s="232"/>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6"/>
      <c r="AA714" s="189">
        <f t="shared" si="274"/>
        <v>0</v>
      </c>
      <c r="AB714" s="25">
        <f t="shared" si="275"/>
        <v>0</v>
      </c>
      <c r="AD714" s="29"/>
      <c r="AE714" s="67">
        <f>'09-22 Gen Pivot'!V708</f>
        <v>0</v>
      </c>
      <c r="AF714" s="195">
        <f>'09-22 KP Int Load &amp; Marg Loss'!N704</f>
        <v>591.14999999999986</v>
      </c>
      <c r="AG714" s="303">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35">
      <c r="A715" s="202">
        <f t="shared" si="276"/>
        <v>44834.333333331626</v>
      </c>
      <c r="B715" s="232"/>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6"/>
      <c r="AA715" s="189">
        <f t="shared" si="274"/>
        <v>0</v>
      </c>
      <c r="AB715" s="25">
        <f t="shared" si="275"/>
        <v>0</v>
      </c>
      <c r="AD715" s="29"/>
      <c r="AE715" s="67">
        <f>'09-22 Gen Pivot'!V709</f>
        <v>0</v>
      </c>
      <c r="AF715" s="195">
        <f>'09-22 KP Int Load &amp; Marg Loss'!N705</f>
        <v>617.55000000000007</v>
      </c>
      <c r="AG715" s="303">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35">
      <c r="A716" s="202">
        <f t="shared" si="276"/>
        <v>44834.37499999829</v>
      </c>
      <c r="B716" s="232"/>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6"/>
      <c r="AA716" s="189">
        <f t="shared" si="274"/>
        <v>0</v>
      </c>
      <c r="AB716" s="25">
        <f t="shared" si="275"/>
        <v>0</v>
      </c>
      <c r="AD716" s="29"/>
      <c r="AE716" s="67">
        <f>'09-22 Gen Pivot'!V710</f>
        <v>0</v>
      </c>
      <c r="AF716" s="195">
        <f>'09-22 KP Int Load &amp; Marg Loss'!N706</f>
        <v>615.57999999999993</v>
      </c>
      <c r="AG716" s="303">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35">
      <c r="A717" s="202">
        <f t="shared" si="276"/>
        <v>44834.416666664954</v>
      </c>
      <c r="B717" s="232"/>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6"/>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3">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35">
      <c r="A718" s="202">
        <f t="shared" ref="A718:A731" si="301">A717+1/24</f>
        <v>44834.458333331619</v>
      </c>
      <c r="B718" s="232"/>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6"/>
      <c r="AA718" s="189">
        <f t="shared" si="299"/>
        <v>0</v>
      </c>
      <c r="AB718" s="25">
        <f t="shared" si="300"/>
        <v>0</v>
      </c>
      <c r="AD718" s="29"/>
      <c r="AE718" s="67">
        <f>'09-22 Gen Pivot'!V712</f>
        <v>0</v>
      </c>
      <c r="AF718" s="195">
        <f>'09-22 KP Int Load &amp; Marg Loss'!N708</f>
        <v>602.80000000000007</v>
      </c>
      <c r="AG718" s="303">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35">
      <c r="A719" s="202">
        <f t="shared" si="301"/>
        <v>44834.499999998283</v>
      </c>
      <c r="B719" s="232"/>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6"/>
      <c r="AA719" s="189">
        <f t="shared" si="299"/>
        <v>0</v>
      </c>
      <c r="AB719" s="25">
        <f t="shared" si="300"/>
        <v>0</v>
      </c>
      <c r="AD719" s="29"/>
      <c r="AE719" s="67">
        <f>'09-22 Gen Pivot'!V713</f>
        <v>0</v>
      </c>
      <c r="AF719" s="195">
        <f>'09-22 KP Int Load &amp; Marg Loss'!N709</f>
        <v>588.26</v>
      </c>
      <c r="AG719" s="303">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35">
      <c r="A720" s="202">
        <f t="shared" si="301"/>
        <v>44834.541666664947</v>
      </c>
      <c r="B720" s="232"/>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6"/>
      <c r="AA720" s="189">
        <f t="shared" si="299"/>
        <v>0</v>
      </c>
      <c r="AB720" s="25">
        <f t="shared" si="300"/>
        <v>0</v>
      </c>
      <c r="AD720" s="29"/>
      <c r="AE720" s="67">
        <f>'09-22 Gen Pivot'!V714</f>
        <v>0</v>
      </c>
      <c r="AF720" s="195">
        <f>'09-22 KP Int Load &amp; Marg Loss'!N710</f>
        <v>586.06000000000006</v>
      </c>
      <c r="AG720" s="303">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35">
      <c r="A721" s="202">
        <f t="shared" si="301"/>
        <v>44834.583333331611</v>
      </c>
      <c r="B721" s="232"/>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6"/>
      <c r="AA721" s="189">
        <f t="shared" si="299"/>
        <v>0</v>
      </c>
      <c r="AB721" s="25">
        <f t="shared" si="300"/>
        <v>0</v>
      </c>
      <c r="AD721" s="29"/>
      <c r="AE721" s="67">
        <f>'09-22 Gen Pivot'!V715</f>
        <v>0</v>
      </c>
      <c r="AF721" s="195">
        <f>'09-22 KP Int Load &amp; Marg Loss'!N711</f>
        <v>584.10000000000014</v>
      </c>
      <c r="AG721" s="303">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35">
      <c r="A722" s="202">
        <f t="shared" si="301"/>
        <v>44834.624999998276</v>
      </c>
      <c r="B722" s="232"/>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6"/>
      <c r="AA722" s="189">
        <f t="shared" si="299"/>
        <v>0</v>
      </c>
      <c r="AB722" s="25">
        <f t="shared" si="300"/>
        <v>0</v>
      </c>
      <c r="AD722" s="29"/>
      <c r="AE722" s="67">
        <f>'09-22 Gen Pivot'!V716</f>
        <v>0</v>
      </c>
      <c r="AF722" s="195">
        <f>'09-22 KP Int Load &amp; Marg Loss'!N712</f>
        <v>568.35000000000014</v>
      </c>
      <c r="AG722" s="303">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35">
      <c r="A723" s="202">
        <f t="shared" si="301"/>
        <v>44834.66666666494</v>
      </c>
      <c r="B723" s="232"/>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6"/>
      <c r="AA723" s="189">
        <f t="shared" si="299"/>
        <v>0</v>
      </c>
      <c r="AB723" s="25">
        <f t="shared" si="300"/>
        <v>0</v>
      </c>
      <c r="AD723" s="29"/>
      <c r="AE723" s="67">
        <f>'09-22 Gen Pivot'!V717</f>
        <v>0</v>
      </c>
      <c r="AF723" s="195">
        <f>'09-22 KP Int Load &amp; Marg Loss'!N713</f>
        <v>558.68000000000006</v>
      </c>
      <c r="AG723" s="303">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35">
      <c r="A724" s="202">
        <f t="shared" si="301"/>
        <v>44834.708333331604</v>
      </c>
      <c r="B724" s="232"/>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6"/>
      <c r="AA724" s="189">
        <f t="shared" si="299"/>
        <v>0</v>
      </c>
      <c r="AB724" s="25">
        <f t="shared" si="300"/>
        <v>0</v>
      </c>
      <c r="AD724" s="29"/>
      <c r="AE724" s="67">
        <f>'09-22 Gen Pivot'!V718</f>
        <v>0</v>
      </c>
      <c r="AF724" s="195">
        <f>'09-22 KP Int Load &amp; Marg Loss'!N714</f>
        <v>564.23</v>
      </c>
      <c r="AG724" s="303">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35">
      <c r="A725" s="202">
        <f t="shared" si="301"/>
        <v>44834.749999998268</v>
      </c>
      <c r="B725" s="232"/>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6"/>
      <c r="AA725" s="189">
        <f t="shared" si="299"/>
        <v>0</v>
      </c>
      <c r="AB725" s="25">
        <f t="shared" si="300"/>
        <v>0</v>
      </c>
      <c r="AD725" s="29"/>
      <c r="AE725" s="67">
        <f>'09-22 Gen Pivot'!V719</f>
        <v>0</v>
      </c>
      <c r="AF725" s="195">
        <f>'09-22 KP Int Load &amp; Marg Loss'!N715</f>
        <v>554.37</v>
      </c>
      <c r="AG725" s="303">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35">
      <c r="A726" s="202">
        <f t="shared" si="301"/>
        <v>44834.791666664933</v>
      </c>
      <c r="B726" s="232"/>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6"/>
      <c r="AA726" s="189">
        <f t="shared" si="299"/>
        <v>0</v>
      </c>
      <c r="AB726" s="25">
        <f t="shared" si="300"/>
        <v>0</v>
      </c>
      <c r="AD726" s="29"/>
      <c r="AE726" s="67">
        <f>'09-22 Gen Pivot'!V720</f>
        <v>0</v>
      </c>
      <c r="AF726" s="195">
        <f>'09-22 KP Int Load &amp; Marg Loss'!N716</f>
        <v>556.79999999999995</v>
      </c>
      <c r="AG726" s="303">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35">
      <c r="A727" s="202">
        <f t="shared" si="301"/>
        <v>44834.833333331597</v>
      </c>
      <c r="B727" s="232"/>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6"/>
      <c r="AA727" s="189">
        <f t="shared" si="299"/>
        <v>0</v>
      </c>
      <c r="AB727" s="25">
        <f t="shared" si="300"/>
        <v>0</v>
      </c>
      <c r="AD727" s="29"/>
      <c r="AE727" s="67">
        <f>'09-22 Gen Pivot'!V721</f>
        <v>0</v>
      </c>
      <c r="AF727" s="195">
        <f>'09-22 KP Int Load &amp; Marg Loss'!N717</f>
        <v>583.0100000000001</v>
      </c>
      <c r="AG727" s="303">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35">
      <c r="A728" s="202">
        <f t="shared" si="301"/>
        <v>44834.874999998261</v>
      </c>
      <c r="B728" s="232"/>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6"/>
      <c r="AA728" s="189">
        <f t="shared" si="299"/>
        <v>0</v>
      </c>
      <c r="AB728" s="25">
        <f t="shared" si="300"/>
        <v>0</v>
      </c>
      <c r="AD728" s="29"/>
      <c r="AE728" s="67">
        <f>'09-22 Gen Pivot'!V722</f>
        <v>0</v>
      </c>
      <c r="AF728" s="195">
        <f>'09-22 KP Int Load &amp; Marg Loss'!N718</f>
        <v>578.43999999999994</v>
      </c>
      <c r="AG728" s="303">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35">
      <c r="A729" s="202">
        <f t="shared" si="301"/>
        <v>44834.916666664925</v>
      </c>
      <c r="B729" s="232"/>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6"/>
      <c r="AA729" s="189">
        <f t="shared" si="299"/>
        <v>0</v>
      </c>
      <c r="AB729" s="25">
        <f t="shared" si="300"/>
        <v>0</v>
      </c>
      <c r="AD729" s="29"/>
      <c r="AE729" s="67">
        <f>'09-22 Gen Pivot'!V723</f>
        <v>0</v>
      </c>
      <c r="AF729" s="195">
        <f>'09-22 KP Int Load &amp; Marg Loss'!N719</f>
        <v>566.98</v>
      </c>
      <c r="AG729" s="303">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35">
      <c r="A730" s="202">
        <f t="shared" si="301"/>
        <v>44834.95833333159</v>
      </c>
      <c r="B730" s="232"/>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6"/>
      <c r="AA730" s="189">
        <f t="shared" si="299"/>
        <v>0</v>
      </c>
      <c r="AB730" s="25">
        <f t="shared" si="300"/>
        <v>0</v>
      </c>
      <c r="AD730" s="29"/>
      <c r="AE730" s="67">
        <f>'09-22 Gen Pivot'!V724</f>
        <v>0</v>
      </c>
      <c r="AF730" s="195">
        <f>'09-22 KP Int Load &amp; Marg Loss'!N720</f>
        <v>567.66</v>
      </c>
      <c r="AG730" s="303">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35">
      <c r="A731" s="202">
        <f t="shared" si="301"/>
        <v>44834.999999998254</v>
      </c>
      <c r="B731" s="232"/>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6"/>
      <c r="AA731" s="189">
        <f t="shared" si="299"/>
        <v>0</v>
      </c>
      <c r="AB731" s="25">
        <f t="shared" si="300"/>
        <v>0</v>
      </c>
      <c r="AD731" s="29"/>
      <c r="AE731" s="67">
        <f>'09-22 Gen Pivot'!V725</f>
        <v>0</v>
      </c>
      <c r="AF731" s="195">
        <f>'09-22 KP Int Load &amp; Marg Loss'!N721</f>
        <v>545.21</v>
      </c>
      <c r="AG731" s="303">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 thickBot="1" x14ac:dyDescent="0.4">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5">
        <f>SUM(N12:N731)</f>
        <v>435153.98</v>
      </c>
      <c r="O732" s="60"/>
      <c r="P732" s="60"/>
      <c r="Q732" s="60"/>
      <c r="R732" s="61"/>
      <c r="S732" s="61"/>
      <c r="T732" s="61"/>
      <c r="U732" s="66"/>
      <c r="V732" s="186"/>
      <c r="W732" s="62"/>
      <c r="X732" s="63"/>
      <c r="Y732" s="63"/>
      <c r="Z732" s="247"/>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 thickBot="1" x14ac:dyDescent="0.4">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4" thickBot="1" x14ac:dyDescent="0.4">
      <c r="R734" s="166"/>
      <c r="S734" s="166"/>
      <c r="T734" s="166"/>
      <c r="U734" s="173" t="s">
        <v>179</v>
      </c>
      <c r="V734" s="188" t="s">
        <v>190</v>
      </c>
      <c r="Z734" s="173" t="s">
        <v>216</v>
      </c>
      <c r="AA734" s="188" t="s">
        <v>189</v>
      </c>
      <c r="AB734" s="230">
        <f>IF((R733+S733+T733)=0,0,AB733/(R733+S733+T733))</f>
        <v>0</v>
      </c>
      <c r="AC734" s="178"/>
      <c r="AE734" s="55"/>
      <c r="AH734" s="55"/>
      <c r="AJ734" s="55"/>
      <c r="AR734" s="55"/>
    </row>
    <row r="735" spans="1:44" ht="15" thickBot="1" x14ac:dyDescent="0.4">
      <c r="AA735" s="55"/>
      <c r="AB735" s="28"/>
      <c r="AE735" s="55"/>
      <c r="AH735" s="55"/>
      <c r="AJ735" s="55"/>
      <c r="AR735" s="55"/>
    </row>
    <row r="736" spans="1:44" ht="15" thickBot="1" x14ac:dyDescent="0.4">
      <c r="R736" s="192">
        <f>(R733+S733+T733)*1000</f>
        <v>0</v>
      </c>
      <c r="S736" s="24" t="s">
        <v>181</v>
      </c>
      <c r="AA736" s="55"/>
      <c r="AE736" s="55"/>
      <c r="AH736" s="55"/>
      <c r="AJ736" s="55"/>
      <c r="AR736" s="55"/>
    </row>
    <row r="737" spans="3:49" ht="43.5" x14ac:dyDescent="0.35">
      <c r="R737" s="173" t="s">
        <v>180</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3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3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3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3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3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3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3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3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3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3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3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3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3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3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3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3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3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3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3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3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3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3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3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3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3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1 K12:K731">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884"/>
  <sheetViews>
    <sheetView zoomScale="85" zoomScaleNormal="85" zoomScalePageLayoutView="70" workbookViewId="0">
      <selection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468" t="s">
        <v>110</v>
      </c>
      <c r="B3" s="468" t="s">
        <v>111</v>
      </c>
      <c r="C3" s="468" t="s">
        <v>112</v>
      </c>
      <c r="D3" s="163" t="s">
        <v>128</v>
      </c>
      <c r="E3" s="122" t="s">
        <v>113</v>
      </c>
      <c r="F3" s="119" t="s">
        <v>114</v>
      </c>
      <c r="G3" s="468" t="s">
        <v>115</v>
      </c>
      <c r="H3" s="80" t="s">
        <v>116</v>
      </c>
      <c r="I3" s="84" t="s">
        <v>145</v>
      </c>
      <c r="J3" s="84" t="s">
        <v>141</v>
      </c>
      <c r="K3" s="84" t="s">
        <v>142</v>
      </c>
      <c r="L3" s="84" t="s">
        <v>143</v>
      </c>
      <c r="M3" s="84" t="s">
        <v>146</v>
      </c>
      <c r="P3" s="447" t="s">
        <v>213</v>
      </c>
      <c r="Q3" s="448"/>
    </row>
    <row r="4" spans="1:17" x14ac:dyDescent="0.25">
      <c r="A4" s="208" t="str">
        <f>'Net Gen'!B4</f>
        <v>89040101-Big Sandy 1</v>
      </c>
      <c r="B4" s="269">
        <f>'Net Gen'!C4</f>
        <v>44805.041666666664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69">
        <f>'Net Gen'!C5</f>
        <v>44805.083333333336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69">
        <f>'Net Gen'!C6</f>
        <v>44805.125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212</v>
      </c>
      <c r="Q6" s="51">
        <v>0.5</v>
      </c>
    </row>
    <row r="7" spans="1:17" x14ac:dyDescent="0.25">
      <c r="A7" s="208" t="str">
        <f>'Net Gen'!B7</f>
        <v>89040101-Big Sandy 1</v>
      </c>
      <c r="B7" s="269">
        <f>'Net Gen'!C7</f>
        <v>44805.166666666664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69">
        <f>'Net Gen'!C8</f>
        <v>44805.208333333336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69">
        <f>'Net Gen'!C9</f>
        <v>44805.25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8" t="str">
        <f>'Net Gen'!B10</f>
        <v>89040101-Big Sandy 1</v>
      </c>
      <c r="B10" s="269">
        <f>'Net Gen'!C10</f>
        <v>44805.291666666664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8" t="str">
        <f>'Net Gen'!B11</f>
        <v>89040101-Big Sandy 1</v>
      </c>
      <c r="B11" s="269">
        <f>'Net Gen'!C11</f>
        <v>44805.333333333336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8" t="str">
        <f>'Net Gen'!B12</f>
        <v>89040101-Big Sandy 1</v>
      </c>
      <c r="B12" s="269">
        <f>'Net Gen'!C12</f>
        <v>44805.375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8" t="str">
        <f>'Net Gen'!B13</f>
        <v>89040101-Big Sandy 1</v>
      </c>
      <c r="B13" s="269">
        <f>'Net Gen'!C13</f>
        <v>44805.416666666664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8" t="str">
        <f>'Net Gen'!B14</f>
        <v>89040101-Big Sandy 1</v>
      </c>
      <c r="B14" s="269">
        <f>'Net Gen'!C14</f>
        <v>44805.458333333336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8" t="str">
        <f>'Net Gen'!B15</f>
        <v>89040101-Big Sandy 1</v>
      </c>
      <c r="B15" s="269">
        <f>'Net Gen'!C15</f>
        <v>44805.5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8" t="str">
        <f>'Net Gen'!B16</f>
        <v>89040101-Big Sandy 1</v>
      </c>
      <c r="B16" s="269">
        <f>'Net Gen'!C16</f>
        <v>44805.541666666664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8" t="str">
        <f>'Net Gen'!B17</f>
        <v>89040101-Big Sandy 1</v>
      </c>
      <c r="B17" s="269">
        <f>'Net Gen'!C17</f>
        <v>44805.583333333336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8" t="str">
        <f>'Net Gen'!B18</f>
        <v>89040101-Big Sandy 1</v>
      </c>
      <c r="B18" s="269">
        <f>'Net Gen'!C18</f>
        <v>44805.625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8" t="str">
        <f>'Net Gen'!B19</f>
        <v>89040101-Big Sandy 1</v>
      </c>
      <c r="B19" s="269">
        <f>'Net Gen'!C19</f>
        <v>44805.666666666664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8" t="str">
        <f>'Net Gen'!B20</f>
        <v>89040101-Big Sandy 1</v>
      </c>
      <c r="B20" s="269">
        <f>'Net Gen'!C20</f>
        <v>44805.708333333336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8" t="str">
        <f>'Net Gen'!B21</f>
        <v>89040101-Big Sandy 1</v>
      </c>
      <c r="B21" s="269">
        <f>'Net Gen'!C21</f>
        <v>44805.75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8" t="str">
        <f>'Net Gen'!B22</f>
        <v>89040101-Big Sandy 1</v>
      </c>
      <c r="B22" s="269">
        <f>'Net Gen'!C22</f>
        <v>44805.791666666664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8" t="str">
        <f>'Net Gen'!B23</f>
        <v>89040101-Big Sandy 1</v>
      </c>
      <c r="B23" s="269">
        <f>'Net Gen'!C23</f>
        <v>44805.833333333336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8" t="str">
        <f>'Net Gen'!B24</f>
        <v>89040101-Big Sandy 1</v>
      </c>
      <c r="B24" s="269">
        <f>'Net Gen'!C24</f>
        <v>44805.875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8" t="str">
        <f>'Net Gen'!B25</f>
        <v>89040101-Big Sandy 1</v>
      </c>
      <c r="B25" s="269">
        <f>'Net Gen'!C25</f>
        <v>44805.916666666664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8" t="str">
        <f>'Net Gen'!B26</f>
        <v>89040101-Big Sandy 1</v>
      </c>
      <c r="B26" s="269">
        <f>'Net Gen'!C26</f>
        <v>44805.958333333336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8" t="str">
        <f>'Net Gen'!B27</f>
        <v>89040101-Big Sandy 1</v>
      </c>
      <c r="B27" s="269">
        <f>'Net Gen'!C27</f>
        <v>44806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8" t="str">
        <f>'Net Gen'!B28</f>
        <v>89040101-Big Sandy 1</v>
      </c>
      <c r="B28" s="269">
        <f>'Net Gen'!C28</f>
        <v>44806.041666666664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8" t="str">
        <f>'Net Gen'!B29</f>
        <v>89040101-Big Sandy 1</v>
      </c>
      <c r="B29" s="269">
        <f>'Net Gen'!C29</f>
        <v>44806.083333333336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8" t="str">
        <f>'Net Gen'!B30</f>
        <v>89040101-Big Sandy 1</v>
      </c>
      <c r="B30" s="269">
        <f>'Net Gen'!C30</f>
        <v>44806.125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8" t="str">
        <f>'Net Gen'!B31</f>
        <v>89040101-Big Sandy 1</v>
      </c>
      <c r="B31" s="269">
        <f>'Net Gen'!C31</f>
        <v>44806.166666666664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8" t="str">
        <f>'Net Gen'!B32</f>
        <v>89040101-Big Sandy 1</v>
      </c>
      <c r="B32" s="269">
        <f>'Net Gen'!C32</f>
        <v>44806.208333333336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8" t="str">
        <f>'Net Gen'!B33</f>
        <v>89040101-Big Sandy 1</v>
      </c>
      <c r="B33" s="269">
        <f>'Net Gen'!C33</f>
        <v>44806.25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8" t="str">
        <f>'Net Gen'!B34</f>
        <v>89040101-Big Sandy 1</v>
      </c>
      <c r="B34" s="269">
        <f>'Net Gen'!C34</f>
        <v>44806.291666666664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8" t="str">
        <f>'Net Gen'!B35</f>
        <v>89040101-Big Sandy 1</v>
      </c>
      <c r="B35" s="269">
        <f>'Net Gen'!C35</f>
        <v>44806.333333333336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8" t="str">
        <f>'Net Gen'!B36</f>
        <v>89040101-Big Sandy 1</v>
      </c>
      <c r="B36" s="269">
        <f>'Net Gen'!C36</f>
        <v>44806.375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8" t="str">
        <f>'Net Gen'!B37</f>
        <v>89040101-Big Sandy 1</v>
      </c>
      <c r="B37" s="269">
        <f>'Net Gen'!C37</f>
        <v>44806.416666666664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8" t="str">
        <f>'Net Gen'!B38</f>
        <v>89040101-Big Sandy 1</v>
      </c>
      <c r="B38" s="269">
        <f>'Net Gen'!C38</f>
        <v>44806.458333333336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8" t="str">
        <f>'Net Gen'!B39</f>
        <v>89040101-Big Sandy 1</v>
      </c>
      <c r="B39" s="269">
        <f>'Net Gen'!C39</f>
        <v>44806.5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8" t="str">
        <f>'Net Gen'!B40</f>
        <v>89040101-Big Sandy 1</v>
      </c>
      <c r="B40" s="269">
        <f>'Net Gen'!C40</f>
        <v>44806.541666666664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8" t="str">
        <f>'Net Gen'!B41</f>
        <v>89040101-Big Sandy 1</v>
      </c>
      <c r="B41" s="269">
        <f>'Net Gen'!C41</f>
        <v>44806.583333333336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8" t="str">
        <f>'Net Gen'!B42</f>
        <v>89040101-Big Sandy 1</v>
      </c>
      <c r="B42" s="269">
        <f>'Net Gen'!C42</f>
        <v>44806.625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8" t="str">
        <f>'Net Gen'!B43</f>
        <v>89040101-Big Sandy 1</v>
      </c>
      <c r="B43" s="269">
        <f>'Net Gen'!C43</f>
        <v>44806.666666666664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8" t="str">
        <f>'Net Gen'!B44</f>
        <v>89040101-Big Sandy 1</v>
      </c>
      <c r="B44" s="269">
        <f>'Net Gen'!C44</f>
        <v>44806.708333333336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8" t="str">
        <f>'Net Gen'!B45</f>
        <v>89040101-Big Sandy 1</v>
      </c>
      <c r="B45" s="269">
        <f>'Net Gen'!C45</f>
        <v>44806.75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8" t="str">
        <f>'Net Gen'!B46</f>
        <v>89040101-Big Sandy 1</v>
      </c>
      <c r="B46" s="269">
        <f>'Net Gen'!C46</f>
        <v>44806.791666666664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8" t="str">
        <f>'Net Gen'!B47</f>
        <v>89040101-Big Sandy 1</v>
      </c>
      <c r="B47" s="269">
        <f>'Net Gen'!C47</f>
        <v>44806.833333333336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8" t="str">
        <f>'Net Gen'!B48</f>
        <v>89040101-Big Sandy 1</v>
      </c>
      <c r="B48" s="269">
        <f>'Net Gen'!C48</f>
        <v>44806.875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8" t="str">
        <f>'Net Gen'!B49</f>
        <v>89040101-Big Sandy 1</v>
      </c>
      <c r="B49" s="269">
        <f>'Net Gen'!C49</f>
        <v>44806.916666666664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8" t="str">
        <f>'Net Gen'!B50</f>
        <v>89040101-Big Sandy 1</v>
      </c>
      <c r="B50" s="269">
        <f>'Net Gen'!C50</f>
        <v>44806.958333333336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8" t="str">
        <f>'Net Gen'!B51</f>
        <v>89040101-Big Sandy 1</v>
      </c>
      <c r="B51" s="269">
        <f>'Net Gen'!C51</f>
        <v>44807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8" t="str">
        <f>'Net Gen'!B52</f>
        <v>89040101-Big Sandy 1</v>
      </c>
      <c r="B52" s="269">
        <f>'Net Gen'!C52</f>
        <v>44807.041666666664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8" t="str">
        <f>'Net Gen'!B53</f>
        <v>89040101-Big Sandy 1</v>
      </c>
      <c r="B53" s="269">
        <f>'Net Gen'!C53</f>
        <v>44807.083333333336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8" t="str">
        <f>'Net Gen'!B54</f>
        <v>89040101-Big Sandy 1</v>
      </c>
      <c r="B54" s="269">
        <f>'Net Gen'!C54</f>
        <v>44807.125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8" t="str">
        <f>'Net Gen'!B55</f>
        <v>89040101-Big Sandy 1</v>
      </c>
      <c r="B55" s="269">
        <f>'Net Gen'!C55</f>
        <v>44807.166666666664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8" t="str">
        <f>'Net Gen'!B56</f>
        <v>89040101-Big Sandy 1</v>
      </c>
      <c r="B56" s="269">
        <f>'Net Gen'!C56</f>
        <v>44807.208333333336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8" t="str">
        <f>'Net Gen'!B57</f>
        <v>89040101-Big Sandy 1</v>
      </c>
      <c r="B57" s="269">
        <f>'Net Gen'!C57</f>
        <v>44807.25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8" t="str">
        <f>'Net Gen'!B58</f>
        <v>89040101-Big Sandy 1</v>
      </c>
      <c r="B58" s="269">
        <f>'Net Gen'!C58</f>
        <v>44807.291666666664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8" t="str">
        <f>'Net Gen'!B59</f>
        <v>89040101-Big Sandy 1</v>
      </c>
      <c r="B59" s="269">
        <f>'Net Gen'!C59</f>
        <v>44807.333333333336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8" t="str">
        <f>'Net Gen'!B60</f>
        <v>89040101-Big Sandy 1</v>
      </c>
      <c r="B60" s="269">
        <f>'Net Gen'!C60</f>
        <v>44807.375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8" t="str">
        <f>'Net Gen'!B61</f>
        <v>89040101-Big Sandy 1</v>
      </c>
      <c r="B61" s="269">
        <f>'Net Gen'!C61</f>
        <v>44807.416666666664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8" t="str">
        <f>'Net Gen'!B62</f>
        <v>89040101-Big Sandy 1</v>
      </c>
      <c r="B62" s="269">
        <f>'Net Gen'!C62</f>
        <v>44807.458333333336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8" t="str">
        <f>'Net Gen'!B63</f>
        <v>89040101-Big Sandy 1</v>
      </c>
      <c r="B63" s="269">
        <f>'Net Gen'!C63</f>
        <v>44807.5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8" t="str">
        <f>'Net Gen'!B64</f>
        <v>89040101-Big Sandy 1</v>
      </c>
      <c r="B64" s="269">
        <f>'Net Gen'!C64</f>
        <v>44807.541666666664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8" t="str">
        <f>'Net Gen'!B65</f>
        <v>89040101-Big Sandy 1</v>
      </c>
      <c r="B65" s="269">
        <f>'Net Gen'!C65</f>
        <v>44807.583333333336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5">
      <c r="A66" s="208" t="str">
        <f>'Net Gen'!B66</f>
        <v>89040101-Big Sandy 1</v>
      </c>
      <c r="B66" s="269">
        <f>'Net Gen'!C66</f>
        <v>44807.625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5">
      <c r="A67" s="208" t="str">
        <f>'Net Gen'!B67</f>
        <v>89040101-Big Sandy 1</v>
      </c>
      <c r="B67" s="269">
        <f>'Net Gen'!C67</f>
        <v>44807.666666666664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5">
      <c r="A68" s="208" t="str">
        <f>'Net Gen'!B68</f>
        <v>89040101-Big Sandy 1</v>
      </c>
      <c r="B68" s="269">
        <f>'Net Gen'!C68</f>
        <v>44807.708333333336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5">
      <c r="A69" s="208" t="str">
        <f>'Net Gen'!B69</f>
        <v>89040101-Big Sandy 1</v>
      </c>
      <c r="B69" s="269">
        <f>'Net Gen'!C69</f>
        <v>44807.75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5">
      <c r="A70" s="208" t="str">
        <f>'Net Gen'!B70</f>
        <v>89040101-Big Sandy 1</v>
      </c>
      <c r="B70" s="269">
        <f>'Net Gen'!C70</f>
        <v>44807.791666666664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5">
      <c r="A71" s="208" t="str">
        <f>'Net Gen'!B71</f>
        <v>89040101-Big Sandy 1</v>
      </c>
      <c r="B71" s="269">
        <f>'Net Gen'!C71</f>
        <v>44807.833333333336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5">
      <c r="A72" s="208" t="str">
        <f>'Net Gen'!B72</f>
        <v>89040101-Big Sandy 1</v>
      </c>
      <c r="B72" s="269">
        <f>'Net Gen'!C72</f>
        <v>44807.875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5">
      <c r="A73" s="208" t="str">
        <f>'Net Gen'!B73</f>
        <v>89040101-Big Sandy 1</v>
      </c>
      <c r="B73" s="269">
        <f>'Net Gen'!C73</f>
        <v>44807.916666666664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5">
      <c r="A74" s="208" t="str">
        <f>'Net Gen'!B74</f>
        <v>89040101-Big Sandy 1</v>
      </c>
      <c r="B74" s="269">
        <f>'Net Gen'!C74</f>
        <v>44807.958333333336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5">
      <c r="A75" s="208" t="str">
        <f>'Net Gen'!B75</f>
        <v>89040101-Big Sandy 1</v>
      </c>
      <c r="B75" s="269">
        <f>'Net Gen'!C75</f>
        <v>44808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5">
      <c r="A76" s="208" t="str">
        <f>'Net Gen'!B76</f>
        <v>89040101-Big Sandy 1</v>
      </c>
      <c r="B76" s="269">
        <f>'Net Gen'!C76</f>
        <v>44808.041666666664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5">
      <c r="A77" s="208" t="str">
        <f>'Net Gen'!B77</f>
        <v>89040101-Big Sandy 1</v>
      </c>
      <c r="B77" s="269">
        <f>'Net Gen'!C77</f>
        <v>44808.083333333336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5">
      <c r="A78" s="208" t="str">
        <f>'Net Gen'!B78</f>
        <v>89040101-Big Sandy 1</v>
      </c>
      <c r="B78" s="269">
        <f>'Net Gen'!C78</f>
        <v>44808.125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5">
      <c r="A79" s="208" t="str">
        <f>'Net Gen'!B79</f>
        <v>89040101-Big Sandy 1</v>
      </c>
      <c r="B79" s="269">
        <f>'Net Gen'!C79</f>
        <v>44808.166666666664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5">
      <c r="A80" s="208" t="str">
        <f>'Net Gen'!B80</f>
        <v>89040101-Big Sandy 1</v>
      </c>
      <c r="B80" s="269">
        <f>'Net Gen'!C80</f>
        <v>44808.208333333336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5">
      <c r="A81" s="208" t="str">
        <f>'Net Gen'!B81</f>
        <v>89040101-Big Sandy 1</v>
      </c>
      <c r="B81" s="269">
        <f>'Net Gen'!C81</f>
        <v>44808.25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5">
      <c r="A82" s="208" t="str">
        <f>'Net Gen'!B82</f>
        <v>89040101-Big Sandy 1</v>
      </c>
      <c r="B82" s="269">
        <f>'Net Gen'!C82</f>
        <v>44808.291666666664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5">
      <c r="A83" s="208" t="str">
        <f>'Net Gen'!B83</f>
        <v>89040101-Big Sandy 1</v>
      </c>
      <c r="B83" s="269">
        <f>'Net Gen'!C83</f>
        <v>44808.333333333336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5">
      <c r="A84" s="208" t="str">
        <f>'Net Gen'!B84</f>
        <v>89040101-Big Sandy 1</v>
      </c>
      <c r="B84" s="269">
        <f>'Net Gen'!C84</f>
        <v>44808.375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5">
      <c r="A85" s="208" t="str">
        <f>'Net Gen'!B85</f>
        <v>89040101-Big Sandy 1</v>
      </c>
      <c r="B85" s="269">
        <f>'Net Gen'!C85</f>
        <v>44808.416666666664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5">
      <c r="A86" s="208" t="str">
        <f>'Net Gen'!B86</f>
        <v>89040101-Big Sandy 1</v>
      </c>
      <c r="B86" s="269">
        <f>'Net Gen'!C86</f>
        <v>44808.458333333336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5">
      <c r="A87" s="208" t="str">
        <f>'Net Gen'!B87</f>
        <v>89040101-Big Sandy 1</v>
      </c>
      <c r="B87" s="269">
        <f>'Net Gen'!C87</f>
        <v>44808.5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5">
      <c r="A88" s="208" t="str">
        <f>'Net Gen'!B88</f>
        <v>89040101-Big Sandy 1</v>
      </c>
      <c r="B88" s="269">
        <f>'Net Gen'!C88</f>
        <v>44808.541666666664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5">
      <c r="A89" s="208" t="str">
        <f>'Net Gen'!B89</f>
        <v>89040101-Big Sandy 1</v>
      </c>
      <c r="B89" s="269">
        <f>'Net Gen'!C89</f>
        <v>44808.583333333336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5">
      <c r="A90" s="208" t="str">
        <f>'Net Gen'!B90</f>
        <v>89040101-Big Sandy 1</v>
      </c>
      <c r="B90" s="269">
        <f>'Net Gen'!C90</f>
        <v>44808.625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5">
      <c r="A91" s="208" t="str">
        <f>'Net Gen'!B91</f>
        <v>89040101-Big Sandy 1</v>
      </c>
      <c r="B91" s="269">
        <f>'Net Gen'!C91</f>
        <v>44808.666666666664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5">
      <c r="A92" s="208" t="str">
        <f>'Net Gen'!B92</f>
        <v>89040101-Big Sandy 1</v>
      </c>
      <c r="B92" s="269">
        <f>'Net Gen'!C92</f>
        <v>44808.708333333336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5">
      <c r="A93" s="208" t="str">
        <f>'Net Gen'!B93</f>
        <v>89040101-Big Sandy 1</v>
      </c>
      <c r="B93" s="269">
        <f>'Net Gen'!C93</f>
        <v>44808.75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5">
      <c r="A94" s="208" t="str">
        <f>'Net Gen'!B94</f>
        <v>89040101-Big Sandy 1</v>
      </c>
      <c r="B94" s="269">
        <f>'Net Gen'!C94</f>
        <v>44808.791666666664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5">
      <c r="A95" s="208" t="str">
        <f>'Net Gen'!B95</f>
        <v>89040101-Big Sandy 1</v>
      </c>
      <c r="B95" s="269">
        <f>'Net Gen'!C95</f>
        <v>44808.833333333336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5">
      <c r="A96" s="208" t="str">
        <f>'Net Gen'!B96</f>
        <v>89040101-Big Sandy 1</v>
      </c>
      <c r="B96" s="269">
        <f>'Net Gen'!C96</f>
        <v>44808.875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5">
      <c r="A97" s="208" t="str">
        <f>'Net Gen'!B97</f>
        <v>89040101-Big Sandy 1</v>
      </c>
      <c r="B97" s="269">
        <f>'Net Gen'!C97</f>
        <v>44808.916666666664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8" t="str">
        <f>'Net Gen'!B98</f>
        <v>89040101-Big Sandy 1</v>
      </c>
      <c r="B98" s="269">
        <f>'Net Gen'!C98</f>
        <v>44808.958333333336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8" t="str">
        <f>'Net Gen'!B99</f>
        <v>89040101-Big Sandy 1</v>
      </c>
      <c r="B99" s="269">
        <f>'Net Gen'!C99</f>
        <v>44809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8" t="str">
        <f>'Net Gen'!B100</f>
        <v>89040101-Big Sandy 1</v>
      </c>
      <c r="B100" s="269">
        <f>'Net Gen'!C100</f>
        <v>44809.041666666664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8" t="str">
        <f>'Net Gen'!B101</f>
        <v>89040101-Big Sandy 1</v>
      </c>
      <c r="B101" s="269">
        <f>'Net Gen'!C101</f>
        <v>44809.083333333336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8" t="str">
        <f>'Net Gen'!B102</f>
        <v>89040101-Big Sandy 1</v>
      </c>
      <c r="B102" s="269">
        <f>'Net Gen'!C102</f>
        <v>44809.125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8" t="str">
        <f>'Net Gen'!B103</f>
        <v>89040101-Big Sandy 1</v>
      </c>
      <c r="B103" s="269">
        <f>'Net Gen'!C103</f>
        <v>44809.166666666664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8" t="str">
        <f>'Net Gen'!B104</f>
        <v>89040101-Big Sandy 1</v>
      </c>
      <c r="B104" s="269">
        <f>'Net Gen'!C104</f>
        <v>44809.208333333336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8" t="str">
        <f>'Net Gen'!B105</f>
        <v>89040101-Big Sandy 1</v>
      </c>
      <c r="B105" s="269">
        <f>'Net Gen'!C105</f>
        <v>44809.25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8" t="str">
        <f>'Net Gen'!B106</f>
        <v>89040101-Big Sandy 1</v>
      </c>
      <c r="B106" s="269">
        <f>'Net Gen'!C106</f>
        <v>44809.291666666664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8" t="str">
        <f>'Net Gen'!B107</f>
        <v>89040101-Big Sandy 1</v>
      </c>
      <c r="B107" s="269">
        <f>'Net Gen'!C107</f>
        <v>44809.333333333336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8" t="str">
        <f>'Net Gen'!B108</f>
        <v>89040101-Big Sandy 1</v>
      </c>
      <c r="B108" s="269">
        <f>'Net Gen'!C108</f>
        <v>44809.375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8" t="str">
        <f>'Net Gen'!B109</f>
        <v>89040101-Big Sandy 1</v>
      </c>
      <c r="B109" s="269">
        <f>'Net Gen'!C109</f>
        <v>44809.416666666664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8" t="str">
        <f>'Net Gen'!B110</f>
        <v>89040101-Big Sandy 1</v>
      </c>
      <c r="B110" s="269">
        <f>'Net Gen'!C110</f>
        <v>44809.458333333336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8" t="str">
        <f>'Net Gen'!B111</f>
        <v>89040101-Big Sandy 1</v>
      </c>
      <c r="B111" s="269">
        <f>'Net Gen'!C111</f>
        <v>44809.5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8" t="str">
        <f>'Net Gen'!B112</f>
        <v>89040101-Big Sandy 1</v>
      </c>
      <c r="B112" s="269">
        <f>'Net Gen'!C112</f>
        <v>44809.541666666664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8" t="str">
        <f>'Net Gen'!B113</f>
        <v>89040101-Big Sandy 1</v>
      </c>
      <c r="B113" s="269">
        <f>'Net Gen'!C113</f>
        <v>44809.583333333336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8" t="str">
        <f>'Net Gen'!B114</f>
        <v>89040101-Big Sandy 1</v>
      </c>
      <c r="B114" s="269">
        <f>'Net Gen'!C114</f>
        <v>44809.625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8" t="str">
        <f>'Net Gen'!B115</f>
        <v>89040101-Big Sandy 1</v>
      </c>
      <c r="B115" s="269">
        <f>'Net Gen'!C115</f>
        <v>44809.666666666664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8" t="str">
        <f>'Net Gen'!B116</f>
        <v>89040101-Big Sandy 1</v>
      </c>
      <c r="B116" s="269">
        <f>'Net Gen'!C116</f>
        <v>44809.708333333336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8" t="str">
        <f>'Net Gen'!B117</f>
        <v>89040101-Big Sandy 1</v>
      </c>
      <c r="B117" s="269">
        <f>'Net Gen'!C117</f>
        <v>44809.75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8" t="str">
        <f>'Net Gen'!B118</f>
        <v>89040101-Big Sandy 1</v>
      </c>
      <c r="B118" s="269">
        <f>'Net Gen'!C118</f>
        <v>44809.791666666664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8" t="str">
        <f>'Net Gen'!B119</f>
        <v>89040101-Big Sandy 1</v>
      </c>
      <c r="B119" s="269">
        <f>'Net Gen'!C119</f>
        <v>44809.833333333336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8" t="str">
        <f>'Net Gen'!B120</f>
        <v>89040101-Big Sandy 1</v>
      </c>
      <c r="B120" s="269">
        <f>'Net Gen'!C120</f>
        <v>44809.875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8" t="str">
        <f>'Net Gen'!B121</f>
        <v>89040101-Big Sandy 1</v>
      </c>
      <c r="B121" s="269">
        <f>'Net Gen'!C121</f>
        <v>44809.916666666664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8" t="str">
        <f>'Net Gen'!B122</f>
        <v>89040101-Big Sandy 1</v>
      </c>
      <c r="B122" s="269">
        <f>'Net Gen'!C122</f>
        <v>44809.958333333336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8" t="str">
        <f>'Net Gen'!B123</f>
        <v>89040101-Big Sandy 1</v>
      </c>
      <c r="B123" s="269">
        <f>'Net Gen'!C123</f>
        <v>44810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8" t="str">
        <f>'Net Gen'!B124</f>
        <v>89040101-Big Sandy 1</v>
      </c>
      <c r="B124" s="269">
        <f>'Net Gen'!C124</f>
        <v>44810.041666666664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5">
      <c r="A125" s="208" t="str">
        <f>'Net Gen'!B125</f>
        <v>89040101-Big Sandy 1</v>
      </c>
      <c r="B125" s="269">
        <f>'Net Gen'!C125</f>
        <v>44810.083333333336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8" t="str">
        <f>'Net Gen'!B126</f>
        <v>89040101-Big Sandy 1</v>
      </c>
      <c r="B126" s="269">
        <f>'Net Gen'!C126</f>
        <v>44810.125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8" t="str">
        <f>'Net Gen'!B127</f>
        <v>89040101-Big Sandy 1</v>
      </c>
      <c r="B127" s="269">
        <f>'Net Gen'!C127</f>
        <v>44810.166666666664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8" t="str">
        <f>'Net Gen'!B128</f>
        <v>89040101-Big Sandy 1</v>
      </c>
      <c r="B128" s="269">
        <f>'Net Gen'!C128</f>
        <v>44810.208333333336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8" t="str">
        <f>'Net Gen'!B129</f>
        <v>89040101-Big Sandy 1</v>
      </c>
      <c r="B129" s="269">
        <f>'Net Gen'!C129</f>
        <v>44810.25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8" t="str">
        <f>'Net Gen'!B130</f>
        <v>89040101-Big Sandy 1</v>
      </c>
      <c r="B130" s="269">
        <f>'Net Gen'!C130</f>
        <v>44810.291666666664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8" t="str">
        <f>'Net Gen'!B131</f>
        <v>89040101-Big Sandy 1</v>
      </c>
      <c r="B131" s="269">
        <f>'Net Gen'!C131</f>
        <v>44810.333333333336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8" t="str">
        <f>'Net Gen'!B132</f>
        <v>89040101-Big Sandy 1</v>
      </c>
      <c r="B132" s="269">
        <f>'Net Gen'!C132</f>
        <v>44810.375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69">
        <f>'Net Gen'!C133</f>
        <v>44810.416666666664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69">
        <f>'Net Gen'!C134</f>
        <v>44810.458333333336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8" t="str">
        <f>'Net Gen'!B135</f>
        <v>89040101-Big Sandy 1</v>
      </c>
      <c r="B135" s="269">
        <f>'Net Gen'!C135</f>
        <v>44810.5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8" t="str">
        <f>'Net Gen'!B136</f>
        <v>89040101-Big Sandy 1</v>
      </c>
      <c r="B136" s="269">
        <f>'Net Gen'!C136</f>
        <v>44810.541666666664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8" t="str">
        <f>'Net Gen'!B137</f>
        <v>89040101-Big Sandy 1</v>
      </c>
      <c r="B137" s="269">
        <f>'Net Gen'!C137</f>
        <v>44810.583333333336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8" t="str">
        <f>'Net Gen'!B138</f>
        <v>89040101-Big Sandy 1</v>
      </c>
      <c r="B138" s="269">
        <f>'Net Gen'!C138</f>
        <v>44810.625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8" t="str">
        <f>'Net Gen'!B139</f>
        <v>89040101-Big Sandy 1</v>
      </c>
      <c r="B139" s="269">
        <f>'Net Gen'!C139</f>
        <v>44810.666666666664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8" t="str">
        <f>'Net Gen'!B140</f>
        <v>89040101-Big Sandy 1</v>
      </c>
      <c r="B140" s="269">
        <f>'Net Gen'!C140</f>
        <v>44810.708333333336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8" t="str">
        <f>'Net Gen'!B141</f>
        <v>89040101-Big Sandy 1</v>
      </c>
      <c r="B141" s="269">
        <f>'Net Gen'!C141</f>
        <v>44810.75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8" t="str">
        <f>'Net Gen'!B142</f>
        <v>89040101-Big Sandy 1</v>
      </c>
      <c r="B142" s="269">
        <f>'Net Gen'!C142</f>
        <v>44810.791666666664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8" t="str">
        <f>'Net Gen'!B143</f>
        <v>89040101-Big Sandy 1</v>
      </c>
      <c r="B143" s="269">
        <f>'Net Gen'!C143</f>
        <v>44810.833333333336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8" t="str">
        <f>'Net Gen'!B144</f>
        <v>89040101-Big Sandy 1</v>
      </c>
      <c r="B144" s="269">
        <f>'Net Gen'!C144</f>
        <v>44810.875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8" t="str">
        <f>'Net Gen'!B145</f>
        <v>89040101-Big Sandy 1</v>
      </c>
      <c r="B145" s="269">
        <f>'Net Gen'!C145</f>
        <v>44810.916666666664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8" t="str">
        <f>'Net Gen'!B146</f>
        <v>89040101-Big Sandy 1</v>
      </c>
      <c r="B146" s="269">
        <f>'Net Gen'!C146</f>
        <v>44810.958333333336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8" t="str">
        <f>'Net Gen'!B147</f>
        <v>89040101-Big Sandy 1</v>
      </c>
      <c r="B147" s="269">
        <f>'Net Gen'!C147</f>
        <v>44811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8" t="str">
        <f>'Net Gen'!B148</f>
        <v>89040101-Big Sandy 1</v>
      </c>
      <c r="B148" s="269">
        <f>'Net Gen'!C148</f>
        <v>44811.041666666664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8" t="str">
        <f>'Net Gen'!B149</f>
        <v>89040101-Big Sandy 1</v>
      </c>
      <c r="B149" s="269">
        <f>'Net Gen'!C149</f>
        <v>44811.083333333336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8" t="str">
        <f>'Net Gen'!B150</f>
        <v>89040101-Big Sandy 1</v>
      </c>
      <c r="B150" s="269">
        <f>'Net Gen'!C150</f>
        <v>44811.125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8" t="str">
        <f>'Net Gen'!B151</f>
        <v>89040101-Big Sandy 1</v>
      </c>
      <c r="B151" s="269">
        <f>'Net Gen'!C151</f>
        <v>44811.166666666664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8" t="str">
        <f>'Net Gen'!B152</f>
        <v>89040101-Big Sandy 1</v>
      </c>
      <c r="B152" s="269">
        <f>'Net Gen'!C152</f>
        <v>44811.208333333336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8" t="str">
        <f>'Net Gen'!B153</f>
        <v>89040101-Big Sandy 1</v>
      </c>
      <c r="B153" s="269">
        <f>'Net Gen'!C153</f>
        <v>44811.25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8" t="str">
        <f>'Net Gen'!B154</f>
        <v>89040101-Big Sandy 1</v>
      </c>
      <c r="B154" s="269">
        <f>'Net Gen'!C154</f>
        <v>44811.291666666664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8" t="str">
        <f>'Net Gen'!B155</f>
        <v>89040101-Big Sandy 1</v>
      </c>
      <c r="B155" s="269">
        <f>'Net Gen'!C155</f>
        <v>44811.333333333336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8" t="str">
        <f>'Net Gen'!B156</f>
        <v>89040101-Big Sandy 1</v>
      </c>
      <c r="B156" s="269">
        <f>'Net Gen'!C156</f>
        <v>44811.375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8" t="str">
        <f>'Net Gen'!B157</f>
        <v>89040101-Big Sandy 1</v>
      </c>
      <c r="B157" s="269">
        <f>'Net Gen'!C157</f>
        <v>44811.416666666664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8" t="str">
        <f>'Net Gen'!B158</f>
        <v>89040101-Big Sandy 1</v>
      </c>
      <c r="B158" s="269">
        <f>'Net Gen'!C158</f>
        <v>44811.458333333336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8" t="str">
        <f>'Net Gen'!B159</f>
        <v>89040101-Big Sandy 1</v>
      </c>
      <c r="B159" s="269">
        <f>'Net Gen'!C159</f>
        <v>44811.5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8" t="str">
        <f>'Net Gen'!B160</f>
        <v>89040101-Big Sandy 1</v>
      </c>
      <c r="B160" s="269">
        <f>'Net Gen'!C160</f>
        <v>44811.541666666664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8" t="str">
        <f>'Net Gen'!B161</f>
        <v>89040101-Big Sandy 1</v>
      </c>
      <c r="B161" s="269">
        <f>'Net Gen'!C161</f>
        <v>44811.583333333336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8" t="str">
        <f>'Net Gen'!B162</f>
        <v>89040101-Big Sandy 1</v>
      </c>
      <c r="B162" s="269">
        <f>'Net Gen'!C162</f>
        <v>44811.625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8" t="str">
        <f>'Net Gen'!B163</f>
        <v>89040101-Big Sandy 1</v>
      </c>
      <c r="B163" s="269">
        <f>'Net Gen'!C163</f>
        <v>44811.666666666664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8" t="str">
        <f>'Net Gen'!B164</f>
        <v>89040101-Big Sandy 1</v>
      </c>
      <c r="B164" s="269">
        <f>'Net Gen'!C164</f>
        <v>44811.708333333336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8" t="str">
        <f>'Net Gen'!B165</f>
        <v>89040101-Big Sandy 1</v>
      </c>
      <c r="B165" s="269">
        <f>'Net Gen'!C165</f>
        <v>44811.75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8" t="str">
        <f>'Net Gen'!B166</f>
        <v>89040101-Big Sandy 1</v>
      </c>
      <c r="B166" s="269">
        <f>'Net Gen'!C166</f>
        <v>44811.791666666664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8" t="str">
        <f>'Net Gen'!B167</f>
        <v>89040101-Big Sandy 1</v>
      </c>
      <c r="B167" s="269">
        <f>'Net Gen'!C167</f>
        <v>44811.833333333336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8" t="str">
        <f>'Net Gen'!B168</f>
        <v>89040101-Big Sandy 1</v>
      </c>
      <c r="B168" s="269">
        <f>'Net Gen'!C168</f>
        <v>44811.875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8" t="str">
        <f>'Net Gen'!B169</f>
        <v>89040101-Big Sandy 1</v>
      </c>
      <c r="B169" s="269">
        <f>'Net Gen'!C169</f>
        <v>44811.916666666664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8" t="str">
        <f>'Net Gen'!B170</f>
        <v>89040101-Big Sandy 1</v>
      </c>
      <c r="B170" s="269">
        <f>'Net Gen'!C170</f>
        <v>44811.958333333336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8" t="str">
        <f>'Net Gen'!B171</f>
        <v>89040101-Big Sandy 1</v>
      </c>
      <c r="B171" s="269">
        <f>'Net Gen'!C171</f>
        <v>44812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8" t="str">
        <f>'Net Gen'!B172</f>
        <v>89040101-Big Sandy 1</v>
      </c>
      <c r="B172" s="269">
        <f>'Net Gen'!C172</f>
        <v>44812.041666666664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8" t="str">
        <f>'Net Gen'!B173</f>
        <v>89040101-Big Sandy 1</v>
      </c>
      <c r="B173" s="269">
        <f>'Net Gen'!C173</f>
        <v>44812.083333333336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8" t="str">
        <f>'Net Gen'!B174</f>
        <v>89040101-Big Sandy 1</v>
      </c>
      <c r="B174" s="269">
        <f>'Net Gen'!C174</f>
        <v>44812.125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8" t="str">
        <f>'Net Gen'!B175</f>
        <v>89040101-Big Sandy 1</v>
      </c>
      <c r="B175" s="269">
        <f>'Net Gen'!C175</f>
        <v>44812.166666666664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8" t="str">
        <f>'Net Gen'!B176</f>
        <v>89040101-Big Sandy 1</v>
      </c>
      <c r="B176" s="269">
        <f>'Net Gen'!C176</f>
        <v>44812.208333333336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8" t="str">
        <f>'Net Gen'!B177</f>
        <v>89040101-Big Sandy 1</v>
      </c>
      <c r="B177" s="269">
        <f>'Net Gen'!C177</f>
        <v>44812.25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8" t="str">
        <f>'Net Gen'!B178</f>
        <v>89040101-Big Sandy 1</v>
      </c>
      <c r="B178" s="269">
        <f>'Net Gen'!C178</f>
        <v>44812.291666666664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8" t="str">
        <f>'Net Gen'!B179</f>
        <v>89040101-Big Sandy 1</v>
      </c>
      <c r="B179" s="269">
        <f>'Net Gen'!C179</f>
        <v>44812.333333333336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8" t="str">
        <f>'Net Gen'!B180</f>
        <v>89040101-Big Sandy 1</v>
      </c>
      <c r="B180" s="269">
        <f>'Net Gen'!C180</f>
        <v>44812.375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8" t="str">
        <f>'Net Gen'!B181</f>
        <v>89040101-Big Sandy 1</v>
      </c>
      <c r="B181" s="269">
        <f>'Net Gen'!C181</f>
        <v>44812.416666666664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8" t="str">
        <f>'Net Gen'!B182</f>
        <v>89040101-Big Sandy 1</v>
      </c>
      <c r="B182" s="269">
        <f>'Net Gen'!C182</f>
        <v>44812.458333333336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8" t="str">
        <f>'Net Gen'!B183</f>
        <v>89040101-Big Sandy 1</v>
      </c>
      <c r="B183" s="269">
        <f>'Net Gen'!C183</f>
        <v>44812.5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8" t="str">
        <f>'Net Gen'!B184</f>
        <v>89040101-Big Sandy 1</v>
      </c>
      <c r="B184" s="269">
        <f>'Net Gen'!C184</f>
        <v>44812.541666666664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8" t="str">
        <f>'Net Gen'!B185</f>
        <v>89040101-Big Sandy 1</v>
      </c>
      <c r="B185" s="269">
        <f>'Net Gen'!C185</f>
        <v>44812.583333333336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8" t="str">
        <f>'Net Gen'!B186</f>
        <v>89040101-Big Sandy 1</v>
      </c>
      <c r="B186" s="269">
        <f>'Net Gen'!C186</f>
        <v>44812.625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8" t="str">
        <f>'Net Gen'!B187</f>
        <v>89040101-Big Sandy 1</v>
      </c>
      <c r="B187" s="269">
        <f>'Net Gen'!C187</f>
        <v>44812.666666666664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8" t="str">
        <f>'Net Gen'!B188</f>
        <v>89040101-Big Sandy 1</v>
      </c>
      <c r="B188" s="269">
        <f>'Net Gen'!C188</f>
        <v>44812.708333333336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8" t="str">
        <f>'Net Gen'!B189</f>
        <v>89040101-Big Sandy 1</v>
      </c>
      <c r="B189" s="269">
        <f>'Net Gen'!C189</f>
        <v>44812.75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8" t="str">
        <f>'Net Gen'!B190</f>
        <v>89040101-Big Sandy 1</v>
      </c>
      <c r="B190" s="269">
        <f>'Net Gen'!C190</f>
        <v>44812.791666666664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8" t="str">
        <f>'Net Gen'!B191</f>
        <v>89040101-Big Sandy 1</v>
      </c>
      <c r="B191" s="269">
        <f>'Net Gen'!C191</f>
        <v>44812.833333333336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8" t="str">
        <f>'Net Gen'!B192</f>
        <v>89040101-Big Sandy 1</v>
      </c>
      <c r="B192" s="269">
        <f>'Net Gen'!C192</f>
        <v>44812.875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8" t="str">
        <f>'Net Gen'!B193</f>
        <v>89040101-Big Sandy 1</v>
      </c>
      <c r="B193" s="269">
        <f>'Net Gen'!C193</f>
        <v>44812.916666666664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8" t="str">
        <f>'Net Gen'!B194</f>
        <v>89040101-Big Sandy 1</v>
      </c>
      <c r="B194" s="269">
        <f>'Net Gen'!C194</f>
        <v>44812.958333333336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8" t="str">
        <f>'Net Gen'!B195</f>
        <v>89040101-Big Sandy 1</v>
      </c>
      <c r="B195" s="269">
        <f>'Net Gen'!C195</f>
        <v>44813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8" t="str">
        <f>'Net Gen'!B196</f>
        <v>89040101-Big Sandy 1</v>
      </c>
      <c r="B196" s="269">
        <f>'Net Gen'!C196</f>
        <v>44813.041666666664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69">
        <f>'Net Gen'!C197</f>
        <v>44813.083333333336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69">
        <f>'Net Gen'!C198</f>
        <v>44813.125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8" t="str">
        <f>'Net Gen'!B199</f>
        <v>89040101-Big Sandy 1</v>
      </c>
      <c r="B199" s="269">
        <f>'Net Gen'!C199</f>
        <v>44813.166666666664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8" t="str">
        <f>'Net Gen'!B200</f>
        <v>89040101-Big Sandy 1</v>
      </c>
      <c r="B200" s="269">
        <f>'Net Gen'!C200</f>
        <v>44813.208333333336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8" t="str">
        <f>'Net Gen'!B201</f>
        <v>89040101-Big Sandy 1</v>
      </c>
      <c r="B201" s="269">
        <f>'Net Gen'!C201</f>
        <v>44813.25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8" t="str">
        <f>'Net Gen'!B202</f>
        <v>89040101-Big Sandy 1</v>
      </c>
      <c r="B202" s="269">
        <f>'Net Gen'!C202</f>
        <v>44813.291666666664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8" t="str">
        <f>'Net Gen'!B203</f>
        <v>89040101-Big Sandy 1</v>
      </c>
      <c r="B203" s="269">
        <f>'Net Gen'!C203</f>
        <v>44813.333333333336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8" t="str">
        <f>'Net Gen'!B204</f>
        <v>89040101-Big Sandy 1</v>
      </c>
      <c r="B204" s="269">
        <f>'Net Gen'!C204</f>
        <v>44813.375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8" t="str">
        <f>'Net Gen'!B205</f>
        <v>89040101-Big Sandy 1</v>
      </c>
      <c r="B205" s="269">
        <f>'Net Gen'!C205</f>
        <v>44813.416666666664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5">
      <c r="A206" s="208" t="str">
        <f>'Net Gen'!B206</f>
        <v>89040101-Big Sandy 1</v>
      </c>
      <c r="B206" s="269">
        <f>'Net Gen'!C206</f>
        <v>44813.458333333336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5">
      <c r="A207" s="208" t="str">
        <f>'Net Gen'!B207</f>
        <v>89040101-Big Sandy 1</v>
      </c>
      <c r="B207" s="269">
        <f>'Net Gen'!C207</f>
        <v>44813.5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5">
      <c r="A208" s="208" t="str">
        <f>'Net Gen'!B208</f>
        <v>89040101-Big Sandy 1</v>
      </c>
      <c r="B208" s="269">
        <f>'Net Gen'!C208</f>
        <v>44813.541666666664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5">
      <c r="A209" s="208" t="str">
        <f>'Net Gen'!B209</f>
        <v>89040101-Big Sandy 1</v>
      </c>
      <c r="B209" s="269">
        <f>'Net Gen'!C209</f>
        <v>44813.583333333336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5">
      <c r="A210" s="208" t="str">
        <f>'Net Gen'!B210</f>
        <v>89040101-Big Sandy 1</v>
      </c>
      <c r="B210" s="269">
        <f>'Net Gen'!C210</f>
        <v>44813.625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8" t="str">
        <f>'Net Gen'!B211</f>
        <v>89040101-Big Sandy 1</v>
      </c>
      <c r="B211" s="269">
        <f>'Net Gen'!C211</f>
        <v>44813.666666666664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8" t="str">
        <f>'Net Gen'!B212</f>
        <v>89040101-Big Sandy 1</v>
      </c>
      <c r="B212" s="269">
        <f>'Net Gen'!C212</f>
        <v>44813.708333333336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8" t="str">
        <f>'Net Gen'!B213</f>
        <v>89040101-Big Sandy 1</v>
      </c>
      <c r="B213" s="269">
        <f>'Net Gen'!C213</f>
        <v>44813.75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8" t="str">
        <f>'Net Gen'!B214</f>
        <v>89040101-Big Sandy 1</v>
      </c>
      <c r="B214" s="269">
        <f>'Net Gen'!C214</f>
        <v>44813.791666666664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8" t="str">
        <f>'Net Gen'!B215</f>
        <v>89040101-Big Sandy 1</v>
      </c>
      <c r="B215" s="269">
        <f>'Net Gen'!C215</f>
        <v>44813.833333333336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8" t="str">
        <f>'Net Gen'!B216</f>
        <v>89040101-Big Sandy 1</v>
      </c>
      <c r="B216" s="269">
        <f>'Net Gen'!C216</f>
        <v>44813.875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8" t="str">
        <f>'Net Gen'!B217</f>
        <v>89040101-Big Sandy 1</v>
      </c>
      <c r="B217" s="269">
        <f>'Net Gen'!C217</f>
        <v>44813.916666666664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8" t="str">
        <f>'Net Gen'!B218</f>
        <v>89040101-Big Sandy 1</v>
      </c>
      <c r="B218" s="269">
        <f>'Net Gen'!C218</f>
        <v>44813.958333333336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8" t="str">
        <f>'Net Gen'!B219</f>
        <v>89040101-Big Sandy 1</v>
      </c>
      <c r="B219" s="269">
        <f>'Net Gen'!C219</f>
        <v>44814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8" t="str">
        <f>'Net Gen'!B220</f>
        <v>89040101-Big Sandy 1</v>
      </c>
      <c r="B220" s="269">
        <f>'Net Gen'!C220</f>
        <v>44814.041666666664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8" t="str">
        <f>'Net Gen'!B221</f>
        <v>89040101-Big Sandy 1</v>
      </c>
      <c r="B221" s="269">
        <f>'Net Gen'!C221</f>
        <v>44814.083333333336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8" t="str">
        <f>'Net Gen'!B222</f>
        <v>89040101-Big Sandy 1</v>
      </c>
      <c r="B222" s="269">
        <f>'Net Gen'!C222</f>
        <v>44814.125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8" t="str">
        <f>'Net Gen'!B223</f>
        <v>89040101-Big Sandy 1</v>
      </c>
      <c r="B223" s="269">
        <f>'Net Gen'!C223</f>
        <v>44814.166666666664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8" t="str">
        <f>'Net Gen'!B224</f>
        <v>89040101-Big Sandy 1</v>
      </c>
      <c r="B224" s="269">
        <f>'Net Gen'!C224</f>
        <v>44814.208333333336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8" t="str">
        <f>'Net Gen'!B225</f>
        <v>89040101-Big Sandy 1</v>
      </c>
      <c r="B225" s="269">
        <f>'Net Gen'!C225</f>
        <v>44814.25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8" t="str">
        <f>'Net Gen'!B226</f>
        <v>89040101-Big Sandy 1</v>
      </c>
      <c r="B226" s="269">
        <f>'Net Gen'!C226</f>
        <v>44814.291666666664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8" t="str">
        <f>'Net Gen'!B227</f>
        <v>89040101-Big Sandy 1</v>
      </c>
      <c r="B227" s="269">
        <f>'Net Gen'!C227</f>
        <v>44814.333333333336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8" t="str">
        <f>'Net Gen'!B228</f>
        <v>89040101-Big Sandy 1</v>
      </c>
      <c r="B228" s="269">
        <f>'Net Gen'!C228</f>
        <v>44814.375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8" t="str">
        <f>'Net Gen'!B229</f>
        <v>89040101-Big Sandy 1</v>
      </c>
      <c r="B229" s="269">
        <f>'Net Gen'!C229</f>
        <v>44814.416666666664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8" t="str">
        <f>'Net Gen'!B230</f>
        <v>89040101-Big Sandy 1</v>
      </c>
      <c r="B230" s="269">
        <f>'Net Gen'!C230</f>
        <v>44814.458333333336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8" t="str">
        <f>'Net Gen'!B231</f>
        <v>89040101-Big Sandy 1</v>
      </c>
      <c r="B231" s="269">
        <f>'Net Gen'!C231</f>
        <v>44814.5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8" t="str">
        <f>'Net Gen'!B232</f>
        <v>89040101-Big Sandy 1</v>
      </c>
      <c r="B232" s="269">
        <f>'Net Gen'!C232</f>
        <v>44814.541666666664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8" t="str">
        <f>'Net Gen'!B233</f>
        <v>89040101-Big Sandy 1</v>
      </c>
      <c r="B233" s="269">
        <f>'Net Gen'!C233</f>
        <v>44814.583333333336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8" t="str">
        <f>'Net Gen'!B234</f>
        <v>89040101-Big Sandy 1</v>
      </c>
      <c r="B234" s="269">
        <f>'Net Gen'!C234</f>
        <v>44814.625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8" t="str">
        <f>'Net Gen'!B235</f>
        <v>89040101-Big Sandy 1</v>
      </c>
      <c r="B235" s="269">
        <f>'Net Gen'!C235</f>
        <v>44814.666666666664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8" t="str">
        <f>'Net Gen'!B236</f>
        <v>89040101-Big Sandy 1</v>
      </c>
      <c r="B236" s="269">
        <f>'Net Gen'!C236</f>
        <v>44814.708333333336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8" t="str">
        <f>'Net Gen'!B237</f>
        <v>89040101-Big Sandy 1</v>
      </c>
      <c r="B237" s="269">
        <f>'Net Gen'!C237</f>
        <v>44814.75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8" t="str">
        <f>'Net Gen'!B238</f>
        <v>89040101-Big Sandy 1</v>
      </c>
      <c r="B238" s="269">
        <f>'Net Gen'!C238</f>
        <v>44814.791666666664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8" t="str">
        <f>'Net Gen'!B239</f>
        <v>89040101-Big Sandy 1</v>
      </c>
      <c r="B239" s="269">
        <f>'Net Gen'!C239</f>
        <v>44814.833333333336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8" t="str">
        <f>'Net Gen'!B240</f>
        <v>89040101-Big Sandy 1</v>
      </c>
      <c r="B240" s="269">
        <f>'Net Gen'!C240</f>
        <v>44814.875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8" t="str">
        <f>'Net Gen'!B241</f>
        <v>89040101-Big Sandy 1</v>
      </c>
      <c r="B241" s="269">
        <f>'Net Gen'!C241</f>
        <v>44814.916666666664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8" t="str">
        <f>'Net Gen'!B242</f>
        <v>89040101-Big Sandy 1</v>
      </c>
      <c r="B242" s="269">
        <f>'Net Gen'!C242</f>
        <v>44814.958333333336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8" t="str">
        <f>'Net Gen'!B243</f>
        <v>89040101-Big Sandy 1</v>
      </c>
      <c r="B243" s="269">
        <f>'Net Gen'!C243</f>
        <v>44815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8" t="str">
        <f>'Net Gen'!B244</f>
        <v>89040101-Big Sandy 1</v>
      </c>
      <c r="B244" s="269">
        <f>'Net Gen'!C244</f>
        <v>44815.041666666664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8" t="str">
        <f>'Net Gen'!B245</f>
        <v>89040101-Big Sandy 1</v>
      </c>
      <c r="B245" s="269">
        <f>'Net Gen'!C245</f>
        <v>44815.083333333336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8" t="str">
        <f>'Net Gen'!B246</f>
        <v>89040101-Big Sandy 1</v>
      </c>
      <c r="B246" s="269">
        <f>'Net Gen'!C246</f>
        <v>44815.125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8" t="str">
        <f>'Net Gen'!B247</f>
        <v>89040101-Big Sandy 1</v>
      </c>
      <c r="B247" s="269">
        <f>'Net Gen'!C247</f>
        <v>44815.166666666664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8" t="str">
        <f>'Net Gen'!B248</f>
        <v>89040101-Big Sandy 1</v>
      </c>
      <c r="B248" s="269">
        <f>'Net Gen'!C248</f>
        <v>44815.208333333336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8" t="str">
        <f>'Net Gen'!B249</f>
        <v>89040101-Big Sandy 1</v>
      </c>
      <c r="B249" s="269">
        <f>'Net Gen'!C249</f>
        <v>44815.25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8" t="str">
        <f>'Net Gen'!B250</f>
        <v>89040101-Big Sandy 1</v>
      </c>
      <c r="B250" s="269">
        <f>'Net Gen'!C250</f>
        <v>44815.291666666664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8" t="str">
        <f>'Net Gen'!B251</f>
        <v>89040101-Big Sandy 1</v>
      </c>
      <c r="B251" s="269">
        <f>'Net Gen'!C251</f>
        <v>44815.333333333336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8" t="str">
        <f>'Net Gen'!B252</f>
        <v>89040101-Big Sandy 1</v>
      </c>
      <c r="B252" s="269">
        <f>'Net Gen'!C252</f>
        <v>44815.375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8" t="str">
        <f>'Net Gen'!B253</f>
        <v>89040101-Big Sandy 1</v>
      </c>
      <c r="B253" s="269">
        <f>'Net Gen'!C253</f>
        <v>44815.416666666664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8" t="str">
        <f>'Net Gen'!B254</f>
        <v>89040101-Big Sandy 1</v>
      </c>
      <c r="B254" s="269">
        <f>'Net Gen'!C254</f>
        <v>44815.458333333336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44815.5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44815.541666666664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44815.583333333336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44815.625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8" t="str">
        <f>'Net Gen'!B259</f>
        <v>89040101-Big Sandy 1</v>
      </c>
      <c r="B259" s="269">
        <f>'Net Gen'!C259</f>
        <v>44815.666666666664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8" t="str">
        <f>'Net Gen'!B260</f>
        <v>89040101-Big Sandy 1</v>
      </c>
      <c r="B260" s="269">
        <f>'Net Gen'!C260</f>
        <v>44815.708333333336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69">
        <f>'Net Gen'!C261</f>
        <v>44815.75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69">
        <f>'Net Gen'!C262</f>
        <v>44815.791666666664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8" t="str">
        <f>'Net Gen'!B263</f>
        <v>89040101-Big Sandy 1</v>
      </c>
      <c r="B263" s="269">
        <f>'Net Gen'!C263</f>
        <v>44815.833333333336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8" t="str">
        <f>'Net Gen'!B264</f>
        <v>89040101-Big Sandy 1</v>
      </c>
      <c r="B264" s="269">
        <f>'Net Gen'!C264</f>
        <v>44815.875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8" t="str">
        <f>'Net Gen'!B265</f>
        <v>89040101-Big Sandy 1</v>
      </c>
      <c r="B265" s="269">
        <f>'Net Gen'!C265</f>
        <v>44815.916666666664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8" t="str">
        <f>'Net Gen'!B266</f>
        <v>89040101-Big Sandy 1</v>
      </c>
      <c r="B266" s="269">
        <f>'Net Gen'!C266</f>
        <v>44815.958333333336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8" t="str">
        <f>'Net Gen'!B267</f>
        <v>89040101-Big Sandy 1</v>
      </c>
      <c r="B267" s="269">
        <f>'Net Gen'!C267</f>
        <v>44816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8" t="str">
        <f>'Net Gen'!B268</f>
        <v>89040101-Big Sandy 1</v>
      </c>
      <c r="B268" s="269">
        <f>'Net Gen'!C268</f>
        <v>44816.041666666664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8" t="str">
        <f>'Net Gen'!B269</f>
        <v>89040101-Big Sandy 1</v>
      </c>
      <c r="B269" s="269">
        <f>'Net Gen'!C269</f>
        <v>44816.083333333336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8" t="str">
        <f>'Net Gen'!B270</f>
        <v>89040101-Big Sandy 1</v>
      </c>
      <c r="B270" s="269">
        <f>'Net Gen'!C270</f>
        <v>44816.125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8" t="str">
        <f>'Net Gen'!B271</f>
        <v>89040101-Big Sandy 1</v>
      </c>
      <c r="B271" s="269">
        <f>'Net Gen'!C271</f>
        <v>44816.166666666664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8" t="str">
        <f>'Net Gen'!B272</f>
        <v>89040101-Big Sandy 1</v>
      </c>
      <c r="B272" s="269">
        <f>'Net Gen'!C272</f>
        <v>44816.208333333336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8" t="str">
        <f>'Net Gen'!B273</f>
        <v>89040101-Big Sandy 1</v>
      </c>
      <c r="B273" s="269">
        <f>'Net Gen'!C273</f>
        <v>44816.25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8" t="str">
        <f>'Net Gen'!B274</f>
        <v>89040101-Big Sandy 1</v>
      </c>
      <c r="B274" s="269">
        <f>'Net Gen'!C274</f>
        <v>44816.291666666664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8" t="str">
        <f>'Net Gen'!B275</f>
        <v>89040101-Big Sandy 1</v>
      </c>
      <c r="B275" s="269">
        <f>'Net Gen'!C275</f>
        <v>44816.333333333336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8" t="str">
        <f>'Net Gen'!B276</f>
        <v>89040101-Big Sandy 1</v>
      </c>
      <c r="B276" s="269">
        <f>'Net Gen'!C276</f>
        <v>44816.375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8" t="str">
        <f>'Net Gen'!B277</f>
        <v>89040101-Big Sandy 1</v>
      </c>
      <c r="B277" s="269">
        <f>'Net Gen'!C277</f>
        <v>44816.416666666664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8" t="str">
        <f>'Net Gen'!B278</f>
        <v>89040101-Big Sandy 1</v>
      </c>
      <c r="B278" s="269">
        <f>'Net Gen'!C278</f>
        <v>44816.458333333336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8" t="str">
        <f>'Net Gen'!B279</f>
        <v>89040101-Big Sandy 1</v>
      </c>
      <c r="B279" s="269">
        <f>'Net Gen'!C279</f>
        <v>44816.5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8" t="str">
        <f>'Net Gen'!B280</f>
        <v>89040101-Big Sandy 1</v>
      </c>
      <c r="B280" s="269">
        <f>'Net Gen'!C280</f>
        <v>44816.541666666664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8" t="str">
        <f>'Net Gen'!B281</f>
        <v>89040101-Big Sandy 1</v>
      </c>
      <c r="B281" s="269">
        <f>'Net Gen'!C281</f>
        <v>44816.583333333336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8" t="str">
        <f>'Net Gen'!B282</f>
        <v>89040101-Big Sandy 1</v>
      </c>
      <c r="B282" s="269">
        <f>'Net Gen'!C282</f>
        <v>44816.625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8" t="str">
        <f>'Net Gen'!B283</f>
        <v>89040101-Big Sandy 1</v>
      </c>
      <c r="B283" s="269">
        <f>'Net Gen'!C283</f>
        <v>44816.666666666664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8" t="str">
        <f>'Net Gen'!B284</f>
        <v>89040101-Big Sandy 1</v>
      </c>
      <c r="B284" s="269">
        <f>'Net Gen'!C284</f>
        <v>44816.708333333336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8" t="str">
        <f>'Net Gen'!B285</f>
        <v>89040101-Big Sandy 1</v>
      </c>
      <c r="B285" s="269">
        <f>'Net Gen'!C285</f>
        <v>44816.75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8" t="str">
        <f>'Net Gen'!B286</f>
        <v>89040101-Big Sandy 1</v>
      </c>
      <c r="B286" s="269">
        <f>'Net Gen'!C286</f>
        <v>44816.791666666664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8" t="str">
        <f>'Net Gen'!B287</f>
        <v>89040101-Big Sandy 1</v>
      </c>
      <c r="B287" s="269">
        <f>'Net Gen'!C287</f>
        <v>44816.833333333336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8" t="str">
        <f>'Net Gen'!B288</f>
        <v>89040101-Big Sandy 1</v>
      </c>
      <c r="B288" s="269">
        <f>'Net Gen'!C288</f>
        <v>44816.875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8" t="str">
        <f>'Net Gen'!B289</f>
        <v>89040101-Big Sandy 1</v>
      </c>
      <c r="B289" s="269">
        <f>'Net Gen'!C289</f>
        <v>44816.916666666664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8" t="str">
        <f>'Net Gen'!B290</f>
        <v>89040101-Big Sandy 1</v>
      </c>
      <c r="B290" s="269">
        <f>'Net Gen'!C290</f>
        <v>44816.958333333336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8" t="str">
        <f>'Net Gen'!B291</f>
        <v>89040101-Big Sandy 1</v>
      </c>
      <c r="B291" s="269">
        <f>'Net Gen'!C291</f>
        <v>44817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8" t="str">
        <f>'Net Gen'!B292</f>
        <v>89040101-Big Sandy 1</v>
      </c>
      <c r="B292" s="269">
        <f>'Net Gen'!C292</f>
        <v>44817.041666666664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8" t="str">
        <f>'Net Gen'!B293</f>
        <v>89040101-Big Sandy 1</v>
      </c>
      <c r="B293" s="269">
        <f>'Net Gen'!C293</f>
        <v>44817.083333333336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8" t="str">
        <f>'Net Gen'!B294</f>
        <v>89040101-Big Sandy 1</v>
      </c>
      <c r="B294" s="269">
        <f>'Net Gen'!C294</f>
        <v>44817.125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8" t="str">
        <f>'Net Gen'!B295</f>
        <v>89040101-Big Sandy 1</v>
      </c>
      <c r="B295" s="269">
        <f>'Net Gen'!C295</f>
        <v>44817.166666666664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8" t="str">
        <f>'Net Gen'!B296</f>
        <v>89040101-Big Sandy 1</v>
      </c>
      <c r="B296" s="269">
        <f>'Net Gen'!C296</f>
        <v>44817.208333333336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8" t="str">
        <f>'Net Gen'!B297</f>
        <v>89040101-Big Sandy 1</v>
      </c>
      <c r="B297" s="269">
        <f>'Net Gen'!C297</f>
        <v>44817.25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8" t="str">
        <f>'Net Gen'!B298</f>
        <v>89040101-Big Sandy 1</v>
      </c>
      <c r="B298" s="269">
        <f>'Net Gen'!C298</f>
        <v>44817.291666666664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8" t="str">
        <f>'Net Gen'!B299</f>
        <v>89040101-Big Sandy 1</v>
      </c>
      <c r="B299" s="269">
        <f>'Net Gen'!C299</f>
        <v>44817.333333333336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8" t="str">
        <f>'Net Gen'!B300</f>
        <v>89040101-Big Sandy 1</v>
      </c>
      <c r="B300" s="269">
        <f>'Net Gen'!C300</f>
        <v>44817.375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8" t="str">
        <f>'Net Gen'!B301</f>
        <v>89040101-Big Sandy 1</v>
      </c>
      <c r="B301" s="269">
        <f>'Net Gen'!C301</f>
        <v>44817.416666666664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8" t="str">
        <f>'Net Gen'!B302</f>
        <v>89040101-Big Sandy 1</v>
      </c>
      <c r="B302" s="269">
        <f>'Net Gen'!C302</f>
        <v>44817.458333333336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5">
      <c r="A303" s="208" t="str">
        <f>'Net Gen'!B303</f>
        <v>89040101-Big Sandy 1</v>
      </c>
      <c r="B303" s="269">
        <f>'Net Gen'!C303</f>
        <v>44817.5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5">
      <c r="A304" s="208" t="str">
        <f>'Net Gen'!B304</f>
        <v>89040101-Big Sandy 1</v>
      </c>
      <c r="B304" s="269">
        <f>'Net Gen'!C304</f>
        <v>44817.541666666664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5">
      <c r="A305" s="208" t="str">
        <f>'Net Gen'!B305</f>
        <v>89040101-Big Sandy 1</v>
      </c>
      <c r="B305" s="269">
        <f>'Net Gen'!C305</f>
        <v>44817.583333333336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5">
      <c r="A306" s="208" t="str">
        <f>'Net Gen'!B306</f>
        <v>89040101-Big Sandy 1</v>
      </c>
      <c r="B306" s="269">
        <f>'Net Gen'!C306</f>
        <v>44817.625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5">
      <c r="A307" s="208" t="str">
        <f>'Net Gen'!B307</f>
        <v>89040101-Big Sandy 1</v>
      </c>
      <c r="B307" s="269">
        <f>'Net Gen'!C307</f>
        <v>44817.666666666664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5">
      <c r="A308" s="208" t="str">
        <f>'Net Gen'!B308</f>
        <v>89040101-Big Sandy 1</v>
      </c>
      <c r="B308" s="269">
        <f>'Net Gen'!C308</f>
        <v>44817.708333333336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5">
      <c r="A309" s="208" t="str">
        <f>'Net Gen'!B309</f>
        <v>89040101-Big Sandy 1</v>
      </c>
      <c r="B309" s="269">
        <f>'Net Gen'!C309</f>
        <v>44817.75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5">
      <c r="A310" s="208" t="str">
        <f>'Net Gen'!B310</f>
        <v>89040101-Big Sandy 1</v>
      </c>
      <c r="B310" s="269">
        <f>'Net Gen'!C310</f>
        <v>44817.791666666664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5">
      <c r="A311" s="208" t="str">
        <f>'Net Gen'!B311</f>
        <v>89040101-Big Sandy 1</v>
      </c>
      <c r="B311" s="269">
        <f>'Net Gen'!C311</f>
        <v>44817.833333333336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5">
      <c r="A312" s="208" t="str">
        <f>'Net Gen'!B312</f>
        <v>89040101-Big Sandy 1</v>
      </c>
      <c r="B312" s="269">
        <f>'Net Gen'!C312</f>
        <v>44817.875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5">
      <c r="A313" s="208" t="str">
        <f>'Net Gen'!B313</f>
        <v>89040101-Big Sandy 1</v>
      </c>
      <c r="B313" s="269">
        <f>'Net Gen'!C313</f>
        <v>44817.916666666664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5">
      <c r="A314" s="208" t="str">
        <f>'Net Gen'!B314</f>
        <v>89040101-Big Sandy 1</v>
      </c>
      <c r="B314" s="269">
        <f>'Net Gen'!C314</f>
        <v>44817.958333333336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5">
      <c r="A315" s="208" t="str">
        <f>'Net Gen'!B315</f>
        <v>89040101-Big Sandy 1</v>
      </c>
      <c r="B315" s="269">
        <f>'Net Gen'!C315</f>
        <v>44818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5">
      <c r="A316" s="208" t="str">
        <f>'Net Gen'!B316</f>
        <v>89040101-Big Sandy 1</v>
      </c>
      <c r="B316" s="269">
        <f>'Net Gen'!C316</f>
        <v>44818.041666666664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5">
      <c r="A317" s="208" t="str">
        <f>'Net Gen'!B317</f>
        <v>89040101-Big Sandy 1</v>
      </c>
      <c r="B317" s="269">
        <f>'Net Gen'!C317</f>
        <v>44818.083333333336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5">
      <c r="A318" s="208" t="str">
        <f>'Net Gen'!B318</f>
        <v>89040101-Big Sandy 1</v>
      </c>
      <c r="B318" s="269">
        <f>'Net Gen'!C318</f>
        <v>44818.125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5">
      <c r="A319" s="208" t="str">
        <f>'Net Gen'!B319</f>
        <v>89040101-Big Sandy 1</v>
      </c>
      <c r="B319" s="269">
        <f>'Net Gen'!C319</f>
        <v>44818.166666666664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5">
      <c r="A320" s="208" t="str">
        <f>'Net Gen'!B320</f>
        <v>89040101-Big Sandy 1</v>
      </c>
      <c r="B320" s="269">
        <f>'Net Gen'!C320</f>
        <v>44818.208333333336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5">
      <c r="A321" s="208" t="str">
        <f>'Net Gen'!B321</f>
        <v>89040101-Big Sandy 1</v>
      </c>
      <c r="B321" s="269">
        <f>'Net Gen'!C321</f>
        <v>44818.25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5">
      <c r="A322" s="208" t="str">
        <f>'Net Gen'!B322</f>
        <v>89040101-Big Sandy 1</v>
      </c>
      <c r="B322" s="269">
        <f>'Net Gen'!C322</f>
        <v>44818.291666666664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5">
      <c r="A323" s="208" t="str">
        <f>'Net Gen'!B323</f>
        <v>89040101-Big Sandy 1</v>
      </c>
      <c r="B323" s="269">
        <f>'Net Gen'!C323</f>
        <v>44818.333333333336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5">
      <c r="A324" s="208" t="str">
        <f>'Net Gen'!B324</f>
        <v>89040101-Big Sandy 1</v>
      </c>
      <c r="B324" s="269">
        <f>'Net Gen'!C324</f>
        <v>44818.375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5">
      <c r="A325" s="208" t="str">
        <f>'Net Gen'!B325</f>
        <v>89040101-Big Sandy 1</v>
      </c>
      <c r="B325" s="269">
        <f>'Net Gen'!C325</f>
        <v>44818.416666666664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5">
      <c r="A326" s="208" t="str">
        <f>'Net Gen'!B326</f>
        <v>89040101-Big Sandy 1</v>
      </c>
      <c r="B326" s="269">
        <f>'Net Gen'!C326</f>
        <v>44818.458333333336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5">
      <c r="A327" s="208" t="str">
        <f>'Net Gen'!B327</f>
        <v>89040101-Big Sandy 1</v>
      </c>
      <c r="B327" s="269">
        <f>'Net Gen'!C327</f>
        <v>44818.5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5">
      <c r="A328" s="208" t="str">
        <f>'Net Gen'!B328</f>
        <v>89040101-Big Sandy 1</v>
      </c>
      <c r="B328" s="269">
        <f>'Net Gen'!C328</f>
        <v>44818.541666666664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5">
      <c r="A329" s="208" t="str">
        <f>'Net Gen'!B329</f>
        <v>89040101-Big Sandy 1</v>
      </c>
      <c r="B329" s="269">
        <f>'Net Gen'!C329</f>
        <v>44818.583333333336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5">
      <c r="A330" s="208" t="str">
        <f>'Net Gen'!B330</f>
        <v>89040101-Big Sandy 1</v>
      </c>
      <c r="B330" s="269">
        <f>'Net Gen'!C330</f>
        <v>44818.625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5">
      <c r="A331" s="208" t="str">
        <f>'Net Gen'!B331</f>
        <v>89040101-Big Sandy 1</v>
      </c>
      <c r="B331" s="269">
        <f>'Net Gen'!C331</f>
        <v>44818.666666666664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5">
      <c r="A332" s="208" t="str">
        <f>'Net Gen'!B332</f>
        <v>89040101-Big Sandy 1</v>
      </c>
      <c r="B332" s="269">
        <f>'Net Gen'!C332</f>
        <v>44818.708333333336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5">
      <c r="A333" s="208" t="str">
        <f>'Net Gen'!B333</f>
        <v>89040101-Big Sandy 1</v>
      </c>
      <c r="B333" s="269">
        <f>'Net Gen'!C333</f>
        <v>44818.75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5">
      <c r="A334" s="208" t="str">
        <f>'Net Gen'!B334</f>
        <v>89040101-Big Sandy 1</v>
      </c>
      <c r="B334" s="269">
        <f>'Net Gen'!C334</f>
        <v>44818.791666666664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5">
      <c r="A335" s="208" t="str">
        <f>'Net Gen'!B335</f>
        <v>89040101-Big Sandy 1</v>
      </c>
      <c r="B335" s="269">
        <f>'Net Gen'!C335</f>
        <v>44818.833333333336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5">
      <c r="A336" s="208" t="str">
        <f>'Net Gen'!B336</f>
        <v>89040101-Big Sandy 1</v>
      </c>
      <c r="B336" s="269">
        <f>'Net Gen'!C336</f>
        <v>44818.875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5">
      <c r="A337" s="208" t="str">
        <f>'Net Gen'!B337</f>
        <v>89040101-Big Sandy 1</v>
      </c>
      <c r="B337" s="269">
        <f>'Net Gen'!C337</f>
        <v>44818.916666666664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5">
      <c r="A338" s="208" t="str">
        <f>'Net Gen'!B338</f>
        <v>89040101-Big Sandy 1</v>
      </c>
      <c r="B338" s="269">
        <f>'Net Gen'!C338</f>
        <v>44818.958333333336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5">
      <c r="A339" s="208" t="str">
        <f>'Net Gen'!B339</f>
        <v>89040101-Big Sandy 1</v>
      </c>
      <c r="B339" s="269">
        <f>'Net Gen'!C339</f>
        <v>44819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5">
      <c r="A340" s="208" t="str">
        <f>'Net Gen'!B340</f>
        <v>89040101-Big Sandy 1</v>
      </c>
      <c r="B340" s="269">
        <f>'Net Gen'!C340</f>
        <v>44819.041666666664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5">
      <c r="A341" s="208" t="str">
        <f>'Net Gen'!B341</f>
        <v>89040101-Big Sandy 1</v>
      </c>
      <c r="B341" s="269">
        <f>'Net Gen'!C341</f>
        <v>44819.083333333336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5">
      <c r="A342" s="208" t="str">
        <f>'Net Gen'!B342</f>
        <v>89040101-Big Sandy 1</v>
      </c>
      <c r="B342" s="269">
        <f>'Net Gen'!C342</f>
        <v>44819.125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5">
      <c r="A343" s="208" t="str">
        <f>'Net Gen'!B343</f>
        <v>89040101-Big Sandy 1</v>
      </c>
      <c r="B343" s="269">
        <f>'Net Gen'!C343</f>
        <v>44819.166666666664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5">
      <c r="A344" s="208" t="str">
        <f>'Net Gen'!B344</f>
        <v>89040101-Big Sandy 1</v>
      </c>
      <c r="B344" s="269">
        <f>'Net Gen'!C344</f>
        <v>44819.208333333336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5">
      <c r="A345" s="208" t="str">
        <f>'Net Gen'!B345</f>
        <v>89040101-Big Sandy 1</v>
      </c>
      <c r="B345" s="269">
        <f>'Net Gen'!C345</f>
        <v>44819.25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5">
      <c r="A346" s="208" t="str">
        <f>'Net Gen'!B346</f>
        <v>89040101-Big Sandy 1</v>
      </c>
      <c r="B346" s="269">
        <f>'Net Gen'!C346</f>
        <v>44819.291666666664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5">
      <c r="A347" s="208" t="str">
        <f>'Net Gen'!B347</f>
        <v>89040101-Big Sandy 1</v>
      </c>
      <c r="B347" s="269">
        <f>'Net Gen'!C347</f>
        <v>44819.333333333336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5">
      <c r="A348" s="208" t="str">
        <f>'Net Gen'!B348</f>
        <v>89040101-Big Sandy 1</v>
      </c>
      <c r="B348" s="269">
        <f>'Net Gen'!C348</f>
        <v>44819.375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5">
      <c r="A349" s="208" t="str">
        <f>'Net Gen'!B349</f>
        <v>89040101-Big Sandy 1</v>
      </c>
      <c r="B349" s="269">
        <f>'Net Gen'!C349</f>
        <v>44819.416666666664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5">
      <c r="A350" s="208" t="str">
        <f>'Net Gen'!B350</f>
        <v>89040101-Big Sandy 1</v>
      </c>
      <c r="B350" s="269">
        <f>'Net Gen'!C350</f>
        <v>44819.458333333336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5">
      <c r="A351" s="208" t="str">
        <f>'Net Gen'!B351</f>
        <v>89040101-Big Sandy 1</v>
      </c>
      <c r="B351" s="269">
        <f>'Net Gen'!C351</f>
        <v>44819.5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5">
      <c r="A352" s="208" t="str">
        <f>'Net Gen'!B352</f>
        <v>89040101-Big Sandy 1</v>
      </c>
      <c r="B352" s="269">
        <f>'Net Gen'!C352</f>
        <v>44819.541666666664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5">
      <c r="A353" s="208" t="str">
        <f>'Net Gen'!B353</f>
        <v>89040101-Big Sandy 1</v>
      </c>
      <c r="B353" s="269">
        <f>'Net Gen'!C353</f>
        <v>44819.583333333336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5">
      <c r="A354" s="208" t="str">
        <f>'Net Gen'!B354</f>
        <v>89040101-Big Sandy 1</v>
      </c>
      <c r="B354" s="269">
        <f>'Net Gen'!C354</f>
        <v>44819.625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5">
      <c r="A355" s="208" t="str">
        <f>'Net Gen'!B355</f>
        <v>89040101-Big Sandy 1</v>
      </c>
      <c r="B355" s="269">
        <f>'Net Gen'!C355</f>
        <v>44819.666666666664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5">
      <c r="A356" s="208" t="str">
        <f>'Net Gen'!B356</f>
        <v>89040101-Big Sandy 1</v>
      </c>
      <c r="B356" s="269">
        <f>'Net Gen'!C356</f>
        <v>44819.708333333336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5">
      <c r="A357" s="208" t="str">
        <f>'Net Gen'!B357</f>
        <v>89040101-Big Sandy 1</v>
      </c>
      <c r="B357" s="269">
        <f>'Net Gen'!C357</f>
        <v>44819.75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5">
      <c r="A358" s="208" t="str">
        <f>'Net Gen'!B358</f>
        <v>89040101-Big Sandy 1</v>
      </c>
      <c r="B358" s="269">
        <f>'Net Gen'!C358</f>
        <v>44819.791666666664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5">
      <c r="A359" s="208" t="str">
        <f>'Net Gen'!B359</f>
        <v>89040101-Big Sandy 1</v>
      </c>
      <c r="B359" s="269">
        <f>'Net Gen'!C359</f>
        <v>44819.833333333336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5">
      <c r="A360" s="208" t="str">
        <f>'Net Gen'!B360</f>
        <v>89040101-Big Sandy 1</v>
      </c>
      <c r="B360" s="269">
        <f>'Net Gen'!C360</f>
        <v>44819.875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5">
      <c r="A361" s="208" t="str">
        <f>'Net Gen'!B361</f>
        <v>89040101-Big Sandy 1</v>
      </c>
      <c r="B361" s="269">
        <f>'Net Gen'!C361</f>
        <v>44819.916666666664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5">
      <c r="A362" s="208" t="str">
        <f>'Net Gen'!B362</f>
        <v>89040101-Big Sandy 1</v>
      </c>
      <c r="B362" s="269">
        <f>'Net Gen'!C362</f>
        <v>44819.958333333336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5">
      <c r="A363" s="208" t="str">
        <f>'Net Gen'!B363</f>
        <v>89040101-Big Sandy 1</v>
      </c>
      <c r="B363" s="269">
        <f>'Net Gen'!C363</f>
        <v>44820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5">
      <c r="A364" s="208" t="str">
        <f>'Net Gen'!B364</f>
        <v>89040101-Big Sandy 1</v>
      </c>
      <c r="B364" s="269">
        <f>'Net Gen'!C364</f>
        <v>44820.041666666664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5">
      <c r="A365" s="208" t="str">
        <f>'Net Gen'!B365</f>
        <v>89040101-Big Sandy 1</v>
      </c>
      <c r="B365" s="269">
        <f>'Net Gen'!C365</f>
        <v>44820.083333333336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5">
      <c r="A366" s="208" t="str">
        <f>'Net Gen'!B366</f>
        <v>89040101-Big Sandy 1</v>
      </c>
      <c r="B366" s="269">
        <f>'Net Gen'!C366</f>
        <v>44820.125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5">
      <c r="A367" s="208" t="str">
        <f>'Net Gen'!B367</f>
        <v>89040101-Big Sandy 1</v>
      </c>
      <c r="B367" s="269">
        <f>'Net Gen'!C367</f>
        <v>44820.166666666664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5">
      <c r="A368" s="208" t="str">
        <f>'Net Gen'!B368</f>
        <v>89040101-Big Sandy 1</v>
      </c>
      <c r="B368" s="269">
        <f>'Net Gen'!C368</f>
        <v>44820.208333333336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5">
      <c r="A369" s="208" t="str">
        <f>'Net Gen'!B369</f>
        <v>89040101-Big Sandy 1</v>
      </c>
      <c r="B369" s="269">
        <f>'Net Gen'!C369</f>
        <v>44820.25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5">
      <c r="A370" s="208" t="str">
        <f>'Net Gen'!B370</f>
        <v>89040101-Big Sandy 1</v>
      </c>
      <c r="B370" s="269">
        <f>'Net Gen'!C370</f>
        <v>44820.291666666664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5">
      <c r="A371" s="208" t="str">
        <f>'Net Gen'!B371</f>
        <v>89040101-Big Sandy 1</v>
      </c>
      <c r="B371" s="269">
        <f>'Net Gen'!C371</f>
        <v>44820.333333333336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5">
      <c r="A372" s="208" t="str">
        <f>'Net Gen'!B372</f>
        <v>89040101-Big Sandy 1</v>
      </c>
      <c r="B372" s="269">
        <f>'Net Gen'!C372</f>
        <v>44820.375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5">
      <c r="A373" s="208" t="str">
        <f>'Net Gen'!B373</f>
        <v>89040101-Big Sandy 1</v>
      </c>
      <c r="B373" s="269">
        <f>'Net Gen'!C373</f>
        <v>44820.416666666664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5">
      <c r="A374" s="208" t="str">
        <f>'Net Gen'!B374</f>
        <v>89040101-Big Sandy 1</v>
      </c>
      <c r="B374" s="269">
        <f>'Net Gen'!C374</f>
        <v>44820.458333333336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5">
      <c r="A375" s="208" t="str">
        <f>'Net Gen'!B375</f>
        <v>89040101-Big Sandy 1</v>
      </c>
      <c r="B375" s="269">
        <f>'Net Gen'!C375</f>
        <v>44820.5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5">
      <c r="A376" s="208" t="str">
        <f>'Net Gen'!B376</f>
        <v>89040101-Big Sandy 1</v>
      </c>
      <c r="B376" s="269">
        <f>'Net Gen'!C376</f>
        <v>44820.541666666664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5">
      <c r="A377" s="208" t="str">
        <f>'Net Gen'!B377</f>
        <v>89040101-Big Sandy 1</v>
      </c>
      <c r="B377" s="269">
        <f>'Net Gen'!C377</f>
        <v>44820.583333333336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5">
      <c r="A378" s="208" t="str">
        <f>'Net Gen'!B378</f>
        <v>89040101-Big Sandy 1</v>
      </c>
      <c r="B378" s="269">
        <f>'Net Gen'!C378</f>
        <v>44820.625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5">
      <c r="A379" s="208" t="str">
        <f>'Net Gen'!B379</f>
        <v>89040101-Big Sandy 1</v>
      </c>
      <c r="B379" s="269">
        <f>'Net Gen'!C379</f>
        <v>44820.666666666664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5">
      <c r="A380" s="208" t="str">
        <f>'Net Gen'!B380</f>
        <v>89040101-Big Sandy 1</v>
      </c>
      <c r="B380" s="269">
        <f>'Net Gen'!C380</f>
        <v>44820.708333333336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5">
      <c r="A381" s="208" t="str">
        <f>'Net Gen'!B381</f>
        <v>89040101-Big Sandy 1</v>
      </c>
      <c r="B381" s="269">
        <f>'Net Gen'!C381</f>
        <v>44820.75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5">
      <c r="A382" s="208" t="str">
        <f>'Net Gen'!B382</f>
        <v>89040101-Big Sandy 1</v>
      </c>
      <c r="B382" s="269">
        <f>'Net Gen'!C382</f>
        <v>44820.791666666664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5">
      <c r="A383" s="208" t="str">
        <f>'Net Gen'!B383</f>
        <v>89040101-Big Sandy 1</v>
      </c>
      <c r="B383" s="269">
        <f>'Net Gen'!C383</f>
        <v>44820.833333333336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5">
      <c r="A384" s="208" t="str">
        <f>'Net Gen'!B384</f>
        <v>89040101-Big Sandy 1</v>
      </c>
      <c r="B384" s="269">
        <f>'Net Gen'!C384</f>
        <v>44820.875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5">
      <c r="A385" s="208" t="str">
        <f>'Net Gen'!B385</f>
        <v>89040101-Big Sandy 1</v>
      </c>
      <c r="B385" s="269">
        <f>'Net Gen'!C385</f>
        <v>44820.916666666664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5">
      <c r="A386" s="208" t="str">
        <f>'Net Gen'!B386</f>
        <v>89040101-Big Sandy 1</v>
      </c>
      <c r="B386" s="269">
        <f>'Net Gen'!C386</f>
        <v>44820.958333333336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5">
      <c r="A387" s="208" t="str">
        <f>'Net Gen'!B387</f>
        <v>89040101-Big Sandy 1</v>
      </c>
      <c r="B387" s="269">
        <f>'Net Gen'!C387</f>
        <v>44821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5">
      <c r="A388" s="208" t="str">
        <f>'Net Gen'!B388</f>
        <v>89040101-Big Sandy 1</v>
      </c>
      <c r="B388" s="269">
        <f>'Net Gen'!C388</f>
        <v>44821.041666666664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69">
        <f>'Net Gen'!C389</f>
        <v>44821.083333333336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69">
        <f>'Net Gen'!C390</f>
        <v>44821.125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5">
      <c r="A391" s="208" t="str">
        <f>'Net Gen'!B391</f>
        <v>89040101-Big Sandy 1</v>
      </c>
      <c r="B391" s="269">
        <f>'Net Gen'!C391</f>
        <v>44821.166666666664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5">
      <c r="A392" s="208" t="str">
        <f>'Net Gen'!B392</f>
        <v>89040101-Big Sandy 1</v>
      </c>
      <c r="B392" s="269">
        <f>'Net Gen'!C392</f>
        <v>44821.208333333336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5">
      <c r="A393" s="208" t="str">
        <f>'Net Gen'!B393</f>
        <v>89040101-Big Sandy 1</v>
      </c>
      <c r="B393" s="269">
        <f>'Net Gen'!C393</f>
        <v>44821.25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5">
      <c r="A394" s="208" t="str">
        <f>'Net Gen'!B394</f>
        <v>89040101-Big Sandy 1</v>
      </c>
      <c r="B394" s="269">
        <f>'Net Gen'!C394</f>
        <v>44821.291666666664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5">
      <c r="A395" s="208" t="str">
        <f>'Net Gen'!B395</f>
        <v>89040101-Big Sandy 1</v>
      </c>
      <c r="B395" s="269">
        <f>'Net Gen'!C395</f>
        <v>44821.333333333336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5">
      <c r="A396" s="208" t="str">
        <f>'Net Gen'!B396</f>
        <v>89040101-Big Sandy 1</v>
      </c>
      <c r="B396" s="269">
        <f>'Net Gen'!C396</f>
        <v>44821.375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5">
      <c r="A397" s="208" t="str">
        <f>'Net Gen'!B397</f>
        <v>89040101-Big Sandy 1</v>
      </c>
      <c r="B397" s="269">
        <f>'Net Gen'!C397</f>
        <v>44821.416666666664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5">
      <c r="A398" s="208" t="str">
        <f>'Net Gen'!B398</f>
        <v>89040101-Big Sandy 1</v>
      </c>
      <c r="B398" s="269">
        <f>'Net Gen'!C398</f>
        <v>44821.458333333336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5">
      <c r="A399" s="208" t="str">
        <f>'Net Gen'!B399</f>
        <v>89040101-Big Sandy 1</v>
      </c>
      <c r="B399" s="269">
        <f>'Net Gen'!C399</f>
        <v>44821.5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5">
      <c r="A400" s="208" t="str">
        <f>'Net Gen'!B400</f>
        <v>89040101-Big Sandy 1</v>
      </c>
      <c r="B400" s="269">
        <f>'Net Gen'!C400</f>
        <v>44821.541666666664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5">
      <c r="A401" s="208" t="str">
        <f>'Net Gen'!B401</f>
        <v>89040101-Big Sandy 1</v>
      </c>
      <c r="B401" s="269">
        <f>'Net Gen'!C401</f>
        <v>44821.583333333336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5">
      <c r="A402" s="208" t="str">
        <f>'Net Gen'!B402</f>
        <v>89040101-Big Sandy 1</v>
      </c>
      <c r="B402" s="269">
        <f>'Net Gen'!C402</f>
        <v>44821.625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5">
      <c r="A403" s="208" t="str">
        <f>'Net Gen'!B403</f>
        <v>89040101-Big Sandy 1</v>
      </c>
      <c r="B403" s="269">
        <f>'Net Gen'!C403</f>
        <v>44821.666666666664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5">
      <c r="A404" s="208" t="str">
        <f>'Net Gen'!B404</f>
        <v>89040101-Big Sandy 1</v>
      </c>
      <c r="B404" s="269">
        <f>'Net Gen'!C404</f>
        <v>44821.708333333336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5">
      <c r="A405" s="208" t="str">
        <f>'Net Gen'!B405</f>
        <v>89040101-Big Sandy 1</v>
      </c>
      <c r="B405" s="269">
        <f>'Net Gen'!C405</f>
        <v>44821.75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5">
      <c r="A406" s="208" t="str">
        <f>'Net Gen'!B406</f>
        <v>89040101-Big Sandy 1</v>
      </c>
      <c r="B406" s="269">
        <f>'Net Gen'!C406</f>
        <v>44821.791666666664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5">
      <c r="A407" s="208" t="str">
        <f>'Net Gen'!B407</f>
        <v>89040101-Big Sandy 1</v>
      </c>
      <c r="B407" s="269">
        <f>'Net Gen'!C407</f>
        <v>44821.833333333336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5">
      <c r="A408" s="208" t="str">
        <f>'Net Gen'!B408</f>
        <v>89040101-Big Sandy 1</v>
      </c>
      <c r="B408" s="269">
        <f>'Net Gen'!C408</f>
        <v>44821.875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5">
      <c r="A409" s="208" t="str">
        <f>'Net Gen'!B409</f>
        <v>89040101-Big Sandy 1</v>
      </c>
      <c r="B409" s="269">
        <f>'Net Gen'!C409</f>
        <v>44821.916666666664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5">
      <c r="A410" s="208" t="str">
        <f>'Net Gen'!B410</f>
        <v>89040101-Big Sandy 1</v>
      </c>
      <c r="B410" s="269">
        <f>'Net Gen'!C410</f>
        <v>44821.958333333336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5">
      <c r="A411" s="208" t="str">
        <f>'Net Gen'!B411</f>
        <v>89040101-Big Sandy 1</v>
      </c>
      <c r="B411" s="269">
        <f>'Net Gen'!C411</f>
        <v>44822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5">
      <c r="A412" s="208" t="str">
        <f>'Net Gen'!B412</f>
        <v>89040101-Big Sandy 1</v>
      </c>
      <c r="B412" s="269">
        <f>'Net Gen'!C412</f>
        <v>44822.041666666664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5">
      <c r="A413" s="208" t="str">
        <f>'Net Gen'!B413</f>
        <v>89040101-Big Sandy 1</v>
      </c>
      <c r="B413" s="269">
        <f>'Net Gen'!C413</f>
        <v>44822.083333333336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5">
      <c r="A414" s="208" t="str">
        <f>'Net Gen'!B414</f>
        <v>89040101-Big Sandy 1</v>
      </c>
      <c r="B414" s="269">
        <f>'Net Gen'!C414</f>
        <v>44822.125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5">
      <c r="A415" s="208" t="str">
        <f>'Net Gen'!B415</f>
        <v>89040101-Big Sandy 1</v>
      </c>
      <c r="B415" s="269">
        <f>'Net Gen'!C415</f>
        <v>44822.166666666664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5">
      <c r="A416" s="208" t="str">
        <f>'Net Gen'!B416</f>
        <v>89040101-Big Sandy 1</v>
      </c>
      <c r="B416" s="269">
        <f>'Net Gen'!C416</f>
        <v>44822.208333333336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5">
      <c r="A417" s="208" t="str">
        <f>'Net Gen'!B417</f>
        <v>89040101-Big Sandy 1</v>
      </c>
      <c r="B417" s="269">
        <f>'Net Gen'!C417</f>
        <v>44822.25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5">
      <c r="A418" s="208" t="str">
        <f>'Net Gen'!B418</f>
        <v>89040101-Big Sandy 1</v>
      </c>
      <c r="B418" s="269">
        <f>'Net Gen'!C418</f>
        <v>44822.291666666664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5">
      <c r="A419" s="208" t="str">
        <f>'Net Gen'!B419</f>
        <v>89040101-Big Sandy 1</v>
      </c>
      <c r="B419" s="269">
        <f>'Net Gen'!C419</f>
        <v>44822.333333333336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5">
      <c r="A420" s="208" t="str">
        <f>'Net Gen'!B420</f>
        <v>89040101-Big Sandy 1</v>
      </c>
      <c r="B420" s="269">
        <f>'Net Gen'!C420</f>
        <v>44822.375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5">
      <c r="A421" s="208" t="str">
        <f>'Net Gen'!B421</f>
        <v>89040101-Big Sandy 1</v>
      </c>
      <c r="B421" s="269">
        <f>'Net Gen'!C421</f>
        <v>44822.416666666664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5">
      <c r="A422" s="208" t="str">
        <f>'Net Gen'!B422</f>
        <v>89040101-Big Sandy 1</v>
      </c>
      <c r="B422" s="269">
        <f>'Net Gen'!C422</f>
        <v>44822.458333333336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5">
      <c r="A423" s="208" t="str">
        <f>'Net Gen'!B423</f>
        <v>89040101-Big Sandy 1</v>
      </c>
      <c r="B423" s="269">
        <f>'Net Gen'!C423</f>
        <v>44822.5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5">
      <c r="A424" s="208" t="str">
        <f>'Net Gen'!B424</f>
        <v>89040101-Big Sandy 1</v>
      </c>
      <c r="B424" s="269">
        <f>'Net Gen'!C424</f>
        <v>44822.541666666664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5">
      <c r="A425" s="208" t="str">
        <f>'Net Gen'!B425</f>
        <v>89040101-Big Sandy 1</v>
      </c>
      <c r="B425" s="269">
        <f>'Net Gen'!C425</f>
        <v>44822.583333333336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5">
      <c r="A426" s="208" t="str">
        <f>'Net Gen'!B426</f>
        <v>89040101-Big Sandy 1</v>
      </c>
      <c r="B426" s="269">
        <f>'Net Gen'!C426</f>
        <v>44822.625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5">
      <c r="A427" s="208" t="str">
        <f>'Net Gen'!B427</f>
        <v>89040101-Big Sandy 1</v>
      </c>
      <c r="B427" s="269">
        <f>'Net Gen'!C427</f>
        <v>44822.666666666664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5">
      <c r="A428" s="208" t="str">
        <f>'Net Gen'!B428</f>
        <v>89040101-Big Sandy 1</v>
      </c>
      <c r="B428" s="269">
        <f>'Net Gen'!C428</f>
        <v>44822.708333333336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5">
      <c r="A429" s="208" t="str">
        <f>'Net Gen'!B429</f>
        <v>89040101-Big Sandy 1</v>
      </c>
      <c r="B429" s="269">
        <f>'Net Gen'!C429</f>
        <v>44822.75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5">
      <c r="A430" s="208" t="str">
        <f>'Net Gen'!B430</f>
        <v>89040101-Big Sandy 1</v>
      </c>
      <c r="B430" s="269">
        <f>'Net Gen'!C430</f>
        <v>44822.791666666664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5">
      <c r="A431" s="208" t="str">
        <f>'Net Gen'!B431</f>
        <v>89040101-Big Sandy 1</v>
      </c>
      <c r="B431" s="269">
        <f>'Net Gen'!C431</f>
        <v>44822.833333333336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5">
      <c r="A432" s="208" t="str">
        <f>'Net Gen'!B432</f>
        <v>89040101-Big Sandy 1</v>
      </c>
      <c r="B432" s="269">
        <f>'Net Gen'!C432</f>
        <v>44822.875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5">
      <c r="A433" s="208" t="str">
        <f>'Net Gen'!B433</f>
        <v>89040101-Big Sandy 1</v>
      </c>
      <c r="B433" s="269">
        <f>'Net Gen'!C433</f>
        <v>44822.916666666664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5">
      <c r="A434" s="208" t="str">
        <f>'Net Gen'!B434</f>
        <v>89040101-Big Sandy 1</v>
      </c>
      <c r="B434" s="269">
        <f>'Net Gen'!C434</f>
        <v>44822.958333333336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5">
      <c r="A435" s="208" t="str">
        <f>'Net Gen'!B435</f>
        <v>89040101-Big Sandy 1</v>
      </c>
      <c r="B435" s="269">
        <f>'Net Gen'!C435</f>
        <v>44823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5">
      <c r="A436" s="208" t="str">
        <f>'Net Gen'!B436</f>
        <v>89040101-Big Sandy 1</v>
      </c>
      <c r="B436" s="269">
        <f>'Net Gen'!C436</f>
        <v>44823.041666666664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5">
      <c r="A437" s="208" t="str">
        <f>'Net Gen'!B437</f>
        <v>89040101-Big Sandy 1</v>
      </c>
      <c r="B437" s="269">
        <f>'Net Gen'!C437</f>
        <v>44823.083333333336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5">
      <c r="A438" s="208" t="str">
        <f>'Net Gen'!B438</f>
        <v>89040101-Big Sandy 1</v>
      </c>
      <c r="B438" s="269">
        <f>'Net Gen'!C438</f>
        <v>44823.125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5">
      <c r="A439" s="208" t="str">
        <f>'Net Gen'!B439</f>
        <v>89040101-Big Sandy 1</v>
      </c>
      <c r="B439" s="269">
        <f>'Net Gen'!C439</f>
        <v>44823.166666666664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5">
      <c r="A440" s="208" t="str">
        <f>'Net Gen'!B440</f>
        <v>89040101-Big Sandy 1</v>
      </c>
      <c r="B440" s="269">
        <f>'Net Gen'!C440</f>
        <v>44823.208333333336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5">
      <c r="A441" s="208" t="str">
        <f>'Net Gen'!B441</f>
        <v>89040101-Big Sandy 1</v>
      </c>
      <c r="B441" s="269">
        <f>'Net Gen'!C441</f>
        <v>44823.25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5">
      <c r="A442" s="208" t="str">
        <f>'Net Gen'!B442</f>
        <v>89040101-Big Sandy 1</v>
      </c>
      <c r="B442" s="269">
        <f>'Net Gen'!C442</f>
        <v>44823.291666666664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5">
      <c r="A443" s="208" t="str">
        <f>'Net Gen'!B443</f>
        <v>89040101-Big Sandy 1</v>
      </c>
      <c r="B443" s="269">
        <f>'Net Gen'!C443</f>
        <v>44823.333333333336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5">
      <c r="A444" s="208" t="str">
        <f>'Net Gen'!B444</f>
        <v>89040101-Big Sandy 1</v>
      </c>
      <c r="B444" s="269">
        <f>'Net Gen'!C444</f>
        <v>44823.375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5">
      <c r="A445" s="208" t="str">
        <f>'Net Gen'!B445</f>
        <v>89040101-Big Sandy 1</v>
      </c>
      <c r="B445" s="269">
        <f>'Net Gen'!C445</f>
        <v>44823.416666666664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5">
      <c r="A446" s="208" t="str">
        <f>'Net Gen'!B446</f>
        <v>89040101-Big Sandy 1</v>
      </c>
      <c r="B446" s="269">
        <f>'Net Gen'!C446</f>
        <v>44823.458333333336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5">
      <c r="A447" s="208" t="str">
        <f>'Net Gen'!B447</f>
        <v>89040101-Big Sandy 1</v>
      </c>
      <c r="B447" s="269">
        <f>'Net Gen'!C447</f>
        <v>44823.5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5">
      <c r="A448" s="208" t="str">
        <f>'Net Gen'!B448</f>
        <v>89040101-Big Sandy 1</v>
      </c>
      <c r="B448" s="269">
        <f>'Net Gen'!C448</f>
        <v>44823.541666666664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5">
      <c r="A449" s="208" t="str">
        <f>'Net Gen'!B449</f>
        <v>89040101-Big Sandy 1</v>
      </c>
      <c r="B449" s="269">
        <f>'Net Gen'!C449</f>
        <v>44823.583333333336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5">
      <c r="A450" s="208" t="str">
        <f>'Net Gen'!B450</f>
        <v>89040101-Big Sandy 1</v>
      </c>
      <c r="B450" s="269">
        <f>'Net Gen'!C450</f>
        <v>44823.625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5">
      <c r="A451" s="208" t="str">
        <f>'Net Gen'!B451</f>
        <v>89040101-Big Sandy 1</v>
      </c>
      <c r="B451" s="269">
        <f>'Net Gen'!C451</f>
        <v>44823.666666666664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5">
      <c r="A452" s="208" t="str">
        <f>'Net Gen'!B452</f>
        <v>89040101-Big Sandy 1</v>
      </c>
      <c r="B452" s="269">
        <f>'Net Gen'!C452</f>
        <v>44823.708333333336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5">
      <c r="A453" s="208" t="str">
        <f>'Net Gen'!B453</f>
        <v>89040101-Big Sandy 1</v>
      </c>
      <c r="B453" s="269">
        <f>'Net Gen'!C453</f>
        <v>44823.75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5">
      <c r="A454" s="208" t="str">
        <f>'Net Gen'!B454</f>
        <v>89040101-Big Sandy 1</v>
      </c>
      <c r="B454" s="269">
        <f>'Net Gen'!C454</f>
        <v>44823.791666666664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5">
      <c r="A455" s="208" t="str">
        <f>'Net Gen'!B455</f>
        <v>89040101-Big Sandy 1</v>
      </c>
      <c r="B455" s="269">
        <f>'Net Gen'!C455</f>
        <v>44823.833333333336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5">
      <c r="A456" s="208" t="str">
        <f>'Net Gen'!B456</f>
        <v>89040101-Big Sandy 1</v>
      </c>
      <c r="B456" s="269">
        <f>'Net Gen'!C456</f>
        <v>44823.875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5">
      <c r="A457" s="208" t="str">
        <f>'Net Gen'!B457</f>
        <v>89040101-Big Sandy 1</v>
      </c>
      <c r="B457" s="269">
        <f>'Net Gen'!C457</f>
        <v>44823.916666666664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5">
      <c r="A458" s="208" t="str">
        <f>'Net Gen'!B458</f>
        <v>89040101-Big Sandy 1</v>
      </c>
      <c r="B458" s="269">
        <f>'Net Gen'!C458</f>
        <v>44823.958333333336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5">
      <c r="A459" s="208" t="str">
        <f>'Net Gen'!B459</f>
        <v>89040101-Big Sandy 1</v>
      </c>
      <c r="B459" s="269">
        <f>'Net Gen'!C459</f>
        <v>44824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5">
      <c r="A460" s="208" t="str">
        <f>'Net Gen'!B460</f>
        <v>89040101-Big Sandy 1</v>
      </c>
      <c r="B460" s="269">
        <f>'Net Gen'!C460</f>
        <v>44824.041666666664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5">
      <c r="A461" s="208" t="str">
        <f>'Net Gen'!B461</f>
        <v>89040101-Big Sandy 1</v>
      </c>
      <c r="B461" s="269">
        <f>'Net Gen'!C461</f>
        <v>44824.083333333336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5">
      <c r="A462" s="208" t="str">
        <f>'Net Gen'!B462</f>
        <v>89040101-Big Sandy 1</v>
      </c>
      <c r="B462" s="269">
        <f>'Net Gen'!C462</f>
        <v>44824.125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5">
      <c r="A463" s="208" t="str">
        <f>'Net Gen'!B463</f>
        <v>89040101-Big Sandy 1</v>
      </c>
      <c r="B463" s="269">
        <f>'Net Gen'!C463</f>
        <v>44824.166666666664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5">
      <c r="A464" s="208" t="str">
        <f>'Net Gen'!B464</f>
        <v>89040101-Big Sandy 1</v>
      </c>
      <c r="B464" s="269">
        <f>'Net Gen'!C464</f>
        <v>44824.208333333336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5">
      <c r="A465" s="208" t="str">
        <f>'Net Gen'!B465</f>
        <v>89040101-Big Sandy 1</v>
      </c>
      <c r="B465" s="269">
        <f>'Net Gen'!C465</f>
        <v>44824.25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5">
      <c r="A466" s="208" t="str">
        <f>'Net Gen'!B466</f>
        <v>89040101-Big Sandy 1</v>
      </c>
      <c r="B466" s="269">
        <f>'Net Gen'!C466</f>
        <v>44824.291666666664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5">
      <c r="A467" s="208" t="str">
        <f>'Net Gen'!B467</f>
        <v>89040101-Big Sandy 1</v>
      </c>
      <c r="B467" s="269">
        <f>'Net Gen'!C467</f>
        <v>44824.333333333336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5">
      <c r="A468" s="208" t="str">
        <f>'Net Gen'!B468</f>
        <v>89040101-Big Sandy 1</v>
      </c>
      <c r="B468" s="269">
        <f>'Net Gen'!C468</f>
        <v>44824.375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5">
      <c r="A469" s="208" t="str">
        <f>'Net Gen'!B469</f>
        <v>89040101-Big Sandy 1</v>
      </c>
      <c r="B469" s="269">
        <f>'Net Gen'!C469</f>
        <v>44824.416666666664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5">
      <c r="A470" s="208" t="str">
        <f>'Net Gen'!B470</f>
        <v>89040101-Big Sandy 1</v>
      </c>
      <c r="B470" s="269">
        <f>'Net Gen'!C470</f>
        <v>44824.458333333336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5">
      <c r="A471" s="208" t="str">
        <f>'Net Gen'!B471</f>
        <v>89040101-Big Sandy 1</v>
      </c>
      <c r="B471" s="269">
        <f>'Net Gen'!C471</f>
        <v>44824.5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5">
      <c r="A472" s="208" t="str">
        <f>'Net Gen'!B472</f>
        <v>89040101-Big Sandy 1</v>
      </c>
      <c r="B472" s="269">
        <f>'Net Gen'!C472</f>
        <v>44824.541666666664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5">
      <c r="A473" s="208" t="str">
        <f>'Net Gen'!B473</f>
        <v>89040101-Big Sandy 1</v>
      </c>
      <c r="B473" s="269">
        <f>'Net Gen'!C473</f>
        <v>44824.583333333336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5">
      <c r="A474" s="208" t="str">
        <f>'Net Gen'!B474</f>
        <v>89040101-Big Sandy 1</v>
      </c>
      <c r="B474" s="269">
        <f>'Net Gen'!C474</f>
        <v>44824.625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5">
      <c r="A475" s="208" t="str">
        <f>'Net Gen'!B475</f>
        <v>89040101-Big Sandy 1</v>
      </c>
      <c r="B475" s="269">
        <f>'Net Gen'!C475</f>
        <v>44824.666666666664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5">
      <c r="A476" s="208" t="str">
        <f>'Net Gen'!B476</f>
        <v>89040101-Big Sandy 1</v>
      </c>
      <c r="B476" s="269">
        <f>'Net Gen'!C476</f>
        <v>44824.708333333336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5">
      <c r="A477" s="208" t="str">
        <f>'Net Gen'!B477</f>
        <v>89040101-Big Sandy 1</v>
      </c>
      <c r="B477" s="269">
        <f>'Net Gen'!C477</f>
        <v>44824.75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5">
      <c r="A478" s="208" t="str">
        <f>'Net Gen'!B478</f>
        <v>89040101-Big Sandy 1</v>
      </c>
      <c r="B478" s="269">
        <f>'Net Gen'!C478</f>
        <v>44824.791666666664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5">
      <c r="A479" s="208" t="str">
        <f>'Net Gen'!B479</f>
        <v>89040101-Big Sandy 1</v>
      </c>
      <c r="B479" s="269">
        <f>'Net Gen'!C479</f>
        <v>44824.833333333336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5">
      <c r="A480" s="208" t="str">
        <f>'Net Gen'!B480</f>
        <v>89040101-Big Sandy 1</v>
      </c>
      <c r="B480" s="269">
        <f>'Net Gen'!C480</f>
        <v>44824.875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5">
      <c r="A481" s="208" t="str">
        <f>'Net Gen'!B481</f>
        <v>89040101-Big Sandy 1</v>
      </c>
      <c r="B481" s="269">
        <f>'Net Gen'!C481</f>
        <v>44824.916666666664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5">
      <c r="A482" s="208" t="str">
        <f>'Net Gen'!B482</f>
        <v>89040101-Big Sandy 1</v>
      </c>
      <c r="B482" s="269">
        <f>'Net Gen'!C482</f>
        <v>44824.958333333336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5">
      <c r="A483" s="208" t="str">
        <f>'Net Gen'!B483</f>
        <v>89040101-Big Sandy 1</v>
      </c>
      <c r="B483" s="269">
        <f>'Net Gen'!C483</f>
        <v>44825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5">
      <c r="A484" s="208" t="str">
        <f>'Net Gen'!B484</f>
        <v>89040101-Big Sandy 1</v>
      </c>
      <c r="B484" s="269">
        <f>'Net Gen'!C484</f>
        <v>44825.041666666664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5">
      <c r="A485" s="208" t="str">
        <f>'Net Gen'!B485</f>
        <v>89040101-Big Sandy 1</v>
      </c>
      <c r="B485" s="269">
        <f>'Net Gen'!C485</f>
        <v>44825.083333333336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5">
      <c r="A486" s="208" t="str">
        <f>'Net Gen'!B486</f>
        <v>89040101-Big Sandy 1</v>
      </c>
      <c r="B486" s="269">
        <f>'Net Gen'!C486</f>
        <v>44825.125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5">
      <c r="A487" s="208" t="str">
        <f>'Net Gen'!B487</f>
        <v>89040101-Big Sandy 1</v>
      </c>
      <c r="B487" s="269">
        <f>'Net Gen'!C487</f>
        <v>44825.166666666664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5">
      <c r="A488" s="208" t="str">
        <f>'Net Gen'!B488</f>
        <v>89040101-Big Sandy 1</v>
      </c>
      <c r="B488" s="269">
        <f>'Net Gen'!C488</f>
        <v>44825.208333333336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5">
      <c r="A489" s="208" t="str">
        <f>'Net Gen'!B489</f>
        <v>89040101-Big Sandy 1</v>
      </c>
      <c r="B489" s="269">
        <f>'Net Gen'!C489</f>
        <v>44825.25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5">
      <c r="A490" s="208" t="str">
        <f>'Net Gen'!B490</f>
        <v>89040101-Big Sandy 1</v>
      </c>
      <c r="B490" s="269">
        <f>'Net Gen'!C490</f>
        <v>44825.291666666664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5">
      <c r="A491" s="208" t="str">
        <f>'Net Gen'!B491</f>
        <v>89040101-Big Sandy 1</v>
      </c>
      <c r="B491" s="269">
        <f>'Net Gen'!C491</f>
        <v>44825.333333333336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5">
      <c r="A492" s="208" t="str">
        <f>'Net Gen'!B492</f>
        <v>89040101-Big Sandy 1</v>
      </c>
      <c r="B492" s="269">
        <f>'Net Gen'!C492</f>
        <v>44825.375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5">
      <c r="A493" s="208" t="str">
        <f>'Net Gen'!B493</f>
        <v>89040101-Big Sandy 1</v>
      </c>
      <c r="B493" s="269">
        <f>'Net Gen'!C493</f>
        <v>44825.416666666664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5">
      <c r="A494" s="208" t="str">
        <f>'Net Gen'!B494</f>
        <v>89040101-Big Sandy 1</v>
      </c>
      <c r="B494" s="269">
        <f>'Net Gen'!C494</f>
        <v>44825.458333333336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5">
      <c r="A495" s="208" t="str">
        <f>'Net Gen'!B495</f>
        <v>89040101-Big Sandy 1</v>
      </c>
      <c r="B495" s="269">
        <f>'Net Gen'!C495</f>
        <v>44825.5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5">
      <c r="A496" s="208" t="str">
        <f>'Net Gen'!B496</f>
        <v>89040101-Big Sandy 1</v>
      </c>
      <c r="B496" s="269">
        <f>'Net Gen'!C496</f>
        <v>44825.541666666664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5">
      <c r="A497" s="208" t="str">
        <f>'Net Gen'!B497</f>
        <v>89040101-Big Sandy 1</v>
      </c>
      <c r="B497" s="269">
        <f>'Net Gen'!C497</f>
        <v>44825.583333333336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5">
      <c r="A498" s="208" t="str">
        <f>'Net Gen'!B498</f>
        <v>89040101-Big Sandy 1</v>
      </c>
      <c r="B498" s="269">
        <f>'Net Gen'!C498</f>
        <v>44825.625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5">
      <c r="A499" s="208" t="str">
        <f>'Net Gen'!B499</f>
        <v>89040101-Big Sandy 1</v>
      </c>
      <c r="B499" s="269">
        <f>'Net Gen'!C499</f>
        <v>44825.666666666664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5">
      <c r="A500" s="208" t="str">
        <f>'Net Gen'!B500</f>
        <v>89040101-Big Sandy 1</v>
      </c>
      <c r="B500" s="269">
        <f>'Net Gen'!C500</f>
        <v>44825.708333333336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5">
      <c r="A501" s="208" t="str">
        <f>'Net Gen'!B501</f>
        <v>89040101-Big Sandy 1</v>
      </c>
      <c r="B501" s="269">
        <f>'Net Gen'!C501</f>
        <v>44825.75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5">
      <c r="A502" s="208" t="str">
        <f>'Net Gen'!B502</f>
        <v>89040101-Big Sandy 1</v>
      </c>
      <c r="B502" s="269">
        <f>'Net Gen'!C502</f>
        <v>44825.791666666664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5">
      <c r="A503" s="208" t="str">
        <f>'Net Gen'!B503</f>
        <v>89040101-Big Sandy 1</v>
      </c>
      <c r="B503" s="269">
        <f>'Net Gen'!C503</f>
        <v>44825.833333333336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5">
      <c r="A504" s="208" t="str">
        <f>'Net Gen'!B504</f>
        <v>89040101-Big Sandy 1</v>
      </c>
      <c r="B504" s="269">
        <f>'Net Gen'!C504</f>
        <v>44825.875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5">
      <c r="A505" s="208" t="str">
        <f>'Net Gen'!B505</f>
        <v>89040101-Big Sandy 1</v>
      </c>
      <c r="B505" s="269">
        <f>'Net Gen'!C505</f>
        <v>44825.916666666664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5">
      <c r="A506" s="208" t="str">
        <f>'Net Gen'!B506</f>
        <v>89040101-Big Sandy 1</v>
      </c>
      <c r="B506" s="269">
        <f>'Net Gen'!C506</f>
        <v>44825.958333333336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5">
      <c r="A507" s="208" t="str">
        <f>'Net Gen'!B507</f>
        <v>89040101-Big Sandy 1</v>
      </c>
      <c r="B507" s="269">
        <f>'Net Gen'!C507</f>
        <v>44826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5">
      <c r="A508" s="208" t="str">
        <f>'Net Gen'!B508</f>
        <v>89040101-Big Sandy 1</v>
      </c>
      <c r="B508" s="269">
        <f>'Net Gen'!C508</f>
        <v>44826.041666666664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5">
      <c r="A509" s="208" t="str">
        <f>'Net Gen'!B509</f>
        <v>89040101-Big Sandy 1</v>
      </c>
      <c r="B509" s="269">
        <f>'Net Gen'!C509</f>
        <v>44826.083333333336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5">
      <c r="A510" s="208" t="str">
        <f>'Net Gen'!B510</f>
        <v>89040101-Big Sandy 1</v>
      </c>
      <c r="B510" s="269">
        <f>'Net Gen'!C510</f>
        <v>44826.125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5">
      <c r="A511" s="208" t="str">
        <f>'Net Gen'!B511</f>
        <v>89040101-Big Sandy 1</v>
      </c>
      <c r="B511" s="269">
        <f>'Net Gen'!C511</f>
        <v>44826.166666666664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5">
      <c r="A512" s="208" t="str">
        <f>'Net Gen'!B512</f>
        <v>89040101-Big Sandy 1</v>
      </c>
      <c r="B512" s="269">
        <f>'Net Gen'!C512</f>
        <v>44826.208333333336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5">
      <c r="A513" s="208" t="str">
        <f>'Net Gen'!B513</f>
        <v>89040101-Big Sandy 1</v>
      </c>
      <c r="B513" s="269">
        <f>'Net Gen'!C513</f>
        <v>44826.25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5">
      <c r="A514" s="208" t="str">
        <f>'Net Gen'!B514</f>
        <v>89040101-Big Sandy 1</v>
      </c>
      <c r="B514" s="269">
        <f>'Net Gen'!C514</f>
        <v>44826.291666666664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5">
      <c r="A515" s="208" t="str">
        <f>'Net Gen'!B515</f>
        <v>89040101-Big Sandy 1</v>
      </c>
      <c r="B515" s="269">
        <f>'Net Gen'!C515</f>
        <v>44826.333333333336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5">
      <c r="A516" s="208" t="str">
        <f>'Net Gen'!B516</f>
        <v>89040101-Big Sandy 1</v>
      </c>
      <c r="B516" s="269">
        <f>'Net Gen'!C516</f>
        <v>44826.375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5">
      <c r="A517" s="208" t="str">
        <f>'Net Gen'!B517</f>
        <v>89040101-Big Sandy 1</v>
      </c>
      <c r="B517" s="269">
        <f>'Net Gen'!C517</f>
        <v>44826.416666666664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5">
      <c r="A518" s="208" t="str">
        <f>'Net Gen'!B518</f>
        <v>89040101-Big Sandy 1</v>
      </c>
      <c r="B518" s="269">
        <f>'Net Gen'!C518</f>
        <v>44826.458333333336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5">
      <c r="A519" s="208" t="str">
        <f>'Net Gen'!B519</f>
        <v>89040101-Big Sandy 1</v>
      </c>
      <c r="B519" s="269">
        <f>'Net Gen'!C519</f>
        <v>44826.5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5">
      <c r="A520" s="208" t="str">
        <f>'Net Gen'!B520</f>
        <v>89040101-Big Sandy 1</v>
      </c>
      <c r="B520" s="269">
        <f>'Net Gen'!C520</f>
        <v>44826.541666666664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5">
      <c r="A521" s="208" t="str">
        <f>'Net Gen'!B521</f>
        <v>89040101-Big Sandy 1</v>
      </c>
      <c r="B521" s="269">
        <f>'Net Gen'!C521</f>
        <v>44826.583333333336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5">
      <c r="A522" s="208" t="str">
        <f>'Net Gen'!B522</f>
        <v>89040101-Big Sandy 1</v>
      </c>
      <c r="B522" s="269">
        <f>'Net Gen'!C522</f>
        <v>44826.625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5">
      <c r="A523" s="208" t="str">
        <f>'Net Gen'!B523</f>
        <v>89040101-Big Sandy 1</v>
      </c>
      <c r="B523" s="269">
        <f>'Net Gen'!C523</f>
        <v>44826.666666666664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5">
      <c r="A524" s="208" t="str">
        <f>'Net Gen'!B524</f>
        <v>89040101-Big Sandy 1</v>
      </c>
      <c r="B524" s="269">
        <f>'Net Gen'!C524</f>
        <v>44826.708333333336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5">
      <c r="A525" s="208" t="str">
        <f>'Net Gen'!B525</f>
        <v>89040101-Big Sandy 1</v>
      </c>
      <c r="B525" s="269">
        <f>'Net Gen'!C525</f>
        <v>44826.75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5">
      <c r="A526" s="208" t="str">
        <f>'Net Gen'!B526</f>
        <v>89040101-Big Sandy 1</v>
      </c>
      <c r="B526" s="269">
        <f>'Net Gen'!C526</f>
        <v>44826.791666666664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5">
      <c r="A527" s="208" t="str">
        <f>'Net Gen'!B527</f>
        <v>89040101-Big Sandy 1</v>
      </c>
      <c r="B527" s="269">
        <f>'Net Gen'!C527</f>
        <v>44826.833333333336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5">
      <c r="A528" s="208" t="str">
        <f>'Net Gen'!B528</f>
        <v>89040101-Big Sandy 1</v>
      </c>
      <c r="B528" s="269">
        <f>'Net Gen'!C528</f>
        <v>44826.875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5">
      <c r="A529" s="208" t="str">
        <f>'Net Gen'!B529</f>
        <v>89040101-Big Sandy 1</v>
      </c>
      <c r="B529" s="269">
        <f>'Net Gen'!C529</f>
        <v>44826.916666666664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5">
      <c r="A530" s="208" t="str">
        <f>'Net Gen'!B530</f>
        <v>89040101-Big Sandy 1</v>
      </c>
      <c r="B530" s="269">
        <f>'Net Gen'!C530</f>
        <v>44826.958333333336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5">
      <c r="A531" s="208" t="str">
        <f>'Net Gen'!B531</f>
        <v>89040101-Big Sandy 1</v>
      </c>
      <c r="B531" s="269">
        <f>'Net Gen'!C531</f>
        <v>44827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5">
      <c r="A532" s="208" t="str">
        <f>'Net Gen'!B532</f>
        <v>89040101-Big Sandy 1</v>
      </c>
      <c r="B532" s="269">
        <f>'Net Gen'!C532</f>
        <v>44827.041666666664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5">
      <c r="A533" s="208" t="str">
        <f>'Net Gen'!B533</f>
        <v>89040101-Big Sandy 1</v>
      </c>
      <c r="B533" s="269">
        <f>'Net Gen'!C533</f>
        <v>44827.083333333336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5">
      <c r="A534" s="208" t="str">
        <f>'Net Gen'!B534</f>
        <v>89040101-Big Sandy 1</v>
      </c>
      <c r="B534" s="269">
        <f>'Net Gen'!C534</f>
        <v>44827.125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5">
      <c r="A535" s="208" t="str">
        <f>'Net Gen'!B535</f>
        <v>89040101-Big Sandy 1</v>
      </c>
      <c r="B535" s="269">
        <f>'Net Gen'!C535</f>
        <v>44827.166666666664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5">
      <c r="A536" s="208" t="str">
        <f>'Net Gen'!B536</f>
        <v>89040101-Big Sandy 1</v>
      </c>
      <c r="B536" s="269">
        <f>'Net Gen'!C536</f>
        <v>44827.208333333336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5">
      <c r="A537" s="208" t="str">
        <f>'Net Gen'!B537</f>
        <v>89040101-Big Sandy 1</v>
      </c>
      <c r="B537" s="269">
        <f>'Net Gen'!C537</f>
        <v>44827.25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5">
      <c r="A538" s="208" t="str">
        <f>'Net Gen'!B538</f>
        <v>89040101-Big Sandy 1</v>
      </c>
      <c r="B538" s="269">
        <f>'Net Gen'!C538</f>
        <v>44827.291666666664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5">
      <c r="A539" s="208" t="str">
        <f>'Net Gen'!B539</f>
        <v>89040101-Big Sandy 1</v>
      </c>
      <c r="B539" s="269">
        <f>'Net Gen'!C539</f>
        <v>44827.333333333336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5">
      <c r="A540" s="208" t="str">
        <f>'Net Gen'!B540</f>
        <v>89040101-Big Sandy 1</v>
      </c>
      <c r="B540" s="269">
        <f>'Net Gen'!C540</f>
        <v>44827.375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5">
      <c r="A541" s="208" t="str">
        <f>'Net Gen'!B541</f>
        <v>89040101-Big Sandy 1</v>
      </c>
      <c r="B541" s="269">
        <f>'Net Gen'!C541</f>
        <v>44827.416666666664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5">
      <c r="A542" s="208" t="str">
        <f>'Net Gen'!B542</f>
        <v>89040101-Big Sandy 1</v>
      </c>
      <c r="B542" s="269">
        <f>'Net Gen'!C542</f>
        <v>44827.458333333336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5">
      <c r="A543" s="208" t="str">
        <f>'Net Gen'!B543</f>
        <v>89040101-Big Sandy 1</v>
      </c>
      <c r="B543" s="269">
        <f>'Net Gen'!C543</f>
        <v>44827.5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5">
      <c r="A544" s="208" t="str">
        <f>'Net Gen'!B544</f>
        <v>89040101-Big Sandy 1</v>
      </c>
      <c r="B544" s="269">
        <f>'Net Gen'!C544</f>
        <v>44827.541666666664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5">
      <c r="A545" s="208" t="str">
        <f>'Net Gen'!B545</f>
        <v>89040101-Big Sandy 1</v>
      </c>
      <c r="B545" s="269">
        <f>'Net Gen'!C545</f>
        <v>44827.583333333336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5">
      <c r="A546" s="208" t="str">
        <f>'Net Gen'!B546</f>
        <v>89040101-Big Sandy 1</v>
      </c>
      <c r="B546" s="269">
        <f>'Net Gen'!C546</f>
        <v>44827.625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5">
      <c r="A547" s="208" t="str">
        <f>'Net Gen'!B547</f>
        <v>89040101-Big Sandy 1</v>
      </c>
      <c r="B547" s="269">
        <f>'Net Gen'!C547</f>
        <v>44827.666666666664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5">
      <c r="A548" s="208" t="str">
        <f>'Net Gen'!B548</f>
        <v>89040101-Big Sandy 1</v>
      </c>
      <c r="B548" s="269">
        <f>'Net Gen'!C548</f>
        <v>44827.708333333336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5">
      <c r="A549" s="208" t="str">
        <f>'Net Gen'!B549</f>
        <v>89040101-Big Sandy 1</v>
      </c>
      <c r="B549" s="269">
        <f>'Net Gen'!C549</f>
        <v>44827.75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5">
      <c r="A550" s="208" t="str">
        <f>'Net Gen'!B550</f>
        <v>89040101-Big Sandy 1</v>
      </c>
      <c r="B550" s="269">
        <f>'Net Gen'!C550</f>
        <v>44827.791666666664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5">
      <c r="A551" s="208" t="str">
        <f>'Net Gen'!B551</f>
        <v>89040101-Big Sandy 1</v>
      </c>
      <c r="B551" s="269">
        <f>'Net Gen'!C551</f>
        <v>44827.833333333336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5">
      <c r="A552" s="208" t="str">
        <f>'Net Gen'!B552</f>
        <v>89040101-Big Sandy 1</v>
      </c>
      <c r="B552" s="269">
        <f>'Net Gen'!C552</f>
        <v>44827.875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5">
      <c r="A553" s="208" t="str">
        <f>'Net Gen'!B553</f>
        <v>89040101-Big Sandy 1</v>
      </c>
      <c r="B553" s="269">
        <f>'Net Gen'!C553</f>
        <v>44827.916666666664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5">
      <c r="A554" s="208" t="str">
        <f>'Net Gen'!B554</f>
        <v>89040101-Big Sandy 1</v>
      </c>
      <c r="B554" s="269">
        <f>'Net Gen'!C554</f>
        <v>44827.958333333336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5">
      <c r="A555" s="208" t="str">
        <f>'Net Gen'!B555</f>
        <v>89040101-Big Sandy 1</v>
      </c>
      <c r="B555" s="269">
        <f>'Net Gen'!C555</f>
        <v>44828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5">
      <c r="A556" s="208" t="str">
        <f>'Net Gen'!B556</f>
        <v>89040101-Big Sandy 1</v>
      </c>
      <c r="B556" s="269">
        <f>'Net Gen'!C556</f>
        <v>44828.041666666664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5">
      <c r="A557" s="208" t="str">
        <f>'Net Gen'!B557</f>
        <v>89040101-Big Sandy 1</v>
      </c>
      <c r="B557" s="269">
        <f>'Net Gen'!C557</f>
        <v>44828.083333333336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5">
      <c r="A558" s="208" t="str">
        <f>'Net Gen'!B558</f>
        <v>89040101-Big Sandy 1</v>
      </c>
      <c r="B558" s="269">
        <f>'Net Gen'!C558</f>
        <v>44828.125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5">
      <c r="A559" s="208" t="str">
        <f>'Net Gen'!B559</f>
        <v>89040101-Big Sandy 1</v>
      </c>
      <c r="B559" s="269">
        <f>'Net Gen'!C559</f>
        <v>44828.166666666664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5">
      <c r="A560" s="208" t="str">
        <f>'Net Gen'!B560</f>
        <v>89040101-Big Sandy 1</v>
      </c>
      <c r="B560" s="269">
        <f>'Net Gen'!C560</f>
        <v>44828.208333333336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5">
      <c r="A561" s="208" t="str">
        <f>'Net Gen'!B561</f>
        <v>89040101-Big Sandy 1</v>
      </c>
      <c r="B561" s="269">
        <f>'Net Gen'!C561</f>
        <v>44828.25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5">
      <c r="A562" s="208" t="str">
        <f>'Net Gen'!B562</f>
        <v>89040101-Big Sandy 1</v>
      </c>
      <c r="B562" s="269">
        <f>'Net Gen'!C562</f>
        <v>44828.291666666664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5">
      <c r="A563" s="208" t="str">
        <f>'Net Gen'!B563</f>
        <v>89040101-Big Sandy 1</v>
      </c>
      <c r="B563" s="269">
        <f>'Net Gen'!C563</f>
        <v>44828.333333333336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5">
      <c r="A564" s="208" t="str">
        <f>'Net Gen'!B564</f>
        <v>89040101-Big Sandy 1</v>
      </c>
      <c r="B564" s="269">
        <f>'Net Gen'!C564</f>
        <v>44828.375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5">
      <c r="A565" s="208" t="str">
        <f>'Net Gen'!B565</f>
        <v>89040101-Big Sandy 1</v>
      </c>
      <c r="B565" s="269">
        <f>'Net Gen'!C565</f>
        <v>44828.416666666664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5">
      <c r="A566" s="208" t="str">
        <f>'Net Gen'!B566</f>
        <v>89040101-Big Sandy 1</v>
      </c>
      <c r="B566" s="269">
        <f>'Net Gen'!C566</f>
        <v>44828.458333333336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5">
      <c r="A567" s="208" t="str">
        <f>'Net Gen'!B567</f>
        <v>89040101-Big Sandy 1</v>
      </c>
      <c r="B567" s="269">
        <f>'Net Gen'!C567</f>
        <v>44828.5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5">
      <c r="A568" s="208" t="str">
        <f>'Net Gen'!B568</f>
        <v>89040101-Big Sandy 1</v>
      </c>
      <c r="B568" s="269">
        <f>'Net Gen'!C568</f>
        <v>44828.541666666664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5">
      <c r="A569" s="208" t="str">
        <f>'Net Gen'!B569</f>
        <v>89040101-Big Sandy 1</v>
      </c>
      <c r="B569" s="269">
        <f>'Net Gen'!C569</f>
        <v>44828.583333333336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5">
      <c r="A570" s="208" t="str">
        <f>'Net Gen'!B570</f>
        <v>89040101-Big Sandy 1</v>
      </c>
      <c r="B570" s="269">
        <f>'Net Gen'!C570</f>
        <v>44828.625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5">
      <c r="A571" s="208" t="str">
        <f>'Net Gen'!B571</f>
        <v>89040101-Big Sandy 1</v>
      </c>
      <c r="B571" s="269">
        <f>'Net Gen'!C571</f>
        <v>44828.666666666664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5">
      <c r="A572" s="208" t="str">
        <f>'Net Gen'!B572</f>
        <v>89040101-Big Sandy 1</v>
      </c>
      <c r="B572" s="269">
        <f>'Net Gen'!C572</f>
        <v>44828.708333333336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5">
      <c r="A573" s="208" t="str">
        <f>'Net Gen'!B573</f>
        <v>89040101-Big Sandy 1</v>
      </c>
      <c r="B573" s="269">
        <f>'Net Gen'!C573</f>
        <v>44828.75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5">
      <c r="A574" s="208" t="str">
        <f>'Net Gen'!B574</f>
        <v>89040101-Big Sandy 1</v>
      </c>
      <c r="B574" s="269">
        <f>'Net Gen'!C574</f>
        <v>44828.791666666664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5">
      <c r="A575" s="208" t="str">
        <f>'Net Gen'!B575</f>
        <v>89040101-Big Sandy 1</v>
      </c>
      <c r="B575" s="269">
        <f>'Net Gen'!C575</f>
        <v>44828.833333333336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5">
      <c r="A576" s="208" t="str">
        <f>'Net Gen'!B576</f>
        <v>89040101-Big Sandy 1</v>
      </c>
      <c r="B576" s="269">
        <f>'Net Gen'!C576</f>
        <v>44828.875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5">
      <c r="A577" s="208" t="str">
        <f>'Net Gen'!B577</f>
        <v>89040101-Big Sandy 1</v>
      </c>
      <c r="B577" s="269">
        <f>'Net Gen'!C577</f>
        <v>44828.916666666664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5">
      <c r="A578" s="208" t="str">
        <f>'Net Gen'!B578</f>
        <v>89040101-Big Sandy 1</v>
      </c>
      <c r="B578" s="269">
        <f>'Net Gen'!C578</f>
        <v>44828.958333333336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5">
      <c r="A579" s="208" t="str">
        <f>'Net Gen'!B579</f>
        <v>89040101-Big Sandy 1</v>
      </c>
      <c r="B579" s="269">
        <f>'Net Gen'!C579</f>
        <v>44829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5">
      <c r="A580" s="208" t="str">
        <f>'Net Gen'!B580</f>
        <v>89040101-Big Sandy 1</v>
      </c>
      <c r="B580" s="269">
        <f>'Net Gen'!C580</f>
        <v>44829.041666666664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5">
      <c r="A581" s="208" t="str">
        <f>'Net Gen'!B581</f>
        <v>89040101-Big Sandy 1</v>
      </c>
      <c r="B581" s="269">
        <f>'Net Gen'!C581</f>
        <v>44829.083333333336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5">
      <c r="A582" s="208" t="str">
        <f>'Net Gen'!B582</f>
        <v>89040101-Big Sandy 1</v>
      </c>
      <c r="B582" s="269">
        <f>'Net Gen'!C582</f>
        <v>44829.125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5">
      <c r="A583" s="208" t="str">
        <f>'Net Gen'!B583</f>
        <v>89040101-Big Sandy 1</v>
      </c>
      <c r="B583" s="269">
        <f>'Net Gen'!C583</f>
        <v>44829.166666666664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5">
      <c r="A584" s="208" t="str">
        <f>'Net Gen'!B584</f>
        <v>89040101-Big Sandy 1</v>
      </c>
      <c r="B584" s="269">
        <f>'Net Gen'!C584</f>
        <v>44829.208333333336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5">
      <c r="A585" s="208" t="str">
        <f>'Net Gen'!B585</f>
        <v>89040101-Big Sandy 1</v>
      </c>
      <c r="B585" s="269">
        <f>'Net Gen'!C585</f>
        <v>44829.25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5">
      <c r="A586" s="208" t="str">
        <f>'Net Gen'!B586</f>
        <v>89040101-Big Sandy 1</v>
      </c>
      <c r="B586" s="269">
        <f>'Net Gen'!C586</f>
        <v>44829.291666666664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5">
      <c r="A587" s="208" t="str">
        <f>'Net Gen'!B587</f>
        <v>89040101-Big Sandy 1</v>
      </c>
      <c r="B587" s="269">
        <f>'Net Gen'!C587</f>
        <v>44829.333333333336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5">
      <c r="A588" s="208" t="str">
        <f>'Net Gen'!B588</f>
        <v>89040101-Big Sandy 1</v>
      </c>
      <c r="B588" s="269">
        <f>'Net Gen'!C588</f>
        <v>44829.375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5">
      <c r="A589" s="208" t="str">
        <f>'Net Gen'!B589</f>
        <v>89040101-Big Sandy 1</v>
      </c>
      <c r="B589" s="269">
        <f>'Net Gen'!C589</f>
        <v>44829.416666666664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5">
      <c r="A590" s="208" t="str">
        <f>'Net Gen'!B590</f>
        <v>89040101-Big Sandy 1</v>
      </c>
      <c r="B590" s="269">
        <f>'Net Gen'!C590</f>
        <v>44829.458333333336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5">
      <c r="A591" s="208" t="str">
        <f>'Net Gen'!B591</f>
        <v>89040101-Big Sandy 1</v>
      </c>
      <c r="B591" s="269">
        <f>'Net Gen'!C591</f>
        <v>44829.5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5">
      <c r="A592" s="208" t="str">
        <f>'Net Gen'!B592</f>
        <v>89040101-Big Sandy 1</v>
      </c>
      <c r="B592" s="269">
        <f>'Net Gen'!C592</f>
        <v>44829.541666666664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5">
      <c r="A593" s="208" t="str">
        <f>'Net Gen'!B593</f>
        <v>89040101-Big Sandy 1</v>
      </c>
      <c r="B593" s="269">
        <f>'Net Gen'!C593</f>
        <v>44829.583333333336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5">
      <c r="A594" s="208" t="str">
        <f>'Net Gen'!B594</f>
        <v>89040101-Big Sandy 1</v>
      </c>
      <c r="B594" s="269">
        <f>'Net Gen'!C594</f>
        <v>44829.625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5">
      <c r="A595" s="208" t="str">
        <f>'Net Gen'!B595</f>
        <v>89040101-Big Sandy 1</v>
      </c>
      <c r="B595" s="269">
        <f>'Net Gen'!C595</f>
        <v>44829.666666666664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5">
      <c r="A596" s="208" t="str">
        <f>'Net Gen'!B596</f>
        <v>89040101-Big Sandy 1</v>
      </c>
      <c r="B596" s="269">
        <f>'Net Gen'!C596</f>
        <v>44829.708333333336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5">
      <c r="A597" s="208" t="str">
        <f>'Net Gen'!B597</f>
        <v>89040101-Big Sandy 1</v>
      </c>
      <c r="B597" s="269">
        <f>'Net Gen'!C597</f>
        <v>44829.75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5">
      <c r="A598" s="208" t="str">
        <f>'Net Gen'!B598</f>
        <v>89040101-Big Sandy 1</v>
      </c>
      <c r="B598" s="269">
        <f>'Net Gen'!C598</f>
        <v>44829.791666666664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5">
      <c r="A599" s="208" t="str">
        <f>'Net Gen'!B599</f>
        <v>89040101-Big Sandy 1</v>
      </c>
      <c r="B599" s="269">
        <f>'Net Gen'!C599</f>
        <v>44829.833333333336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5">
      <c r="A600" s="208" t="str">
        <f>'Net Gen'!B600</f>
        <v>89040101-Big Sandy 1</v>
      </c>
      <c r="B600" s="269">
        <f>'Net Gen'!C600</f>
        <v>44829.875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5">
      <c r="A601" s="208" t="str">
        <f>'Net Gen'!B601</f>
        <v>89040101-Big Sandy 1</v>
      </c>
      <c r="B601" s="269">
        <f>'Net Gen'!C601</f>
        <v>44829.916666666664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5">
      <c r="A602" s="208" t="str">
        <f>'Net Gen'!B602</f>
        <v>89040101-Big Sandy 1</v>
      </c>
      <c r="B602" s="269">
        <f>'Net Gen'!C602</f>
        <v>44829.958333333336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5">
      <c r="A603" s="208" t="str">
        <f>'Net Gen'!B603</f>
        <v>89040101-Big Sandy 1</v>
      </c>
      <c r="B603" s="269">
        <f>'Net Gen'!C603</f>
        <v>44830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5">
      <c r="A604" s="208" t="str">
        <f>'Net Gen'!B604</f>
        <v>89040101-Big Sandy 1</v>
      </c>
      <c r="B604" s="269">
        <f>'Net Gen'!C604</f>
        <v>44830.041666666664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5">
      <c r="A605" s="208" t="str">
        <f>'Net Gen'!B605</f>
        <v>89040101-Big Sandy 1</v>
      </c>
      <c r="B605" s="269">
        <f>'Net Gen'!C605</f>
        <v>44830.083333333336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5">
      <c r="A606" s="208" t="str">
        <f>'Net Gen'!B606</f>
        <v>89040101-Big Sandy 1</v>
      </c>
      <c r="B606" s="269">
        <f>'Net Gen'!C606</f>
        <v>44830.125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5">
      <c r="A607" s="208" t="str">
        <f>'Net Gen'!B607</f>
        <v>89040101-Big Sandy 1</v>
      </c>
      <c r="B607" s="269">
        <f>'Net Gen'!C607</f>
        <v>44830.166666666664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5">
      <c r="A608" s="208" t="str">
        <f>'Net Gen'!B608</f>
        <v>89040101-Big Sandy 1</v>
      </c>
      <c r="B608" s="269">
        <f>'Net Gen'!C608</f>
        <v>44830.208333333336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5">
      <c r="A609" s="208" t="str">
        <f>'Net Gen'!B609</f>
        <v>89040101-Big Sandy 1</v>
      </c>
      <c r="B609" s="269">
        <f>'Net Gen'!C609</f>
        <v>44830.25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5">
      <c r="A610" s="208" t="str">
        <f>'Net Gen'!B610</f>
        <v>89040101-Big Sandy 1</v>
      </c>
      <c r="B610" s="269">
        <f>'Net Gen'!C610</f>
        <v>44830.291666666664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5">
      <c r="A611" s="208" t="str">
        <f>'Net Gen'!B611</f>
        <v>89040101-Big Sandy 1</v>
      </c>
      <c r="B611" s="269">
        <f>'Net Gen'!C611</f>
        <v>44830.333333333336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5">
      <c r="A612" s="208" t="str">
        <f>'Net Gen'!B612</f>
        <v>89040101-Big Sandy 1</v>
      </c>
      <c r="B612" s="269">
        <f>'Net Gen'!C612</f>
        <v>44830.375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5">
      <c r="A613" s="208" t="str">
        <f>'Net Gen'!B613</f>
        <v>89040101-Big Sandy 1</v>
      </c>
      <c r="B613" s="269">
        <f>'Net Gen'!C613</f>
        <v>44830.416666666664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5">
      <c r="A614" s="208" t="str">
        <f>'Net Gen'!B614</f>
        <v>89040101-Big Sandy 1</v>
      </c>
      <c r="B614" s="269">
        <f>'Net Gen'!C614</f>
        <v>44830.458333333336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5">
      <c r="A615" s="208" t="str">
        <f>'Net Gen'!B615</f>
        <v>89040101-Big Sandy 1</v>
      </c>
      <c r="B615" s="269">
        <f>'Net Gen'!C615</f>
        <v>44830.5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5">
      <c r="A616" s="208" t="str">
        <f>'Net Gen'!B616</f>
        <v>89040101-Big Sandy 1</v>
      </c>
      <c r="B616" s="269">
        <f>'Net Gen'!C616</f>
        <v>44830.541666666664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5">
      <c r="A617" s="208" t="str">
        <f>'Net Gen'!B617</f>
        <v>89040101-Big Sandy 1</v>
      </c>
      <c r="B617" s="269">
        <f>'Net Gen'!C617</f>
        <v>44830.583333333336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5">
      <c r="A618" s="208" t="str">
        <f>'Net Gen'!B618</f>
        <v>89040101-Big Sandy 1</v>
      </c>
      <c r="B618" s="269">
        <f>'Net Gen'!C618</f>
        <v>44830.625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5">
      <c r="A619" s="208" t="str">
        <f>'Net Gen'!B619</f>
        <v>89040101-Big Sandy 1</v>
      </c>
      <c r="B619" s="269">
        <f>'Net Gen'!C619</f>
        <v>44830.666666666664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5">
      <c r="A620" s="208" t="str">
        <f>'Net Gen'!B620</f>
        <v>89040101-Big Sandy 1</v>
      </c>
      <c r="B620" s="269">
        <f>'Net Gen'!C620</f>
        <v>44830.708333333336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5">
      <c r="A621" s="208" t="str">
        <f>'Net Gen'!B621</f>
        <v>89040101-Big Sandy 1</v>
      </c>
      <c r="B621" s="269">
        <f>'Net Gen'!C621</f>
        <v>44830.75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5">
      <c r="A622" s="208" t="str">
        <f>'Net Gen'!B622</f>
        <v>89040101-Big Sandy 1</v>
      </c>
      <c r="B622" s="269">
        <f>'Net Gen'!C622</f>
        <v>44830.791666666664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5">
      <c r="A623" s="208" t="str">
        <f>'Net Gen'!B623</f>
        <v>89040101-Big Sandy 1</v>
      </c>
      <c r="B623" s="269">
        <f>'Net Gen'!C623</f>
        <v>44830.833333333336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5">
      <c r="A624" s="208" t="str">
        <f>'Net Gen'!B624</f>
        <v>89040101-Big Sandy 1</v>
      </c>
      <c r="B624" s="269">
        <f>'Net Gen'!C624</f>
        <v>44830.875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5">
      <c r="A625" s="208" t="str">
        <f>'Net Gen'!B625</f>
        <v>89040101-Big Sandy 1</v>
      </c>
      <c r="B625" s="269">
        <f>'Net Gen'!C625</f>
        <v>44830.916666666664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5">
      <c r="A626" s="208" t="str">
        <f>'Net Gen'!B626</f>
        <v>89040101-Big Sandy 1</v>
      </c>
      <c r="B626" s="269">
        <f>'Net Gen'!C626</f>
        <v>44830.958333333336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5">
      <c r="A627" s="208" t="str">
        <f>'Net Gen'!B627</f>
        <v>89040101-Big Sandy 1</v>
      </c>
      <c r="B627" s="269">
        <f>'Net Gen'!C627</f>
        <v>44831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5">
      <c r="A628" s="208" t="str">
        <f>'Net Gen'!B628</f>
        <v>89040101-Big Sandy 1</v>
      </c>
      <c r="B628" s="269">
        <f>'Net Gen'!C628</f>
        <v>44831.041666666664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5">
      <c r="A629" s="208" t="str">
        <f>'Net Gen'!B629</f>
        <v>89040101-Big Sandy 1</v>
      </c>
      <c r="B629" s="269">
        <f>'Net Gen'!C629</f>
        <v>44831.083333333336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5">
      <c r="A630" s="208" t="str">
        <f>'Net Gen'!B630</f>
        <v>89040101-Big Sandy 1</v>
      </c>
      <c r="B630" s="269">
        <f>'Net Gen'!C630</f>
        <v>44831.125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5">
      <c r="A631" s="208" t="str">
        <f>'Net Gen'!B631</f>
        <v>89040101-Big Sandy 1</v>
      </c>
      <c r="B631" s="269">
        <f>'Net Gen'!C631</f>
        <v>44831.166666666664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5">
      <c r="A632" s="208" t="str">
        <f>'Net Gen'!B632</f>
        <v>89040101-Big Sandy 1</v>
      </c>
      <c r="B632" s="269">
        <f>'Net Gen'!C632</f>
        <v>44831.208333333336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5">
      <c r="A633" s="208" t="str">
        <f>'Net Gen'!B633</f>
        <v>89040101-Big Sandy 1</v>
      </c>
      <c r="B633" s="269">
        <f>'Net Gen'!C633</f>
        <v>44831.25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5">
      <c r="A634" s="208" t="str">
        <f>'Net Gen'!B634</f>
        <v>89040101-Big Sandy 1</v>
      </c>
      <c r="B634" s="269">
        <f>'Net Gen'!C634</f>
        <v>44831.291666666664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5">
      <c r="A635" s="208" t="str">
        <f>'Net Gen'!B635</f>
        <v>89040101-Big Sandy 1</v>
      </c>
      <c r="B635" s="269">
        <f>'Net Gen'!C635</f>
        <v>44831.333333333336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5">
      <c r="A636" s="208" t="str">
        <f>'Net Gen'!B636</f>
        <v>89040101-Big Sandy 1</v>
      </c>
      <c r="B636" s="269">
        <f>'Net Gen'!C636</f>
        <v>44831.375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5">
      <c r="A637" s="208" t="str">
        <f>'Net Gen'!B637</f>
        <v>89040101-Big Sandy 1</v>
      </c>
      <c r="B637" s="269">
        <f>'Net Gen'!C637</f>
        <v>44831.416666666664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5">
      <c r="A638" s="208" t="str">
        <f>'Net Gen'!B638</f>
        <v>89040101-Big Sandy 1</v>
      </c>
      <c r="B638" s="269">
        <f>'Net Gen'!C638</f>
        <v>44831.458333333336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5">
      <c r="A639" s="208" t="str">
        <f>'Net Gen'!B639</f>
        <v>89040101-Big Sandy 1</v>
      </c>
      <c r="B639" s="269">
        <f>'Net Gen'!C639</f>
        <v>44831.5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5">
      <c r="A640" s="208" t="str">
        <f>'Net Gen'!B640</f>
        <v>89040101-Big Sandy 1</v>
      </c>
      <c r="B640" s="269">
        <f>'Net Gen'!C640</f>
        <v>44831.541666666664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5">
      <c r="A641" s="208" t="str">
        <f>'Net Gen'!B641</f>
        <v>89040101-Big Sandy 1</v>
      </c>
      <c r="B641" s="269">
        <f>'Net Gen'!C641</f>
        <v>44831.583333333336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5">
      <c r="A642" s="208" t="str">
        <f>'Net Gen'!B642</f>
        <v>89040101-Big Sandy 1</v>
      </c>
      <c r="B642" s="269">
        <f>'Net Gen'!C642</f>
        <v>44831.625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5">
      <c r="A643" s="208" t="str">
        <f>'Net Gen'!B643</f>
        <v>89040101-Big Sandy 1</v>
      </c>
      <c r="B643" s="269">
        <f>'Net Gen'!C643</f>
        <v>44831.666666666664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5">
      <c r="A644" s="208" t="str">
        <f>'Net Gen'!B644</f>
        <v>89040101-Big Sandy 1</v>
      </c>
      <c r="B644" s="269">
        <f>'Net Gen'!C644</f>
        <v>44831.708333333336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5">
      <c r="A645" s="208" t="str">
        <f>'Net Gen'!B645</f>
        <v>89040101-Big Sandy 1</v>
      </c>
      <c r="B645" s="269">
        <f>'Net Gen'!C645</f>
        <v>44831.75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5">
      <c r="A646" s="208" t="str">
        <f>'Net Gen'!B646</f>
        <v>89040101-Big Sandy 1</v>
      </c>
      <c r="B646" s="269">
        <f>'Net Gen'!C646</f>
        <v>44831.791666666664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5">
      <c r="A647" s="208" t="str">
        <f>'Net Gen'!B647</f>
        <v>89040101-Big Sandy 1</v>
      </c>
      <c r="B647" s="269">
        <f>'Net Gen'!C647</f>
        <v>44831.833333333336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5">
      <c r="A648" s="208" t="str">
        <f>'Net Gen'!B648</f>
        <v>89040101-Big Sandy 1</v>
      </c>
      <c r="B648" s="269">
        <f>'Net Gen'!C648</f>
        <v>44831.875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5">
      <c r="A649" s="208" t="str">
        <f>'Net Gen'!B649</f>
        <v>89040101-Big Sandy 1</v>
      </c>
      <c r="B649" s="269">
        <f>'Net Gen'!C649</f>
        <v>44831.916666666664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5">
      <c r="A650" s="208" t="str">
        <f>'Net Gen'!B650</f>
        <v>89040101-Big Sandy 1</v>
      </c>
      <c r="B650" s="269">
        <f>'Net Gen'!C650</f>
        <v>44831.958333333336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5">
      <c r="A651" s="208" t="str">
        <f>'Net Gen'!B651</f>
        <v>89040101-Big Sandy 1</v>
      </c>
      <c r="B651" s="269">
        <f>'Net Gen'!C651</f>
        <v>44832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5">
      <c r="A652" s="208" t="str">
        <f>'Net Gen'!B652</f>
        <v>89040101-Big Sandy 1</v>
      </c>
      <c r="B652" s="269">
        <f>'Net Gen'!C652</f>
        <v>44832.041666666664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5">
      <c r="A653" s="208" t="str">
        <f>'Net Gen'!B653</f>
        <v>89040101-Big Sandy 1</v>
      </c>
      <c r="B653" s="269">
        <f>'Net Gen'!C653</f>
        <v>44832.083333333336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5">
      <c r="A654" s="208" t="str">
        <f>'Net Gen'!B654</f>
        <v>89040101-Big Sandy 1</v>
      </c>
      <c r="B654" s="269">
        <f>'Net Gen'!C654</f>
        <v>44832.125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5">
      <c r="A655" s="208" t="str">
        <f>'Net Gen'!B655</f>
        <v>89040101-Big Sandy 1</v>
      </c>
      <c r="B655" s="269">
        <f>'Net Gen'!C655</f>
        <v>44832.166666666664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5">
      <c r="A656" s="208" t="str">
        <f>'Net Gen'!B656</f>
        <v>89040101-Big Sandy 1</v>
      </c>
      <c r="B656" s="269">
        <f>'Net Gen'!C656</f>
        <v>44832.208333333336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5">
      <c r="A657" s="208" t="str">
        <f>'Net Gen'!B657</f>
        <v>89040101-Big Sandy 1</v>
      </c>
      <c r="B657" s="269">
        <f>'Net Gen'!C657</f>
        <v>44832.25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5">
      <c r="A658" s="208" t="str">
        <f>'Net Gen'!B658</f>
        <v>89040101-Big Sandy 1</v>
      </c>
      <c r="B658" s="269">
        <f>'Net Gen'!C658</f>
        <v>44832.291666666664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5">
      <c r="A659" s="208" t="str">
        <f>'Net Gen'!B659</f>
        <v>89040101-Big Sandy 1</v>
      </c>
      <c r="B659" s="269">
        <f>'Net Gen'!C659</f>
        <v>44832.333333333336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5">
      <c r="A660" s="208" t="str">
        <f>'Net Gen'!B660</f>
        <v>89040101-Big Sandy 1</v>
      </c>
      <c r="B660" s="269">
        <f>'Net Gen'!C660</f>
        <v>44832.375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5">
      <c r="A661" s="208" t="str">
        <f>'Net Gen'!B661</f>
        <v>89040101-Big Sandy 1</v>
      </c>
      <c r="B661" s="269">
        <f>'Net Gen'!C661</f>
        <v>44832.416666666664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5">
      <c r="A662" s="208" t="str">
        <f>'Net Gen'!B662</f>
        <v>89040101-Big Sandy 1</v>
      </c>
      <c r="B662" s="269">
        <f>'Net Gen'!C662</f>
        <v>44832.458333333336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5">
      <c r="A663" s="208" t="str">
        <f>'Net Gen'!B663</f>
        <v>89040101-Big Sandy 1</v>
      </c>
      <c r="B663" s="269">
        <f>'Net Gen'!C663</f>
        <v>44832.5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5">
      <c r="A664" s="208" t="str">
        <f>'Net Gen'!B664</f>
        <v>89040101-Big Sandy 1</v>
      </c>
      <c r="B664" s="269">
        <f>'Net Gen'!C664</f>
        <v>44832.541666666664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5">
      <c r="A665" s="208" t="str">
        <f>'Net Gen'!B665</f>
        <v>89040101-Big Sandy 1</v>
      </c>
      <c r="B665" s="269">
        <f>'Net Gen'!C665</f>
        <v>44832.583333333336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5">
      <c r="A666" s="208" t="str">
        <f>'Net Gen'!B666</f>
        <v>89040101-Big Sandy 1</v>
      </c>
      <c r="B666" s="269">
        <f>'Net Gen'!C666</f>
        <v>44832.625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5">
      <c r="A667" s="208" t="str">
        <f>'Net Gen'!B667</f>
        <v>89040101-Big Sandy 1</v>
      </c>
      <c r="B667" s="269">
        <f>'Net Gen'!C667</f>
        <v>44832.666666666664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5">
      <c r="A668" s="208" t="str">
        <f>'Net Gen'!B668</f>
        <v>89040101-Big Sandy 1</v>
      </c>
      <c r="B668" s="269">
        <f>'Net Gen'!C668</f>
        <v>44832.708333333336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5">
      <c r="A669" s="208" t="str">
        <f>'Net Gen'!B669</f>
        <v>89040101-Big Sandy 1</v>
      </c>
      <c r="B669" s="269">
        <f>'Net Gen'!C669</f>
        <v>44832.75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5">
      <c r="A670" s="208" t="str">
        <f>'Net Gen'!B670</f>
        <v>89040101-Big Sandy 1</v>
      </c>
      <c r="B670" s="269">
        <f>'Net Gen'!C670</f>
        <v>44832.791666666664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5">
      <c r="A671" s="208" t="str">
        <f>'Net Gen'!B671</f>
        <v>89040101-Big Sandy 1</v>
      </c>
      <c r="B671" s="269">
        <f>'Net Gen'!C671</f>
        <v>44832.833333333336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5">
      <c r="A672" s="208" t="str">
        <f>'Net Gen'!B672</f>
        <v>89040101-Big Sandy 1</v>
      </c>
      <c r="B672" s="269">
        <f>'Net Gen'!C672</f>
        <v>44832.875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5">
      <c r="A673" s="208" t="str">
        <f>'Net Gen'!B673</f>
        <v>89040101-Big Sandy 1</v>
      </c>
      <c r="B673" s="269">
        <f>'Net Gen'!C673</f>
        <v>44832.916666666664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5">
      <c r="A674" s="208" t="str">
        <f>'Net Gen'!B674</f>
        <v>89040101-Big Sandy 1</v>
      </c>
      <c r="B674" s="269">
        <f>'Net Gen'!C674</f>
        <v>44832.958333333336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5">
      <c r="A675" s="208" t="str">
        <f>'Net Gen'!B675</f>
        <v>89040101-Big Sandy 1</v>
      </c>
      <c r="B675" s="269">
        <f>'Net Gen'!C675</f>
        <v>44833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5">
      <c r="A676" s="208" t="str">
        <f>'Net Gen'!B676</f>
        <v>89040101-Big Sandy 1</v>
      </c>
      <c r="B676" s="269">
        <f>'Net Gen'!C676</f>
        <v>44833.041666666664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5">
      <c r="A677" s="208" t="str">
        <f>'Net Gen'!B677</f>
        <v>89040101-Big Sandy 1</v>
      </c>
      <c r="B677" s="269">
        <f>'Net Gen'!C677</f>
        <v>44833.083333333336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5">
      <c r="A678" s="208" t="str">
        <f>'Net Gen'!B678</f>
        <v>89040101-Big Sandy 1</v>
      </c>
      <c r="B678" s="269">
        <f>'Net Gen'!C678</f>
        <v>44833.125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5">
      <c r="A679" s="208" t="str">
        <f>'Net Gen'!B679</f>
        <v>89040101-Big Sandy 1</v>
      </c>
      <c r="B679" s="269">
        <f>'Net Gen'!C679</f>
        <v>44833.166666666664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5">
      <c r="A680" s="208" t="str">
        <f>'Net Gen'!B680</f>
        <v>89040101-Big Sandy 1</v>
      </c>
      <c r="B680" s="269">
        <f>'Net Gen'!C680</f>
        <v>44833.208333333336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5">
      <c r="A681" s="208" t="str">
        <f>'Net Gen'!B681</f>
        <v>89040101-Big Sandy 1</v>
      </c>
      <c r="B681" s="269">
        <f>'Net Gen'!C681</f>
        <v>44833.25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5">
      <c r="A682" s="208" t="str">
        <f>'Net Gen'!B682</f>
        <v>89040101-Big Sandy 1</v>
      </c>
      <c r="B682" s="269">
        <f>'Net Gen'!C682</f>
        <v>44833.291666666664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5">
      <c r="A683" s="208" t="str">
        <f>'Net Gen'!B683</f>
        <v>89040101-Big Sandy 1</v>
      </c>
      <c r="B683" s="269">
        <f>'Net Gen'!C683</f>
        <v>44833.333333333336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5">
      <c r="A684" s="208" t="str">
        <f>'Net Gen'!B684</f>
        <v>89040101-Big Sandy 1</v>
      </c>
      <c r="B684" s="269">
        <f>'Net Gen'!C684</f>
        <v>44833.375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44833.416666666664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44833.458333333336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44833.5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44833.541666666664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44833.583333333336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44833.625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44833.666666666664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44833.708333333336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5">
      <c r="A693" s="208" t="str">
        <f>'Net Gen'!B693</f>
        <v>89040101-Big Sandy 1</v>
      </c>
      <c r="B693" s="269">
        <f>'Net Gen'!C693</f>
        <v>44833.75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5">
      <c r="A694" s="208" t="str">
        <f>'Net Gen'!B694</f>
        <v>89040101-Big Sandy 1</v>
      </c>
      <c r="B694" s="269">
        <f>'Net Gen'!C694</f>
        <v>44833.791666666664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5">
      <c r="A695" s="208" t="str">
        <f>'Net Gen'!B695</f>
        <v>89040101-Big Sandy 1</v>
      </c>
      <c r="B695" s="269">
        <f>'Net Gen'!C695</f>
        <v>44833.833333333336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5">
      <c r="A696" s="208" t="str">
        <f>'Net Gen'!B696</f>
        <v>89040101-Big Sandy 1</v>
      </c>
      <c r="B696" s="269">
        <f>'Net Gen'!C696</f>
        <v>44833.875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5">
      <c r="A697" s="208" t="str">
        <f>'Net Gen'!B697</f>
        <v>89040101-Big Sandy 1</v>
      </c>
      <c r="B697" s="269">
        <f>'Net Gen'!C697</f>
        <v>44833.916666666664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5">
      <c r="A698" s="208" t="str">
        <f>'Net Gen'!B698</f>
        <v>89040101-Big Sandy 1</v>
      </c>
      <c r="B698" s="269">
        <f>'Net Gen'!C698</f>
        <v>44833.958333333336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5">
      <c r="A699" s="208" t="str">
        <f>'Net Gen'!B699</f>
        <v>89040101-Big Sandy 1</v>
      </c>
      <c r="B699" s="269">
        <f>'Net Gen'!C699</f>
        <v>44834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5">
      <c r="A700" s="208" t="str">
        <f>'Net Gen'!B700</f>
        <v>89040101-Big Sandy 1</v>
      </c>
      <c r="B700" s="269">
        <f>'Net Gen'!C700</f>
        <v>44834.041666666664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5">
      <c r="A701" s="208" t="str">
        <f>'Net Gen'!B701</f>
        <v>89040101-Big Sandy 1</v>
      </c>
      <c r="B701" s="269">
        <f>'Net Gen'!C701</f>
        <v>44834.083333333336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5">
      <c r="A702" s="208" t="str">
        <f>'Net Gen'!B702</f>
        <v>89040101-Big Sandy 1</v>
      </c>
      <c r="B702" s="269">
        <f>'Net Gen'!C702</f>
        <v>44834.125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5">
      <c r="A703" s="208" t="str">
        <f>'Net Gen'!B703</f>
        <v>89040101-Big Sandy 1</v>
      </c>
      <c r="B703" s="269">
        <f>'Net Gen'!C703</f>
        <v>44834.166666666664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5">
      <c r="A704" s="208" t="str">
        <f>'Net Gen'!B704</f>
        <v>89040101-Big Sandy 1</v>
      </c>
      <c r="B704" s="269">
        <f>'Net Gen'!C704</f>
        <v>44834.208333333336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5">
      <c r="A705" s="208" t="str">
        <f>'Net Gen'!B705</f>
        <v>89040101-Big Sandy 1</v>
      </c>
      <c r="B705" s="269">
        <f>'Net Gen'!C705</f>
        <v>44834.25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5">
      <c r="A706" s="208" t="str">
        <f>'Net Gen'!B706</f>
        <v>89040101-Big Sandy 1</v>
      </c>
      <c r="B706" s="269">
        <f>'Net Gen'!C706</f>
        <v>44834.291666666664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5">
      <c r="A707" s="208" t="str">
        <f>'Net Gen'!B707</f>
        <v>89040101-Big Sandy 1</v>
      </c>
      <c r="B707" s="269">
        <f>'Net Gen'!C707</f>
        <v>44834.333333333336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5">
      <c r="A708" s="208" t="str">
        <f>'Net Gen'!B708</f>
        <v>89040101-Big Sandy 1</v>
      </c>
      <c r="B708" s="269">
        <f>'Net Gen'!C708</f>
        <v>44834.375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5">
      <c r="A709" s="208" t="str">
        <f>'Net Gen'!B709</f>
        <v>89040101-Big Sandy 1</v>
      </c>
      <c r="B709" s="269">
        <f>'Net Gen'!C709</f>
        <v>44834.416666666664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5">
      <c r="A710" s="208" t="str">
        <f>'Net Gen'!B710</f>
        <v>89040101-Big Sandy 1</v>
      </c>
      <c r="B710" s="269">
        <f>'Net Gen'!C710</f>
        <v>44834.458333333336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5">
      <c r="A711" s="208" t="str">
        <f>'Net Gen'!B711</f>
        <v>89040101-Big Sandy 1</v>
      </c>
      <c r="B711" s="269">
        <f>'Net Gen'!C711</f>
        <v>44834.5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5">
      <c r="A712" s="208" t="str">
        <f>'Net Gen'!B712</f>
        <v>89040101-Big Sandy 1</v>
      </c>
      <c r="B712" s="269">
        <f>'Net Gen'!C712</f>
        <v>44834.541666666664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5">
      <c r="A713" s="208" t="str">
        <f>'Net Gen'!B713</f>
        <v>89040101-Big Sandy 1</v>
      </c>
      <c r="B713" s="269">
        <f>'Net Gen'!C713</f>
        <v>44834.583333333336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5">
      <c r="A714" s="208" t="str">
        <f>'Net Gen'!B714</f>
        <v>89040101-Big Sandy 1</v>
      </c>
      <c r="B714" s="269">
        <f>'Net Gen'!C714</f>
        <v>44834.625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5">
      <c r="A715" s="208" t="str">
        <f>'Net Gen'!B715</f>
        <v>89040101-Big Sandy 1</v>
      </c>
      <c r="B715" s="269">
        <f>'Net Gen'!C715</f>
        <v>44834.666666666664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5">
      <c r="A716" s="208" t="str">
        <f>'Net Gen'!B716</f>
        <v>89040101-Big Sandy 1</v>
      </c>
      <c r="B716" s="269">
        <f>'Net Gen'!C716</f>
        <v>44834.708333333336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5">
      <c r="A717" s="208" t="str">
        <f>'Net Gen'!B717</f>
        <v>89040101-Big Sandy 1</v>
      </c>
      <c r="B717" s="269">
        <f>'Net Gen'!C717</f>
        <v>44834.75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5">
      <c r="A718" s="208" t="str">
        <f>'Net Gen'!B718</f>
        <v>89040101-Big Sandy 1</v>
      </c>
      <c r="B718" s="269">
        <f>'Net Gen'!C718</f>
        <v>44834.791666666664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5">
      <c r="A719" s="208" t="str">
        <f>'Net Gen'!B719</f>
        <v>89040101-Big Sandy 1</v>
      </c>
      <c r="B719" s="269">
        <f>'Net Gen'!C719</f>
        <v>44834.833333333336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5">
      <c r="A720" s="208" t="str">
        <f>'Net Gen'!B720</f>
        <v>89040101-Big Sandy 1</v>
      </c>
      <c r="B720" s="269">
        <f>'Net Gen'!C720</f>
        <v>44834.875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5">
      <c r="A721" s="208" t="str">
        <f>'Net Gen'!B721</f>
        <v>89040101-Big Sandy 1</v>
      </c>
      <c r="B721" s="269">
        <f>'Net Gen'!C721</f>
        <v>44834.916666666664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5">
      <c r="A722" s="208" t="str">
        <f>'Net Gen'!B722</f>
        <v>89040101-Big Sandy 1</v>
      </c>
      <c r="B722" s="269">
        <f>'Net Gen'!C722</f>
        <v>44834.958333333336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5">
      <c r="A723" s="208" t="str">
        <f>'Net Gen'!B723</f>
        <v>89040101-Big Sandy 1</v>
      </c>
      <c r="B723" s="269">
        <f>'Net Gen'!C723</f>
        <v>44835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5">
      <c r="A724" s="208" t="str">
        <f>'Net Gen'!B724</f>
        <v>ML1KP-Mitchell 1 KP</v>
      </c>
      <c r="B724" s="269">
        <f>'Net Gen'!C724</f>
        <v>44805.041666666664</v>
      </c>
      <c r="C724" s="270" t="str">
        <f>'Net Gen'!P724</f>
        <v>DISPATCHABLE</v>
      </c>
      <c r="D724" s="270">
        <f>'Net Gen'!E724</f>
        <v>250.476</v>
      </c>
      <c r="E724" s="270">
        <f>'Net Gen'!I724</f>
        <v>700</v>
      </c>
      <c r="F724" s="270">
        <f>'Net Gen'!K724</f>
        <v>770</v>
      </c>
      <c r="G724" s="270">
        <f>'Net Gen'!N724</f>
        <v>770</v>
      </c>
      <c r="H724" s="270">
        <f>'Net Gen'!O724</f>
        <v>770</v>
      </c>
      <c r="J724" s="120">
        <f t="shared" si="46"/>
        <v>0.5</v>
      </c>
      <c r="K724" s="108">
        <f t="shared" si="44"/>
        <v>385</v>
      </c>
      <c r="L724" s="102">
        <f t="shared" si="45"/>
        <v>385</v>
      </c>
      <c r="M724" s="123">
        <f t="shared" si="47"/>
        <v>350</v>
      </c>
    </row>
    <row r="725" spans="1:13" x14ac:dyDescent="0.25">
      <c r="A725" s="208" t="str">
        <f>'Net Gen'!B725</f>
        <v>ML1KP-Mitchell 1 KP</v>
      </c>
      <c r="B725" s="269">
        <f>'Net Gen'!C725</f>
        <v>44805.083333333336</v>
      </c>
      <c r="C725" s="270" t="str">
        <f>'Net Gen'!P725</f>
        <v>DISPATCHABLE</v>
      </c>
      <c r="D725" s="270">
        <f>'Net Gen'!E725</f>
        <v>251.25149999999999</v>
      </c>
      <c r="E725" s="270">
        <f>'Net Gen'!I725</f>
        <v>700</v>
      </c>
      <c r="F725" s="270">
        <f>'Net Gen'!K725</f>
        <v>770</v>
      </c>
      <c r="G725" s="270">
        <f>'Net Gen'!N725</f>
        <v>770</v>
      </c>
      <c r="H725" s="270">
        <f>'Net Gen'!O725</f>
        <v>770</v>
      </c>
      <c r="J725" s="120">
        <f t="shared" si="46"/>
        <v>0.5</v>
      </c>
      <c r="K725" s="108">
        <f t="shared" si="44"/>
        <v>385</v>
      </c>
      <c r="L725" s="102">
        <f t="shared" si="45"/>
        <v>385</v>
      </c>
      <c r="M725" s="123">
        <f t="shared" si="47"/>
        <v>350</v>
      </c>
    </row>
    <row r="726" spans="1:13" x14ac:dyDescent="0.25">
      <c r="A726" s="208" t="str">
        <f>'Net Gen'!B726</f>
        <v>ML1KP-Mitchell 1 KP</v>
      </c>
      <c r="B726" s="269">
        <f>'Net Gen'!C726</f>
        <v>44805.125</v>
      </c>
      <c r="C726" s="270" t="str">
        <f>'Net Gen'!P726</f>
        <v>DISPATCHABLE</v>
      </c>
      <c r="D726" s="270">
        <f>'Net Gen'!E726</f>
        <v>250.7165</v>
      </c>
      <c r="E726" s="270">
        <f>'Net Gen'!I726</f>
        <v>700</v>
      </c>
      <c r="F726" s="270">
        <f>'Net Gen'!K726</f>
        <v>770</v>
      </c>
      <c r="G726" s="270">
        <f>'Net Gen'!N726</f>
        <v>770</v>
      </c>
      <c r="H726" s="270">
        <f>'Net Gen'!O726</f>
        <v>770</v>
      </c>
      <c r="J726" s="120">
        <f t="shared" si="46"/>
        <v>0.5</v>
      </c>
      <c r="K726" s="108">
        <f t="shared" si="44"/>
        <v>385</v>
      </c>
      <c r="L726" s="102">
        <f t="shared" si="45"/>
        <v>385</v>
      </c>
      <c r="M726" s="123">
        <f t="shared" si="47"/>
        <v>350</v>
      </c>
    </row>
    <row r="727" spans="1:13" x14ac:dyDescent="0.25">
      <c r="A727" s="208" t="str">
        <f>'Net Gen'!B727</f>
        <v>ML1KP-Mitchell 1 KP</v>
      </c>
      <c r="B727" s="269">
        <f>'Net Gen'!C727</f>
        <v>44805.166666666664</v>
      </c>
      <c r="C727" s="270" t="str">
        <f>'Net Gen'!P727</f>
        <v>DISPATCHABLE</v>
      </c>
      <c r="D727" s="270">
        <f>'Net Gen'!E727</f>
        <v>251.006</v>
      </c>
      <c r="E727" s="270">
        <f>'Net Gen'!I727</f>
        <v>700</v>
      </c>
      <c r="F727" s="270">
        <f>'Net Gen'!K727</f>
        <v>770</v>
      </c>
      <c r="G727" s="270">
        <f>'Net Gen'!N727</f>
        <v>770</v>
      </c>
      <c r="H727" s="270">
        <f>'Net Gen'!O727</f>
        <v>770</v>
      </c>
      <c r="J727" s="120">
        <f t="shared" si="46"/>
        <v>0.5</v>
      </c>
      <c r="K727" s="108">
        <f t="shared" si="44"/>
        <v>385</v>
      </c>
      <c r="L727" s="102">
        <f t="shared" si="45"/>
        <v>385</v>
      </c>
      <c r="M727" s="123">
        <f t="shared" si="47"/>
        <v>350</v>
      </c>
    </row>
    <row r="728" spans="1:13" x14ac:dyDescent="0.25">
      <c r="A728" s="208" t="str">
        <f>'Net Gen'!B728</f>
        <v>ML1KP-Mitchell 1 KP</v>
      </c>
      <c r="B728" s="269">
        <f>'Net Gen'!C728</f>
        <v>44805.208333333336</v>
      </c>
      <c r="C728" s="270" t="str">
        <f>'Net Gen'!P728</f>
        <v>DISPATCHABLE</v>
      </c>
      <c r="D728" s="270">
        <f>'Net Gen'!E728</f>
        <v>250.86600000000001</v>
      </c>
      <c r="E728" s="270">
        <f>'Net Gen'!I728</f>
        <v>700</v>
      </c>
      <c r="F728" s="270">
        <f>'Net Gen'!K728</f>
        <v>770</v>
      </c>
      <c r="G728" s="270">
        <f>'Net Gen'!N728</f>
        <v>770</v>
      </c>
      <c r="H728" s="270">
        <f>'Net Gen'!O728</f>
        <v>770</v>
      </c>
      <c r="J728" s="120">
        <f t="shared" si="46"/>
        <v>0.5</v>
      </c>
      <c r="K728" s="108">
        <f t="shared" si="44"/>
        <v>385</v>
      </c>
      <c r="L728" s="102">
        <f t="shared" si="45"/>
        <v>385</v>
      </c>
      <c r="M728" s="123">
        <f t="shared" si="47"/>
        <v>350</v>
      </c>
    </row>
    <row r="729" spans="1:13" x14ac:dyDescent="0.25">
      <c r="A729" s="208" t="str">
        <f>'Net Gen'!B729</f>
        <v>ML1KP-Mitchell 1 KP</v>
      </c>
      <c r="B729" s="269">
        <f>'Net Gen'!C729</f>
        <v>44805.25</v>
      </c>
      <c r="C729" s="270" t="str">
        <f>'Net Gen'!P729</f>
        <v>DISPATCHABLE</v>
      </c>
      <c r="D729" s="270">
        <f>'Net Gen'!E729</f>
        <v>250.708</v>
      </c>
      <c r="E729" s="270">
        <f>'Net Gen'!I729</f>
        <v>700</v>
      </c>
      <c r="F729" s="270">
        <f>'Net Gen'!K729</f>
        <v>770</v>
      </c>
      <c r="G729" s="270">
        <f>'Net Gen'!N729</f>
        <v>770</v>
      </c>
      <c r="H729" s="270">
        <f>'Net Gen'!O729</f>
        <v>770</v>
      </c>
      <c r="J729" s="120">
        <f t="shared" si="46"/>
        <v>0.5</v>
      </c>
      <c r="K729" s="108">
        <f t="shared" si="44"/>
        <v>385</v>
      </c>
      <c r="L729" s="102">
        <f t="shared" si="45"/>
        <v>385</v>
      </c>
      <c r="M729" s="123">
        <f t="shared" si="47"/>
        <v>350</v>
      </c>
    </row>
    <row r="730" spans="1:13" x14ac:dyDescent="0.25">
      <c r="A730" s="208" t="str">
        <f>'Net Gen'!B730</f>
        <v>ML1KP-Mitchell 1 KP</v>
      </c>
      <c r="B730" s="269">
        <f>'Net Gen'!C730</f>
        <v>44805.291666666664</v>
      </c>
      <c r="C730" s="270" t="str">
        <f>'Net Gen'!P730</f>
        <v>DISPATCHABLE</v>
      </c>
      <c r="D730" s="270">
        <f>'Net Gen'!E730</f>
        <v>251.07149999999999</v>
      </c>
      <c r="E730" s="270">
        <f>'Net Gen'!I730</f>
        <v>700</v>
      </c>
      <c r="F730" s="270">
        <f>'Net Gen'!K730</f>
        <v>770</v>
      </c>
      <c r="G730" s="270">
        <f>'Net Gen'!N730</f>
        <v>770</v>
      </c>
      <c r="H730" s="270">
        <f>'Net Gen'!O730</f>
        <v>770</v>
      </c>
      <c r="J730" s="120">
        <f t="shared" si="46"/>
        <v>0.5</v>
      </c>
      <c r="K730" s="108">
        <f t="shared" si="44"/>
        <v>385</v>
      </c>
      <c r="L730" s="102">
        <f t="shared" si="45"/>
        <v>385</v>
      </c>
      <c r="M730" s="123">
        <f t="shared" si="47"/>
        <v>350</v>
      </c>
    </row>
    <row r="731" spans="1:13" x14ac:dyDescent="0.25">
      <c r="A731" s="208" t="str">
        <f>'Net Gen'!B731</f>
        <v>ML1KP-Mitchell 1 KP</v>
      </c>
      <c r="B731" s="269">
        <f>'Net Gen'!C731</f>
        <v>44805.333333333336</v>
      </c>
      <c r="C731" s="270" t="str">
        <f>'Net Gen'!P731</f>
        <v>DISPATCHABLE</v>
      </c>
      <c r="D731" s="270">
        <f>'Net Gen'!E731</f>
        <v>250.72450000000001</v>
      </c>
      <c r="E731" s="270">
        <f>'Net Gen'!I731</f>
        <v>700</v>
      </c>
      <c r="F731" s="270">
        <f>'Net Gen'!K731</f>
        <v>770</v>
      </c>
      <c r="G731" s="270">
        <f>'Net Gen'!N731</f>
        <v>770</v>
      </c>
      <c r="H731" s="270">
        <f>'Net Gen'!O731</f>
        <v>770</v>
      </c>
      <c r="J731" s="120">
        <f t="shared" si="46"/>
        <v>0.5</v>
      </c>
      <c r="K731" s="108">
        <f t="shared" si="44"/>
        <v>385</v>
      </c>
      <c r="L731" s="102">
        <f t="shared" si="45"/>
        <v>385</v>
      </c>
      <c r="M731" s="123">
        <f t="shared" si="47"/>
        <v>350</v>
      </c>
    </row>
    <row r="732" spans="1:13" x14ac:dyDescent="0.25">
      <c r="A732" s="208" t="str">
        <f>'Net Gen'!B732</f>
        <v>ML1KP-Mitchell 1 KP</v>
      </c>
      <c r="B732" s="269">
        <f>'Net Gen'!C732</f>
        <v>44805.375</v>
      </c>
      <c r="C732" s="270" t="str">
        <f>'Net Gen'!P732</f>
        <v>DISPATCHABLE</v>
      </c>
      <c r="D732" s="270">
        <f>'Net Gen'!E732</f>
        <v>250.9315</v>
      </c>
      <c r="E732" s="270">
        <f>'Net Gen'!I732</f>
        <v>700</v>
      </c>
      <c r="F732" s="270">
        <f>'Net Gen'!K732</f>
        <v>770</v>
      </c>
      <c r="G732" s="270">
        <f>'Net Gen'!N732</f>
        <v>770</v>
      </c>
      <c r="H732" s="270">
        <f>'Net Gen'!O732</f>
        <v>770</v>
      </c>
      <c r="J732" s="120">
        <f t="shared" si="46"/>
        <v>0.5</v>
      </c>
      <c r="K732" s="108">
        <f t="shared" si="44"/>
        <v>385</v>
      </c>
      <c r="L732" s="102">
        <f t="shared" si="45"/>
        <v>385</v>
      </c>
      <c r="M732" s="123">
        <f t="shared" si="47"/>
        <v>350</v>
      </c>
    </row>
    <row r="733" spans="1:13" x14ac:dyDescent="0.25">
      <c r="A733" s="208" t="str">
        <f>'Net Gen'!B733</f>
        <v>ML1KP-Mitchell 1 KP</v>
      </c>
      <c r="B733" s="269">
        <f>'Net Gen'!C733</f>
        <v>44805.416666666664</v>
      </c>
      <c r="C733" s="270" t="str">
        <f>'Net Gen'!P733</f>
        <v>DISPATCHABLE</v>
      </c>
      <c r="D733" s="270">
        <f>'Net Gen'!E733</f>
        <v>250.55199999999999</v>
      </c>
      <c r="E733" s="270">
        <f>'Net Gen'!I733</f>
        <v>700</v>
      </c>
      <c r="F733" s="270">
        <f>'Net Gen'!K733</f>
        <v>770</v>
      </c>
      <c r="G733" s="270">
        <f>'Net Gen'!N733</f>
        <v>770</v>
      </c>
      <c r="H733" s="270">
        <f>'Net Gen'!O733</f>
        <v>770</v>
      </c>
      <c r="J733" s="120">
        <f t="shared" si="46"/>
        <v>0.5</v>
      </c>
      <c r="K733" s="108">
        <f t="shared" si="44"/>
        <v>385</v>
      </c>
      <c r="L733" s="102">
        <f t="shared" si="45"/>
        <v>385</v>
      </c>
      <c r="M733" s="123">
        <f t="shared" si="47"/>
        <v>350</v>
      </c>
    </row>
    <row r="734" spans="1:13" x14ac:dyDescent="0.25">
      <c r="A734" s="208" t="str">
        <f>'Net Gen'!B734</f>
        <v>ML1KP-Mitchell 1 KP</v>
      </c>
      <c r="B734" s="269">
        <f>'Net Gen'!C734</f>
        <v>44805.458333333336</v>
      </c>
      <c r="C734" s="270" t="str">
        <f>'Net Gen'!P734</f>
        <v>DISPATCHABLE</v>
      </c>
      <c r="D734" s="270">
        <f>'Net Gen'!E734</f>
        <v>251.0635</v>
      </c>
      <c r="E734" s="270">
        <f>'Net Gen'!I734</f>
        <v>700</v>
      </c>
      <c r="F734" s="270">
        <f>'Net Gen'!K734</f>
        <v>770</v>
      </c>
      <c r="G734" s="270">
        <f>'Net Gen'!N734</f>
        <v>770</v>
      </c>
      <c r="H734" s="270">
        <f>'Net Gen'!O734</f>
        <v>770</v>
      </c>
      <c r="J734" s="120">
        <f t="shared" si="46"/>
        <v>0.5</v>
      </c>
      <c r="K734" s="108">
        <f t="shared" si="44"/>
        <v>385</v>
      </c>
      <c r="L734" s="102">
        <f t="shared" si="45"/>
        <v>385</v>
      </c>
      <c r="M734" s="123">
        <f t="shared" si="47"/>
        <v>350</v>
      </c>
    </row>
    <row r="735" spans="1:13" x14ac:dyDescent="0.25">
      <c r="A735" s="208" t="str">
        <f>'Net Gen'!B735</f>
        <v>ML1KP-Mitchell 1 KP</v>
      </c>
      <c r="B735" s="269">
        <f>'Net Gen'!C735</f>
        <v>44805.5</v>
      </c>
      <c r="C735" s="270" t="str">
        <f>'Net Gen'!P735</f>
        <v>DISPATCHABLE</v>
      </c>
      <c r="D735" s="270">
        <f>'Net Gen'!E735</f>
        <v>250.88200000000001</v>
      </c>
      <c r="E735" s="270">
        <f>'Net Gen'!I735</f>
        <v>700</v>
      </c>
      <c r="F735" s="270">
        <f>'Net Gen'!K735</f>
        <v>770</v>
      </c>
      <c r="G735" s="270">
        <f>'Net Gen'!N735</f>
        <v>770</v>
      </c>
      <c r="H735" s="270">
        <f>'Net Gen'!O735</f>
        <v>770</v>
      </c>
      <c r="J735" s="120">
        <f t="shared" si="46"/>
        <v>0.5</v>
      </c>
      <c r="K735" s="108">
        <f t="shared" si="44"/>
        <v>385</v>
      </c>
      <c r="L735" s="102">
        <f t="shared" si="45"/>
        <v>385</v>
      </c>
      <c r="M735" s="123">
        <f t="shared" si="47"/>
        <v>350</v>
      </c>
    </row>
    <row r="736" spans="1:13" x14ac:dyDescent="0.25">
      <c r="A736" s="208" t="str">
        <f>'Net Gen'!B736</f>
        <v>ML1KP-Mitchell 1 KP</v>
      </c>
      <c r="B736" s="269">
        <f>'Net Gen'!C736</f>
        <v>44805.541666666664</v>
      </c>
      <c r="C736" s="270" t="str">
        <f>'Net Gen'!P736</f>
        <v>DISPATCHABLE</v>
      </c>
      <c r="D736" s="270">
        <f>'Net Gen'!E736</f>
        <v>250.98699999999999</v>
      </c>
      <c r="E736" s="270">
        <f>'Net Gen'!I736</f>
        <v>700</v>
      </c>
      <c r="F736" s="270">
        <f>'Net Gen'!K736</f>
        <v>770</v>
      </c>
      <c r="G736" s="270">
        <f>'Net Gen'!N736</f>
        <v>770</v>
      </c>
      <c r="H736" s="270">
        <f>'Net Gen'!O736</f>
        <v>770</v>
      </c>
      <c r="J736" s="120">
        <f t="shared" si="46"/>
        <v>0.5</v>
      </c>
      <c r="K736" s="108">
        <f t="shared" si="44"/>
        <v>385</v>
      </c>
      <c r="L736" s="102">
        <f t="shared" si="45"/>
        <v>385</v>
      </c>
      <c r="M736" s="123">
        <f t="shared" si="47"/>
        <v>350</v>
      </c>
    </row>
    <row r="737" spans="1:13" x14ac:dyDescent="0.25">
      <c r="A737" s="208" t="str">
        <f>'Net Gen'!B737</f>
        <v>ML1KP-Mitchell 1 KP</v>
      </c>
      <c r="B737" s="269">
        <f>'Net Gen'!C737</f>
        <v>44805.583333333336</v>
      </c>
      <c r="C737" s="270" t="str">
        <f>'Net Gen'!P737</f>
        <v>DISPATCHABLE</v>
      </c>
      <c r="D737" s="270">
        <f>'Net Gen'!E737</f>
        <v>253.85900000000001</v>
      </c>
      <c r="E737" s="270">
        <f>'Net Gen'!I737</f>
        <v>700</v>
      </c>
      <c r="F737" s="270">
        <f>'Net Gen'!K737</f>
        <v>770</v>
      </c>
      <c r="G737" s="270">
        <f>'Net Gen'!N737</f>
        <v>770</v>
      </c>
      <c r="H737" s="270">
        <f>'Net Gen'!O737</f>
        <v>770</v>
      </c>
      <c r="J737" s="120">
        <f t="shared" si="46"/>
        <v>0.5</v>
      </c>
      <c r="K737" s="108">
        <f t="shared" si="44"/>
        <v>385</v>
      </c>
      <c r="L737" s="102">
        <f t="shared" si="45"/>
        <v>385</v>
      </c>
      <c r="M737" s="123">
        <f t="shared" si="47"/>
        <v>350</v>
      </c>
    </row>
    <row r="738" spans="1:13" x14ac:dyDescent="0.25">
      <c r="A738" s="208" t="str">
        <f>'Net Gen'!B738</f>
        <v>ML1KP-Mitchell 1 KP</v>
      </c>
      <c r="B738" s="269">
        <f>'Net Gen'!C738</f>
        <v>44805.625</v>
      </c>
      <c r="C738" s="270" t="str">
        <f>'Net Gen'!P738</f>
        <v>DISPATCHABLE</v>
      </c>
      <c r="D738" s="270">
        <f>'Net Gen'!E738</f>
        <v>251.71299999999999</v>
      </c>
      <c r="E738" s="270">
        <f>'Net Gen'!I738</f>
        <v>700</v>
      </c>
      <c r="F738" s="270">
        <f>'Net Gen'!K738</f>
        <v>770</v>
      </c>
      <c r="G738" s="270">
        <f>'Net Gen'!N738</f>
        <v>770</v>
      </c>
      <c r="H738" s="270">
        <f>'Net Gen'!O738</f>
        <v>770</v>
      </c>
      <c r="J738" s="120">
        <f t="shared" si="46"/>
        <v>0.5</v>
      </c>
      <c r="K738" s="108">
        <f t="shared" si="44"/>
        <v>385</v>
      </c>
      <c r="L738" s="102">
        <f t="shared" si="45"/>
        <v>385</v>
      </c>
      <c r="M738" s="123">
        <f t="shared" si="47"/>
        <v>350</v>
      </c>
    </row>
    <row r="739" spans="1:13" x14ac:dyDescent="0.25">
      <c r="A739" s="208" t="str">
        <f>'Net Gen'!B739</f>
        <v>ML1KP-Mitchell 1 KP</v>
      </c>
      <c r="B739" s="269">
        <f>'Net Gen'!C739</f>
        <v>44805.666666666664</v>
      </c>
      <c r="C739" s="270" t="str">
        <f>'Net Gen'!P739</f>
        <v>DISPATCHABLE</v>
      </c>
      <c r="D739" s="270">
        <f>'Net Gen'!E739</f>
        <v>255.09049999999999</v>
      </c>
      <c r="E739" s="270">
        <f>'Net Gen'!I739</f>
        <v>700</v>
      </c>
      <c r="F739" s="270">
        <f>'Net Gen'!K739</f>
        <v>770</v>
      </c>
      <c r="G739" s="270">
        <f>'Net Gen'!N739</f>
        <v>770</v>
      </c>
      <c r="H739" s="270">
        <f>'Net Gen'!O739</f>
        <v>770</v>
      </c>
      <c r="J739" s="120">
        <f t="shared" si="46"/>
        <v>0.5</v>
      </c>
      <c r="K739" s="108">
        <f t="shared" si="44"/>
        <v>385</v>
      </c>
      <c r="L739" s="102">
        <f t="shared" si="45"/>
        <v>385</v>
      </c>
      <c r="M739" s="123">
        <f t="shared" si="47"/>
        <v>350</v>
      </c>
    </row>
    <row r="740" spans="1:13" x14ac:dyDescent="0.25">
      <c r="A740" s="208" t="str">
        <f>'Net Gen'!B740</f>
        <v>ML1KP-Mitchell 1 KP</v>
      </c>
      <c r="B740" s="269">
        <f>'Net Gen'!C740</f>
        <v>44805.708333333336</v>
      </c>
      <c r="C740" s="270" t="str">
        <f>'Net Gen'!P740</f>
        <v>DISPATCHABLE</v>
      </c>
      <c r="D740" s="270">
        <f>'Net Gen'!E740</f>
        <v>254.23400000000001</v>
      </c>
      <c r="E740" s="270">
        <f>'Net Gen'!I740</f>
        <v>708</v>
      </c>
      <c r="F740" s="270">
        <f>'Net Gen'!K740</f>
        <v>770</v>
      </c>
      <c r="G740" s="270">
        <f>'Net Gen'!N740</f>
        <v>770</v>
      </c>
      <c r="H740" s="270">
        <f>'Net Gen'!O740</f>
        <v>770</v>
      </c>
      <c r="J740" s="120">
        <f t="shared" si="46"/>
        <v>0.5</v>
      </c>
      <c r="K740" s="108">
        <f t="shared" si="44"/>
        <v>385</v>
      </c>
      <c r="L740" s="102">
        <f t="shared" si="45"/>
        <v>385</v>
      </c>
      <c r="M740" s="123">
        <f t="shared" si="47"/>
        <v>354</v>
      </c>
    </row>
    <row r="741" spans="1:13" x14ac:dyDescent="0.25">
      <c r="A741" s="208" t="str">
        <f>'Net Gen'!B741</f>
        <v>ML1KP-Mitchell 1 KP</v>
      </c>
      <c r="B741" s="269">
        <f>'Net Gen'!C741</f>
        <v>44805.75</v>
      </c>
      <c r="C741" s="270" t="str">
        <f>'Net Gen'!P741</f>
        <v>DISPATCHABLE</v>
      </c>
      <c r="D741" s="270">
        <f>'Net Gen'!E741</f>
        <v>270.78699999999998</v>
      </c>
      <c r="E741" s="270">
        <f>'Net Gen'!I741</f>
        <v>770</v>
      </c>
      <c r="F741" s="270">
        <f>'Net Gen'!K741</f>
        <v>770</v>
      </c>
      <c r="G741" s="270">
        <f>'Net Gen'!N741</f>
        <v>770</v>
      </c>
      <c r="H741" s="270">
        <f>'Net Gen'!O741</f>
        <v>770</v>
      </c>
      <c r="J741" s="120">
        <f t="shared" si="46"/>
        <v>0.5</v>
      </c>
      <c r="K741" s="108">
        <f t="shared" si="44"/>
        <v>385</v>
      </c>
      <c r="L741" s="102">
        <f t="shared" si="45"/>
        <v>385</v>
      </c>
      <c r="M741" s="123">
        <f t="shared" si="47"/>
        <v>385</v>
      </c>
    </row>
    <row r="742" spans="1:13" x14ac:dyDescent="0.25">
      <c r="A742" s="208" t="str">
        <f>'Net Gen'!B742</f>
        <v>ML1KP-Mitchell 1 KP</v>
      </c>
      <c r="B742" s="269">
        <f>'Net Gen'!C742</f>
        <v>44805.791666666664</v>
      </c>
      <c r="C742" s="270" t="str">
        <f>'Net Gen'!P742</f>
        <v>DISPATCHABLE</v>
      </c>
      <c r="D742" s="270">
        <f>'Net Gen'!E742</f>
        <v>255.298</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5">
      <c r="A743" s="208" t="str">
        <f>'Net Gen'!B743</f>
        <v>ML1KP-Mitchell 1 KP</v>
      </c>
      <c r="B743" s="269">
        <f>'Net Gen'!C743</f>
        <v>44805.833333333336</v>
      </c>
      <c r="C743" s="270" t="str">
        <f>'Net Gen'!P743</f>
        <v>DISPATCHABLE</v>
      </c>
      <c r="D743" s="270">
        <f>'Net Gen'!E743</f>
        <v>251.91249999999999</v>
      </c>
      <c r="E743" s="270">
        <f>'Net Gen'!I743</f>
        <v>770</v>
      </c>
      <c r="F743" s="270">
        <f>'Net Gen'!K743</f>
        <v>770</v>
      </c>
      <c r="G743" s="270">
        <f>'Net Gen'!N743</f>
        <v>770</v>
      </c>
      <c r="H743" s="270">
        <f>'Net Gen'!O743</f>
        <v>770</v>
      </c>
      <c r="J743" s="120">
        <f t="shared" si="46"/>
        <v>0.5</v>
      </c>
      <c r="K743" s="108">
        <f t="shared" si="44"/>
        <v>385</v>
      </c>
      <c r="L743" s="102">
        <f t="shared" si="45"/>
        <v>385</v>
      </c>
      <c r="M743" s="123">
        <f t="shared" si="47"/>
        <v>385</v>
      </c>
    </row>
    <row r="744" spans="1:13" x14ac:dyDescent="0.25">
      <c r="A744" s="208" t="str">
        <f>'Net Gen'!B744</f>
        <v>ML1KP-Mitchell 1 KP</v>
      </c>
      <c r="B744" s="269">
        <f>'Net Gen'!C744</f>
        <v>44805.875</v>
      </c>
      <c r="C744" s="270" t="str">
        <f>'Net Gen'!P744</f>
        <v>DISPATCHABLE</v>
      </c>
      <c r="D744" s="270">
        <f>'Net Gen'!E744</f>
        <v>251.38749999999999</v>
      </c>
      <c r="E744" s="270">
        <f>'Net Gen'!I744</f>
        <v>770</v>
      </c>
      <c r="F744" s="270">
        <f>'Net Gen'!K744</f>
        <v>770</v>
      </c>
      <c r="G744" s="270">
        <f>'Net Gen'!N744</f>
        <v>770</v>
      </c>
      <c r="H744" s="270">
        <f>'Net Gen'!O744</f>
        <v>770</v>
      </c>
      <c r="J744" s="120">
        <f t="shared" si="46"/>
        <v>0.5</v>
      </c>
      <c r="K744" s="108">
        <f t="shared" si="44"/>
        <v>385</v>
      </c>
      <c r="L744" s="102">
        <f t="shared" si="45"/>
        <v>385</v>
      </c>
      <c r="M744" s="123">
        <f t="shared" si="47"/>
        <v>385</v>
      </c>
    </row>
    <row r="745" spans="1:13" x14ac:dyDescent="0.25">
      <c r="A745" s="208" t="str">
        <f>'Net Gen'!B745</f>
        <v>ML1KP-Mitchell 1 KP</v>
      </c>
      <c r="B745" s="269">
        <f>'Net Gen'!C745</f>
        <v>44805.916666666664</v>
      </c>
      <c r="C745" s="270" t="str">
        <f>'Net Gen'!P745</f>
        <v>DISPATCHABLE</v>
      </c>
      <c r="D745" s="270">
        <f>'Net Gen'!E745</f>
        <v>253.00899999999999</v>
      </c>
      <c r="E745" s="270">
        <f>'Net Gen'!I745</f>
        <v>770</v>
      </c>
      <c r="F745" s="270">
        <f>'Net Gen'!K745</f>
        <v>770</v>
      </c>
      <c r="G745" s="270">
        <f>'Net Gen'!N745</f>
        <v>770</v>
      </c>
      <c r="H745" s="270">
        <f>'Net Gen'!O745</f>
        <v>770</v>
      </c>
      <c r="J745" s="120">
        <f t="shared" si="46"/>
        <v>0.5</v>
      </c>
      <c r="K745" s="108">
        <f t="shared" si="44"/>
        <v>385</v>
      </c>
      <c r="L745" s="102">
        <f t="shared" si="45"/>
        <v>385</v>
      </c>
      <c r="M745" s="123">
        <f t="shared" si="47"/>
        <v>385</v>
      </c>
    </row>
    <row r="746" spans="1:13" x14ac:dyDescent="0.25">
      <c r="A746" s="208" t="str">
        <f>'Net Gen'!B746</f>
        <v>ML1KP-Mitchell 1 KP</v>
      </c>
      <c r="B746" s="269">
        <f>'Net Gen'!C746</f>
        <v>44805.958333333336</v>
      </c>
      <c r="C746" s="270" t="str">
        <f>'Net Gen'!P746</f>
        <v>DISPATCHABLE</v>
      </c>
      <c r="D746" s="270">
        <f>'Net Gen'!E746</f>
        <v>256.11149999999998</v>
      </c>
      <c r="E746" s="270">
        <f>'Net Gen'!I746</f>
        <v>770</v>
      </c>
      <c r="F746" s="270">
        <f>'Net Gen'!K746</f>
        <v>770</v>
      </c>
      <c r="G746" s="270">
        <f>'Net Gen'!N746</f>
        <v>770</v>
      </c>
      <c r="H746" s="270">
        <f>'Net Gen'!O746</f>
        <v>770</v>
      </c>
      <c r="J746" s="120">
        <f t="shared" si="46"/>
        <v>0.5</v>
      </c>
      <c r="K746" s="108">
        <f t="shared" si="44"/>
        <v>385</v>
      </c>
      <c r="L746" s="102">
        <f t="shared" si="45"/>
        <v>385</v>
      </c>
      <c r="M746" s="123">
        <f t="shared" si="47"/>
        <v>385</v>
      </c>
    </row>
    <row r="747" spans="1:13" x14ac:dyDescent="0.25">
      <c r="A747" s="208" t="str">
        <f>'Net Gen'!B747</f>
        <v>ML1KP-Mitchell 1 KP</v>
      </c>
      <c r="B747" s="269">
        <f>'Net Gen'!C747</f>
        <v>44806</v>
      </c>
      <c r="C747" s="270" t="str">
        <f>'Net Gen'!P747</f>
        <v>DISPATCHABLE</v>
      </c>
      <c r="D747" s="270">
        <f>'Net Gen'!E747</f>
        <v>254.93950000000001</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5">
      <c r="A748" s="208" t="str">
        <f>'Net Gen'!B748</f>
        <v>ML1KP-Mitchell 1 KP</v>
      </c>
      <c r="B748" s="269">
        <f>'Net Gen'!C748</f>
        <v>44806.041666666664</v>
      </c>
      <c r="C748" s="270" t="str">
        <f>'Net Gen'!P748</f>
        <v>DISPATCHABLE</v>
      </c>
      <c r="D748" s="270">
        <f>'Net Gen'!E748</f>
        <v>253.31700000000001</v>
      </c>
      <c r="E748" s="270">
        <f>'Net Gen'!I748</f>
        <v>770</v>
      </c>
      <c r="F748" s="270">
        <f>'Net Gen'!K748</f>
        <v>770</v>
      </c>
      <c r="G748" s="270">
        <f>'Net Gen'!N748</f>
        <v>770</v>
      </c>
      <c r="H748" s="270">
        <f>'Net Gen'!O748</f>
        <v>770</v>
      </c>
      <c r="J748" s="120">
        <f>VLOOKUP(A748,$P$4:$Q$8,2,FALSE)</f>
        <v>0.5</v>
      </c>
      <c r="K748" s="108">
        <f t="shared" si="44"/>
        <v>385</v>
      </c>
      <c r="L748" s="102">
        <f t="shared" si="45"/>
        <v>385</v>
      </c>
      <c r="M748" s="123">
        <f t="shared" si="47"/>
        <v>385</v>
      </c>
    </row>
    <row r="749" spans="1:13" x14ac:dyDescent="0.25">
      <c r="A749" s="208" t="str">
        <f>'Net Gen'!B749</f>
        <v>ML1KP-Mitchell 1 KP</v>
      </c>
      <c r="B749" s="269">
        <f>'Net Gen'!C749</f>
        <v>44806.083333333336</v>
      </c>
      <c r="C749" s="270" t="str">
        <f>'Net Gen'!P749</f>
        <v>DISPATCHABLE</v>
      </c>
      <c r="D749" s="270">
        <f>'Net Gen'!E749</f>
        <v>250.72</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5">
      <c r="A750" s="208" t="str">
        <f>'Net Gen'!B750</f>
        <v>ML1KP-Mitchell 1 KP</v>
      </c>
      <c r="B750" s="269">
        <f>'Net Gen'!C750</f>
        <v>44806.125</v>
      </c>
      <c r="C750" s="270" t="str">
        <f>'Net Gen'!P750</f>
        <v>DISPATCHABLE</v>
      </c>
      <c r="D750" s="270">
        <f>'Net Gen'!E750</f>
        <v>251.0035</v>
      </c>
      <c r="E750" s="270">
        <f>'Net Gen'!I750</f>
        <v>770</v>
      </c>
      <c r="F750" s="270">
        <f>'Net Gen'!K750</f>
        <v>770</v>
      </c>
      <c r="G750" s="270">
        <f>'Net Gen'!N750</f>
        <v>770</v>
      </c>
      <c r="H750" s="270">
        <f>'Net Gen'!O750</f>
        <v>770</v>
      </c>
      <c r="J750" s="120">
        <f t="shared" si="46"/>
        <v>0.5</v>
      </c>
      <c r="K750" s="108">
        <f t="shared" si="44"/>
        <v>385</v>
      </c>
      <c r="L750" s="102">
        <f t="shared" si="45"/>
        <v>385</v>
      </c>
      <c r="M750" s="123">
        <f t="shared" si="47"/>
        <v>385</v>
      </c>
    </row>
    <row r="751" spans="1:13" x14ac:dyDescent="0.25">
      <c r="A751" s="208" t="str">
        <f>'Net Gen'!B751</f>
        <v>ML1KP-Mitchell 1 KP</v>
      </c>
      <c r="B751" s="269">
        <f>'Net Gen'!C751</f>
        <v>44806.166666666664</v>
      </c>
      <c r="C751" s="270" t="str">
        <f>'Net Gen'!P751</f>
        <v>DISPATCHABLE</v>
      </c>
      <c r="D751" s="270">
        <f>'Net Gen'!E751</f>
        <v>250.94800000000001</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5">
      <c r="A752" s="208" t="str">
        <f>'Net Gen'!B752</f>
        <v>ML1KP-Mitchell 1 KP</v>
      </c>
      <c r="B752" s="269">
        <f>'Net Gen'!C752</f>
        <v>44806.208333333336</v>
      </c>
      <c r="C752" s="270" t="str">
        <f>'Net Gen'!P752</f>
        <v>DISPATCHABLE</v>
      </c>
      <c r="D752" s="270">
        <f>'Net Gen'!E752</f>
        <v>250.744</v>
      </c>
      <c r="E752" s="270">
        <f>'Net Gen'!I752</f>
        <v>770</v>
      </c>
      <c r="F752" s="270">
        <f>'Net Gen'!K752</f>
        <v>770</v>
      </c>
      <c r="G752" s="270">
        <f>'Net Gen'!N752</f>
        <v>770</v>
      </c>
      <c r="H752" s="270">
        <f>'Net Gen'!O752</f>
        <v>770</v>
      </c>
      <c r="J752" s="120">
        <f t="shared" si="46"/>
        <v>0.5</v>
      </c>
      <c r="K752" s="108">
        <f t="shared" si="44"/>
        <v>385</v>
      </c>
      <c r="L752" s="102">
        <f t="shared" si="45"/>
        <v>385</v>
      </c>
      <c r="M752" s="123">
        <f t="shared" si="47"/>
        <v>385</v>
      </c>
    </row>
    <row r="753" spans="1:13" x14ac:dyDescent="0.25">
      <c r="A753" s="208" t="str">
        <f>'Net Gen'!B753</f>
        <v>ML1KP-Mitchell 1 KP</v>
      </c>
      <c r="B753" s="269">
        <f>'Net Gen'!C753</f>
        <v>44806.25</v>
      </c>
      <c r="C753" s="270" t="str">
        <f>'Net Gen'!P753</f>
        <v>DISPATCHABLE</v>
      </c>
      <c r="D753" s="270">
        <f>'Net Gen'!E753</f>
        <v>251.02250000000001</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5">
      <c r="A754" s="208" t="str">
        <f>'Net Gen'!B754</f>
        <v>ML1KP-Mitchell 1 KP</v>
      </c>
      <c r="B754" s="269">
        <f>'Net Gen'!C754</f>
        <v>44806.291666666664</v>
      </c>
      <c r="C754" s="270" t="str">
        <f>'Net Gen'!P754</f>
        <v>DISPATCHABLE</v>
      </c>
      <c r="D754" s="270">
        <f>'Net Gen'!E754</f>
        <v>250.81700000000001</v>
      </c>
      <c r="E754" s="270">
        <f>'Net Gen'!I754</f>
        <v>770</v>
      </c>
      <c r="F754" s="270">
        <f>'Net Gen'!K754</f>
        <v>770</v>
      </c>
      <c r="G754" s="270">
        <f>'Net Gen'!N754</f>
        <v>770</v>
      </c>
      <c r="H754" s="270">
        <f>'Net Gen'!O754</f>
        <v>770</v>
      </c>
      <c r="J754" s="120">
        <f t="shared" si="46"/>
        <v>0.5</v>
      </c>
      <c r="K754" s="108">
        <f t="shared" si="44"/>
        <v>385</v>
      </c>
      <c r="L754" s="102">
        <f t="shared" si="45"/>
        <v>385</v>
      </c>
      <c r="M754" s="123">
        <f t="shared" si="47"/>
        <v>385</v>
      </c>
    </row>
    <row r="755" spans="1:13" x14ac:dyDescent="0.25">
      <c r="A755" s="208" t="str">
        <f>'Net Gen'!B755</f>
        <v>ML1KP-Mitchell 1 KP</v>
      </c>
      <c r="B755" s="269">
        <f>'Net Gen'!C755</f>
        <v>44806.333333333336</v>
      </c>
      <c r="C755" s="270" t="str">
        <f>'Net Gen'!P755</f>
        <v>DISPATCHABLE</v>
      </c>
      <c r="D755" s="270">
        <f>'Net Gen'!E755</f>
        <v>254.03899999999999</v>
      </c>
      <c r="E755" s="270">
        <f>'Net Gen'!I755</f>
        <v>770</v>
      </c>
      <c r="F755" s="270">
        <f>'Net Gen'!K755</f>
        <v>770</v>
      </c>
      <c r="G755" s="270">
        <f>'Net Gen'!N755</f>
        <v>770</v>
      </c>
      <c r="H755" s="270">
        <f>'Net Gen'!O755</f>
        <v>770</v>
      </c>
      <c r="J755" s="120">
        <f t="shared" si="46"/>
        <v>0.5</v>
      </c>
      <c r="K755" s="108">
        <f t="shared" si="44"/>
        <v>385</v>
      </c>
      <c r="L755" s="102">
        <f t="shared" si="45"/>
        <v>385</v>
      </c>
      <c r="M755" s="123">
        <f t="shared" si="47"/>
        <v>385</v>
      </c>
    </row>
    <row r="756" spans="1:13" x14ac:dyDescent="0.25">
      <c r="A756" s="208" t="str">
        <f>'Net Gen'!B756</f>
        <v>ML1KP-Mitchell 1 KP</v>
      </c>
      <c r="B756" s="269">
        <f>'Net Gen'!C756</f>
        <v>44806.375</v>
      </c>
      <c r="C756" s="270" t="str">
        <f>'Net Gen'!P756</f>
        <v>DISPATCHABLE</v>
      </c>
      <c r="D756" s="270">
        <f>'Net Gen'!E756</f>
        <v>250.88800000000001</v>
      </c>
      <c r="E756" s="270">
        <f>'Net Gen'!I756</f>
        <v>770</v>
      </c>
      <c r="F756" s="270">
        <f>'Net Gen'!K756</f>
        <v>770</v>
      </c>
      <c r="G756" s="270">
        <f>'Net Gen'!N756</f>
        <v>770</v>
      </c>
      <c r="H756" s="270">
        <f>'Net Gen'!O756</f>
        <v>770</v>
      </c>
      <c r="J756" s="120">
        <f t="shared" si="46"/>
        <v>0.5</v>
      </c>
      <c r="K756" s="108">
        <f t="shared" si="44"/>
        <v>385</v>
      </c>
      <c r="L756" s="102">
        <f t="shared" si="45"/>
        <v>385</v>
      </c>
      <c r="M756" s="123">
        <f t="shared" si="47"/>
        <v>385</v>
      </c>
    </row>
    <row r="757" spans="1:13" x14ac:dyDescent="0.25">
      <c r="A757" s="208" t="str">
        <f>'Net Gen'!B757</f>
        <v>ML1KP-Mitchell 1 KP</v>
      </c>
      <c r="B757" s="269">
        <f>'Net Gen'!C757</f>
        <v>44806.416666666664</v>
      </c>
      <c r="C757" s="270" t="str">
        <f>'Net Gen'!P757</f>
        <v>DISPATCHABLE</v>
      </c>
      <c r="D757" s="270">
        <f>'Net Gen'!E757</f>
        <v>255.00800000000001</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5">
      <c r="A758" s="208" t="str">
        <f>'Net Gen'!B758</f>
        <v>ML1KP-Mitchell 1 KP</v>
      </c>
      <c r="B758" s="269">
        <f>'Net Gen'!C758</f>
        <v>44806.458333333336</v>
      </c>
      <c r="C758" s="270" t="str">
        <f>'Net Gen'!P758</f>
        <v>DISPATCHABLE</v>
      </c>
      <c r="D758" s="270">
        <f>'Net Gen'!E758</f>
        <v>250.8</v>
      </c>
      <c r="E758" s="270">
        <f>'Net Gen'!I758</f>
        <v>770</v>
      </c>
      <c r="F758" s="270">
        <f>'Net Gen'!K758</f>
        <v>770</v>
      </c>
      <c r="G758" s="270">
        <f>'Net Gen'!N758</f>
        <v>770</v>
      </c>
      <c r="H758" s="270">
        <f>'Net Gen'!O758</f>
        <v>770</v>
      </c>
      <c r="J758" s="120">
        <f t="shared" si="46"/>
        <v>0.5</v>
      </c>
      <c r="K758" s="108">
        <f t="shared" si="44"/>
        <v>385</v>
      </c>
      <c r="L758" s="102">
        <f t="shared" si="45"/>
        <v>385</v>
      </c>
      <c r="M758" s="123">
        <f t="shared" si="47"/>
        <v>385</v>
      </c>
    </row>
    <row r="759" spans="1:13" x14ac:dyDescent="0.25">
      <c r="A759" s="208" t="str">
        <f>'Net Gen'!B759</f>
        <v>ML1KP-Mitchell 1 KP</v>
      </c>
      <c r="B759" s="269">
        <f>'Net Gen'!C759</f>
        <v>44806.5</v>
      </c>
      <c r="C759" s="270" t="str">
        <f>'Net Gen'!P759</f>
        <v>DISPATCHABLE</v>
      </c>
      <c r="D759" s="270">
        <f>'Net Gen'!E759</f>
        <v>250.79300000000001</v>
      </c>
      <c r="E759" s="270">
        <f>'Net Gen'!I759</f>
        <v>770</v>
      </c>
      <c r="F759" s="270">
        <f>'Net Gen'!K759</f>
        <v>770</v>
      </c>
      <c r="G759" s="270">
        <f>'Net Gen'!N759</f>
        <v>770</v>
      </c>
      <c r="H759" s="270">
        <f>'Net Gen'!O759</f>
        <v>770</v>
      </c>
      <c r="J759" s="120">
        <f t="shared" si="46"/>
        <v>0.5</v>
      </c>
      <c r="K759" s="108">
        <f t="shared" si="44"/>
        <v>385</v>
      </c>
      <c r="L759" s="102">
        <f t="shared" si="45"/>
        <v>385</v>
      </c>
      <c r="M759" s="123">
        <f t="shared" si="47"/>
        <v>385</v>
      </c>
    </row>
    <row r="760" spans="1:13" x14ac:dyDescent="0.25">
      <c r="A760" s="208" t="str">
        <f>'Net Gen'!B760</f>
        <v>ML1KP-Mitchell 1 KP</v>
      </c>
      <c r="B760" s="269">
        <f>'Net Gen'!C760</f>
        <v>44806.541666666664</v>
      </c>
      <c r="C760" s="270" t="str">
        <f>'Net Gen'!P760</f>
        <v>DISPATCHABLE</v>
      </c>
      <c r="D760" s="270">
        <f>'Net Gen'!E760</f>
        <v>251.22900000000001</v>
      </c>
      <c r="E760" s="270">
        <f>'Net Gen'!I760</f>
        <v>770</v>
      </c>
      <c r="F760" s="270">
        <f>'Net Gen'!K760</f>
        <v>770</v>
      </c>
      <c r="G760" s="270">
        <f>'Net Gen'!N760</f>
        <v>770</v>
      </c>
      <c r="H760" s="270">
        <f>'Net Gen'!O760</f>
        <v>770</v>
      </c>
      <c r="J760" s="120">
        <f t="shared" si="46"/>
        <v>0.5</v>
      </c>
      <c r="K760" s="108">
        <f t="shared" si="44"/>
        <v>385</v>
      </c>
      <c r="L760" s="102">
        <f t="shared" si="45"/>
        <v>385</v>
      </c>
      <c r="M760" s="123">
        <f t="shared" si="47"/>
        <v>385</v>
      </c>
    </row>
    <row r="761" spans="1:13" x14ac:dyDescent="0.25">
      <c r="A761" s="208" t="str">
        <f>'Net Gen'!B761</f>
        <v>ML1KP-Mitchell 1 KP</v>
      </c>
      <c r="B761" s="269">
        <f>'Net Gen'!C761</f>
        <v>44806.583333333336</v>
      </c>
      <c r="C761" s="270" t="str">
        <f>'Net Gen'!P761</f>
        <v>DISPATCHABLE</v>
      </c>
      <c r="D761" s="270">
        <f>'Net Gen'!E761</f>
        <v>251.0035</v>
      </c>
      <c r="E761" s="270">
        <f>'Net Gen'!I761</f>
        <v>770</v>
      </c>
      <c r="F761" s="270">
        <f>'Net Gen'!K761</f>
        <v>770</v>
      </c>
      <c r="G761" s="270">
        <f>'Net Gen'!N761</f>
        <v>770</v>
      </c>
      <c r="H761" s="270">
        <f>'Net Gen'!O761</f>
        <v>770</v>
      </c>
      <c r="J761" s="120">
        <f t="shared" si="46"/>
        <v>0.5</v>
      </c>
      <c r="K761" s="108">
        <f t="shared" si="44"/>
        <v>385</v>
      </c>
      <c r="L761" s="102">
        <f t="shared" si="45"/>
        <v>385</v>
      </c>
      <c r="M761" s="123">
        <f t="shared" si="47"/>
        <v>385</v>
      </c>
    </row>
    <row r="762" spans="1:13" x14ac:dyDescent="0.25">
      <c r="A762" s="208" t="str">
        <f>'Net Gen'!B762</f>
        <v>ML1KP-Mitchell 1 KP</v>
      </c>
      <c r="B762" s="269">
        <f>'Net Gen'!C762</f>
        <v>44806.625</v>
      </c>
      <c r="C762" s="270" t="str">
        <f>'Net Gen'!P762</f>
        <v>DISPATCHABLE</v>
      </c>
      <c r="D762" s="270">
        <f>'Net Gen'!E762</f>
        <v>252.75299999999999</v>
      </c>
      <c r="E762" s="270">
        <f>'Net Gen'!I762</f>
        <v>770</v>
      </c>
      <c r="F762" s="270">
        <f>'Net Gen'!K762</f>
        <v>770</v>
      </c>
      <c r="G762" s="270">
        <f>'Net Gen'!N762</f>
        <v>770</v>
      </c>
      <c r="H762" s="270">
        <f>'Net Gen'!O762</f>
        <v>770</v>
      </c>
      <c r="J762" s="120">
        <f t="shared" si="46"/>
        <v>0.5</v>
      </c>
      <c r="K762" s="108">
        <f t="shared" si="44"/>
        <v>385</v>
      </c>
      <c r="L762" s="102">
        <f t="shared" si="45"/>
        <v>385</v>
      </c>
      <c r="M762" s="123">
        <f t="shared" si="47"/>
        <v>385</v>
      </c>
    </row>
    <row r="763" spans="1:13" x14ac:dyDescent="0.25">
      <c r="A763" s="208" t="str">
        <f>'Net Gen'!B763</f>
        <v>ML1KP-Mitchell 1 KP</v>
      </c>
      <c r="B763" s="269">
        <f>'Net Gen'!C763</f>
        <v>44806.666666666664</v>
      </c>
      <c r="C763" s="270" t="str">
        <f>'Net Gen'!P763</f>
        <v>DISPATCHABLE</v>
      </c>
      <c r="D763" s="270">
        <f>'Net Gen'!E763</f>
        <v>252.32900000000001</v>
      </c>
      <c r="E763" s="270">
        <f>'Net Gen'!I763</f>
        <v>770</v>
      </c>
      <c r="F763" s="270">
        <f>'Net Gen'!K763</f>
        <v>770</v>
      </c>
      <c r="G763" s="270">
        <f>'Net Gen'!N763</f>
        <v>770</v>
      </c>
      <c r="H763" s="270">
        <f>'Net Gen'!O763</f>
        <v>770</v>
      </c>
      <c r="J763" s="120">
        <f t="shared" si="46"/>
        <v>0.5</v>
      </c>
      <c r="K763" s="108">
        <f t="shared" si="44"/>
        <v>385</v>
      </c>
      <c r="L763" s="102">
        <f t="shared" si="45"/>
        <v>385</v>
      </c>
      <c r="M763" s="123">
        <f t="shared" si="47"/>
        <v>385</v>
      </c>
    </row>
    <row r="764" spans="1:13" x14ac:dyDescent="0.25">
      <c r="A764" s="208" t="str">
        <f>'Net Gen'!B764</f>
        <v>ML1KP-Mitchell 1 KP</v>
      </c>
      <c r="B764" s="269">
        <f>'Net Gen'!C764</f>
        <v>44806.708333333336</v>
      </c>
      <c r="C764" s="270" t="str">
        <f>'Net Gen'!P764</f>
        <v>DISPATCHABLE</v>
      </c>
      <c r="D764" s="270">
        <f>'Net Gen'!E764</f>
        <v>259.91149999999999</v>
      </c>
      <c r="E764" s="270">
        <f>'Net Gen'!I764</f>
        <v>770</v>
      </c>
      <c r="F764" s="270">
        <f>'Net Gen'!K764</f>
        <v>770</v>
      </c>
      <c r="G764" s="270">
        <f>'Net Gen'!N764</f>
        <v>770</v>
      </c>
      <c r="H764" s="270">
        <f>'Net Gen'!O764</f>
        <v>770</v>
      </c>
      <c r="J764" s="120">
        <f t="shared" si="46"/>
        <v>0.5</v>
      </c>
      <c r="K764" s="108">
        <f t="shared" si="44"/>
        <v>385</v>
      </c>
      <c r="L764" s="102">
        <f t="shared" si="45"/>
        <v>385</v>
      </c>
      <c r="M764" s="123">
        <f t="shared" si="47"/>
        <v>385</v>
      </c>
    </row>
    <row r="765" spans="1:13" x14ac:dyDescent="0.25">
      <c r="A765" s="208" t="str">
        <f>'Net Gen'!B765</f>
        <v>ML1KP-Mitchell 1 KP</v>
      </c>
      <c r="B765" s="269">
        <f>'Net Gen'!C765</f>
        <v>44806.75</v>
      </c>
      <c r="C765" s="270" t="str">
        <f>'Net Gen'!P765</f>
        <v>DISPATCHABLE</v>
      </c>
      <c r="D765" s="270">
        <f>'Net Gen'!E765</f>
        <v>257.59550000000002</v>
      </c>
      <c r="E765" s="270">
        <f>'Net Gen'!I765</f>
        <v>770</v>
      </c>
      <c r="F765" s="270">
        <f>'Net Gen'!K765</f>
        <v>770</v>
      </c>
      <c r="G765" s="270">
        <f>'Net Gen'!N765</f>
        <v>770</v>
      </c>
      <c r="H765" s="270">
        <f>'Net Gen'!O765</f>
        <v>770</v>
      </c>
      <c r="J765" s="120">
        <f t="shared" si="46"/>
        <v>0.5</v>
      </c>
      <c r="K765" s="108">
        <f t="shared" si="44"/>
        <v>385</v>
      </c>
      <c r="L765" s="102">
        <f t="shared" si="45"/>
        <v>385</v>
      </c>
      <c r="M765" s="123">
        <f t="shared" si="47"/>
        <v>385</v>
      </c>
    </row>
    <row r="766" spans="1:13" x14ac:dyDescent="0.25">
      <c r="A766" s="208" t="str">
        <f>'Net Gen'!B766</f>
        <v>ML1KP-Mitchell 1 KP</v>
      </c>
      <c r="B766" s="269">
        <f>'Net Gen'!C766</f>
        <v>44806.791666666664</v>
      </c>
      <c r="C766" s="270" t="str">
        <f>'Net Gen'!P766</f>
        <v>DISPATCHABLE</v>
      </c>
      <c r="D766" s="270">
        <f>'Net Gen'!E766</f>
        <v>251.904</v>
      </c>
      <c r="E766" s="270">
        <f>'Net Gen'!I766</f>
        <v>770</v>
      </c>
      <c r="F766" s="270">
        <f>'Net Gen'!K766</f>
        <v>770</v>
      </c>
      <c r="G766" s="270">
        <f>'Net Gen'!N766</f>
        <v>770</v>
      </c>
      <c r="H766" s="270">
        <f>'Net Gen'!O766</f>
        <v>770</v>
      </c>
      <c r="J766" s="120">
        <f t="shared" si="46"/>
        <v>0.5</v>
      </c>
      <c r="K766" s="108">
        <f t="shared" si="44"/>
        <v>385</v>
      </c>
      <c r="L766" s="102">
        <f t="shared" si="45"/>
        <v>385</v>
      </c>
      <c r="M766" s="123">
        <f t="shared" si="47"/>
        <v>385</v>
      </c>
    </row>
    <row r="767" spans="1:13" x14ac:dyDescent="0.25">
      <c r="A767" s="208" t="str">
        <f>'Net Gen'!B767</f>
        <v>ML1KP-Mitchell 1 KP</v>
      </c>
      <c r="B767" s="269">
        <f>'Net Gen'!C767</f>
        <v>44806.833333333336</v>
      </c>
      <c r="C767" s="270" t="str">
        <f>'Net Gen'!P767</f>
        <v>DISPATCHABLE</v>
      </c>
      <c r="D767" s="270">
        <f>'Net Gen'!E767</f>
        <v>251.09100000000001</v>
      </c>
      <c r="E767" s="270">
        <f>'Net Gen'!I767</f>
        <v>770</v>
      </c>
      <c r="F767" s="270">
        <f>'Net Gen'!K767</f>
        <v>770</v>
      </c>
      <c r="G767" s="270">
        <f>'Net Gen'!N767</f>
        <v>770</v>
      </c>
      <c r="H767" s="270">
        <f>'Net Gen'!O767</f>
        <v>770</v>
      </c>
      <c r="J767" s="120">
        <f t="shared" si="46"/>
        <v>0.5</v>
      </c>
      <c r="K767" s="108">
        <f t="shared" si="44"/>
        <v>385</v>
      </c>
      <c r="L767" s="102">
        <f t="shared" si="45"/>
        <v>385</v>
      </c>
      <c r="M767" s="123">
        <f t="shared" si="47"/>
        <v>385</v>
      </c>
    </row>
    <row r="768" spans="1:13" x14ac:dyDescent="0.25">
      <c r="A768" s="208" t="str">
        <f>'Net Gen'!B768</f>
        <v>ML1KP-Mitchell 1 KP</v>
      </c>
      <c r="B768" s="269">
        <f>'Net Gen'!C768</f>
        <v>44806.875</v>
      </c>
      <c r="C768" s="270" t="str">
        <f>'Net Gen'!P768</f>
        <v>DISPATCHABLE</v>
      </c>
      <c r="D768" s="270">
        <f>'Net Gen'!E768</f>
        <v>251.2705</v>
      </c>
      <c r="E768" s="270">
        <f>'Net Gen'!I768</f>
        <v>770</v>
      </c>
      <c r="F768" s="270">
        <f>'Net Gen'!K768</f>
        <v>770</v>
      </c>
      <c r="G768" s="270">
        <f>'Net Gen'!N768</f>
        <v>770</v>
      </c>
      <c r="H768" s="270">
        <f>'Net Gen'!O768</f>
        <v>770</v>
      </c>
      <c r="J768" s="120">
        <f t="shared" si="46"/>
        <v>0.5</v>
      </c>
      <c r="K768" s="108">
        <f t="shared" si="44"/>
        <v>385</v>
      </c>
      <c r="L768" s="102">
        <f t="shared" si="45"/>
        <v>385</v>
      </c>
      <c r="M768" s="123">
        <f t="shared" si="47"/>
        <v>385</v>
      </c>
    </row>
    <row r="769" spans="1:13" x14ac:dyDescent="0.25">
      <c r="A769" s="208" t="str">
        <f>'Net Gen'!B769</f>
        <v>ML1KP-Mitchell 1 KP</v>
      </c>
      <c r="B769" s="269">
        <f>'Net Gen'!C769</f>
        <v>44806.916666666664</v>
      </c>
      <c r="C769" s="270" t="str">
        <f>'Net Gen'!P769</f>
        <v>DISPATCHABLE</v>
      </c>
      <c r="D769" s="270">
        <f>'Net Gen'!E769</f>
        <v>252.7405</v>
      </c>
      <c r="E769" s="270">
        <f>'Net Gen'!I769</f>
        <v>770</v>
      </c>
      <c r="F769" s="270">
        <f>'Net Gen'!K769</f>
        <v>770</v>
      </c>
      <c r="G769" s="270">
        <f>'Net Gen'!N769</f>
        <v>770</v>
      </c>
      <c r="H769" s="270">
        <f>'Net Gen'!O769</f>
        <v>770</v>
      </c>
      <c r="J769" s="120">
        <f t="shared" si="46"/>
        <v>0.5</v>
      </c>
      <c r="K769" s="108">
        <f t="shared" si="44"/>
        <v>385</v>
      </c>
      <c r="L769" s="102">
        <f t="shared" si="45"/>
        <v>385</v>
      </c>
      <c r="M769" s="123">
        <f t="shared" si="47"/>
        <v>385</v>
      </c>
    </row>
    <row r="770" spans="1:13" x14ac:dyDescent="0.25">
      <c r="A770" s="208" t="str">
        <f>'Net Gen'!B770</f>
        <v>ML1KP-Mitchell 1 KP</v>
      </c>
      <c r="B770" s="269">
        <f>'Net Gen'!C770</f>
        <v>44806.958333333336</v>
      </c>
      <c r="C770" s="270" t="str">
        <f>'Net Gen'!P770</f>
        <v>DISPATCHABLE</v>
      </c>
      <c r="D770" s="270">
        <f>'Net Gen'!E770</f>
        <v>250.97649999999999</v>
      </c>
      <c r="E770" s="270">
        <f>'Net Gen'!I770</f>
        <v>770</v>
      </c>
      <c r="F770" s="270">
        <f>'Net Gen'!K770</f>
        <v>770</v>
      </c>
      <c r="G770" s="270">
        <f>'Net Gen'!N770</f>
        <v>770</v>
      </c>
      <c r="H770" s="270">
        <f>'Net Gen'!O770</f>
        <v>770</v>
      </c>
      <c r="J770" s="120">
        <f t="shared" si="46"/>
        <v>0.5</v>
      </c>
      <c r="K770" s="108">
        <f t="shared" si="44"/>
        <v>385</v>
      </c>
      <c r="L770" s="102">
        <f t="shared" si="45"/>
        <v>385</v>
      </c>
      <c r="M770" s="123">
        <f t="shared" si="47"/>
        <v>385</v>
      </c>
    </row>
    <row r="771" spans="1:13" x14ac:dyDescent="0.25">
      <c r="A771" s="208" t="str">
        <f>'Net Gen'!B771</f>
        <v>ML1KP-Mitchell 1 KP</v>
      </c>
      <c r="B771" s="269">
        <f>'Net Gen'!C771</f>
        <v>44807</v>
      </c>
      <c r="C771" s="270" t="str">
        <f>'Net Gen'!P771</f>
        <v>DISPATCHABLE</v>
      </c>
      <c r="D771" s="270">
        <f>'Net Gen'!E771</f>
        <v>254.38800000000001</v>
      </c>
      <c r="E771" s="270">
        <f>'Net Gen'!I771</f>
        <v>770</v>
      </c>
      <c r="F771" s="270">
        <f>'Net Gen'!K771</f>
        <v>770</v>
      </c>
      <c r="G771" s="270">
        <f>'Net Gen'!N771</f>
        <v>770</v>
      </c>
      <c r="H771" s="270">
        <f>'Net Gen'!O771</f>
        <v>770</v>
      </c>
      <c r="J771" s="120">
        <f t="shared" si="46"/>
        <v>0.5</v>
      </c>
      <c r="K771" s="108">
        <f t="shared" si="44"/>
        <v>385</v>
      </c>
      <c r="L771" s="102">
        <f t="shared" si="45"/>
        <v>385</v>
      </c>
      <c r="M771" s="123">
        <f t="shared" si="47"/>
        <v>385</v>
      </c>
    </row>
    <row r="772" spans="1:13" x14ac:dyDescent="0.25">
      <c r="A772" s="208" t="str">
        <f>'Net Gen'!B772</f>
        <v>ML1KP-Mitchell 1 KP</v>
      </c>
      <c r="B772" s="269">
        <f>'Net Gen'!C772</f>
        <v>44807.041666666664</v>
      </c>
      <c r="C772" s="270" t="str">
        <f>'Net Gen'!P772</f>
        <v>DISPATCHABLE</v>
      </c>
      <c r="D772" s="270">
        <f>'Net Gen'!E772</f>
        <v>251.0265</v>
      </c>
      <c r="E772" s="270">
        <f>'Net Gen'!I772</f>
        <v>692</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346</v>
      </c>
    </row>
    <row r="773" spans="1:13" x14ac:dyDescent="0.25">
      <c r="A773" s="208" t="str">
        <f>'Net Gen'!B773</f>
        <v>ML1KP-Mitchell 1 KP</v>
      </c>
      <c r="B773" s="269">
        <f>'Net Gen'!C773</f>
        <v>44807.083333333336</v>
      </c>
      <c r="C773" s="270" t="str">
        <f>'Net Gen'!P773</f>
        <v>DISPATCHABLE</v>
      </c>
      <c r="D773" s="270">
        <f>'Net Gen'!E773</f>
        <v>252.0445</v>
      </c>
      <c r="E773" s="270">
        <f>'Net Gen'!I773</f>
        <v>690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345</v>
      </c>
    </row>
    <row r="774" spans="1:13" x14ac:dyDescent="0.25">
      <c r="A774" s="208" t="str">
        <f>'Net Gen'!B774</f>
        <v>ML1KP-Mitchell 1 KP</v>
      </c>
      <c r="B774" s="269">
        <f>'Net Gen'!C774</f>
        <v>44807.125</v>
      </c>
      <c r="C774" s="270" t="str">
        <f>'Net Gen'!P774</f>
        <v>DISPATCHABLE</v>
      </c>
      <c r="D774" s="270">
        <f>'Net Gen'!E774</f>
        <v>250.93799999999999</v>
      </c>
      <c r="E774" s="270">
        <f>'Net Gen'!I774</f>
        <v>690</v>
      </c>
      <c r="F774" s="270">
        <f>'Net Gen'!K774</f>
        <v>770</v>
      </c>
      <c r="G774" s="270">
        <f>'Net Gen'!N774</f>
        <v>770</v>
      </c>
      <c r="H774" s="270">
        <f>'Net Gen'!O774</f>
        <v>770</v>
      </c>
      <c r="J774" s="120">
        <f t="shared" si="50"/>
        <v>0.5</v>
      </c>
      <c r="K774" s="108">
        <f t="shared" si="48"/>
        <v>385</v>
      </c>
      <c r="L774" s="102">
        <f t="shared" si="49"/>
        <v>385</v>
      </c>
      <c r="M774" s="123">
        <f t="shared" si="51"/>
        <v>345</v>
      </c>
    </row>
    <row r="775" spans="1:13" x14ac:dyDescent="0.25">
      <c r="A775" s="208" t="str">
        <f>'Net Gen'!B775</f>
        <v>ML1KP-Mitchell 1 KP</v>
      </c>
      <c r="B775" s="269">
        <f>'Net Gen'!C775</f>
        <v>44807.166666666664</v>
      </c>
      <c r="C775" s="270" t="str">
        <f>'Net Gen'!P775</f>
        <v>DISPATCHABLE</v>
      </c>
      <c r="D775" s="270">
        <f>'Net Gen'!E775</f>
        <v>250.69450000000001</v>
      </c>
      <c r="E775" s="270">
        <f>'Net Gen'!I775</f>
        <v>690</v>
      </c>
      <c r="F775" s="270">
        <f>'Net Gen'!K775</f>
        <v>770</v>
      </c>
      <c r="G775" s="270">
        <f>'Net Gen'!N775</f>
        <v>770</v>
      </c>
      <c r="H775" s="270">
        <f>'Net Gen'!O775</f>
        <v>770</v>
      </c>
      <c r="J775" s="120">
        <f t="shared" si="50"/>
        <v>0.5</v>
      </c>
      <c r="K775" s="108">
        <f t="shared" si="48"/>
        <v>385</v>
      </c>
      <c r="L775" s="102">
        <f t="shared" si="49"/>
        <v>385</v>
      </c>
      <c r="M775" s="123">
        <f t="shared" si="51"/>
        <v>345</v>
      </c>
    </row>
    <row r="776" spans="1:13" x14ac:dyDescent="0.25">
      <c r="A776" s="208" t="str">
        <f>'Net Gen'!B776</f>
        <v>ML1KP-Mitchell 1 KP</v>
      </c>
      <c r="B776" s="269">
        <f>'Net Gen'!C776</f>
        <v>44807.208333333336</v>
      </c>
      <c r="C776" s="270" t="str">
        <f>'Net Gen'!P776</f>
        <v>DISPATCHABLE</v>
      </c>
      <c r="D776" s="270">
        <f>'Net Gen'!E776</f>
        <v>250.7115</v>
      </c>
      <c r="E776" s="270">
        <f>'Net Gen'!I776</f>
        <v>690</v>
      </c>
      <c r="F776" s="270">
        <f>'Net Gen'!K776</f>
        <v>770</v>
      </c>
      <c r="G776" s="270">
        <f>'Net Gen'!N776</f>
        <v>770</v>
      </c>
      <c r="H776" s="270">
        <f>'Net Gen'!O776</f>
        <v>770</v>
      </c>
      <c r="J776" s="120">
        <f t="shared" si="50"/>
        <v>0.5</v>
      </c>
      <c r="K776" s="108">
        <f t="shared" si="48"/>
        <v>385</v>
      </c>
      <c r="L776" s="102">
        <f t="shared" si="49"/>
        <v>385</v>
      </c>
      <c r="M776" s="123">
        <f t="shared" si="51"/>
        <v>345</v>
      </c>
    </row>
    <row r="777" spans="1:13" x14ac:dyDescent="0.25">
      <c r="A777" s="208" t="str">
        <f>'Net Gen'!B777</f>
        <v>ML1KP-Mitchell 1 KP</v>
      </c>
      <c r="B777" s="269">
        <f>'Net Gen'!C777</f>
        <v>44807.25</v>
      </c>
      <c r="C777" s="270" t="str">
        <f>'Net Gen'!P777</f>
        <v>DISPATCHABLE</v>
      </c>
      <c r="D777" s="270">
        <f>'Net Gen'!E777</f>
        <v>250.83799999999999</v>
      </c>
      <c r="E777" s="270">
        <f>'Net Gen'!I777</f>
        <v>690</v>
      </c>
      <c r="F777" s="270">
        <f>'Net Gen'!K777</f>
        <v>770</v>
      </c>
      <c r="G777" s="270">
        <f>'Net Gen'!N777</f>
        <v>770</v>
      </c>
      <c r="H777" s="270">
        <f>'Net Gen'!O777</f>
        <v>770</v>
      </c>
      <c r="J777" s="120">
        <f t="shared" si="50"/>
        <v>0.5</v>
      </c>
      <c r="K777" s="108">
        <f t="shared" si="48"/>
        <v>385</v>
      </c>
      <c r="L777" s="102">
        <f t="shared" si="49"/>
        <v>385</v>
      </c>
      <c r="M777" s="123">
        <f t="shared" si="51"/>
        <v>345</v>
      </c>
    </row>
    <row r="778" spans="1:13" x14ac:dyDescent="0.25">
      <c r="A778" s="208" t="str">
        <f>'Net Gen'!B778</f>
        <v>ML1KP-Mitchell 1 KP</v>
      </c>
      <c r="B778" s="269">
        <f>'Net Gen'!C778</f>
        <v>44807.291666666664</v>
      </c>
      <c r="C778" s="270" t="str">
        <f>'Net Gen'!P778</f>
        <v>DISPATCHABLE</v>
      </c>
      <c r="D778" s="270">
        <f>'Net Gen'!E778</f>
        <v>252.4135</v>
      </c>
      <c r="E778" s="270">
        <f>'Net Gen'!I778</f>
        <v>690</v>
      </c>
      <c r="F778" s="270">
        <f>'Net Gen'!K778</f>
        <v>770</v>
      </c>
      <c r="G778" s="270">
        <f>'Net Gen'!N778</f>
        <v>770</v>
      </c>
      <c r="H778" s="270">
        <f>'Net Gen'!O778</f>
        <v>770</v>
      </c>
      <c r="J778" s="120">
        <f t="shared" si="50"/>
        <v>0.5</v>
      </c>
      <c r="K778" s="108">
        <f t="shared" si="48"/>
        <v>385</v>
      </c>
      <c r="L778" s="102">
        <f t="shared" si="49"/>
        <v>385</v>
      </c>
      <c r="M778" s="123">
        <f t="shared" si="51"/>
        <v>345</v>
      </c>
    </row>
    <row r="779" spans="1:13" x14ac:dyDescent="0.25">
      <c r="A779" s="208" t="str">
        <f>'Net Gen'!B779</f>
        <v>ML1KP-Mitchell 1 KP</v>
      </c>
      <c r="B779" s="269">
        <f>'Net Gen'!C779</f>
        <v>44807.333333333336</v>
      </c>
      <c r="C779" s="270" t="str">
        <f>'Net Gen'!P779</f>
        <v>DISPATCHABLE</v>
      </c>
      <c r="D779" s="270">
        <f>'Net Gen'!E779</f>
        <v>254.3135</v>
      </c>
      <c r="E779" s="270">
        <f>'Net Gen'!I779</f>
        <v>690</v>
      </c>
      <c r="F779" s="270">
        <f>'Net Gen'!K779</f>
        <v>770</v>
      </c>
      <c r="G779" s="270">
        <f>'Net Gen'!N779</f>
        <v>770</v>
      </c>
      <c r="H779" s="270">
        <f>'Net Gen'!O779</f>
        <v>770</v>
      </c>
      <c r="J779" s="120">
        <f t="shared" si="50"/>
        <v>0.5</v>
      </c>
      <c r="K779" s="108">
        <f t="shared" si="48"/>
        <v>385</v>
      </c>
      <c r="L779" s="102">
        <f t="shared" si="49"/>
        <v>385</v>
      </c>
      <c r="M779" s="123">
        <f t="shared" si="51"/>
        <v>345</v>
      </c>
    </row>
    <row r="780" spans="1:13" x14ac:dyDescent="0.25">
      <c r="A780" s="208" t="str">
        <f>'Net Gen'!B780</f>
        <v>ML1KP-Mitchell 1 KP</v>
      </c>
      <c r="B780" s="269">
        <f>'Net Gen'!C780</f>
        <v>44807.375</v>
      </c>
      <c r="C780" s="270" t="str">
        <f>'Net Gen'!P780</f>
        <v>DISPATCHABLE</v>
      </c>
      <c r="D780" s="270">
        <f>'Net Gen'!E780</f>
        <v>251.29300000000001</v>
      </c>
      <c r="E780" s="270">
        <f>'Net Gen'!I780</f>
        <v>690</v>
      </c>
      <c r="F780" s="270">
        <f>'Net Gen'!K780</f>
        <v>770</v>
      </c>
      <c r="G780" s="270">
        <f>'Net Gen'!N780</f>
        <v>770</v>
      </c>
      <c r="H780" s="270">
        <f>'Net Gen'!O780</f>
        <v>770</v>
      </c>
      <c r="J780" s="120">
        <f t="shared" si="50"/>
        <v>0.5</v>
      </c>
      <c r="K780" s="108">
        <f t="shared" si="48"/>
        <v>385</v>
      </c>
      <c r="L780" s="102">
        <f t="shared" si="49"/>
        <v>385</v>
      </c>
      <c r="M780" s="123">
        <f t="shared" si="51"/>
        <v>345</v>
      </c>
    </row>
    <row r="781" spans="1:13" x14ac:dyDescent="0.25">
      <c r="A781" s="208" t="str">
        <f>'Net Gen'!B781</f>
        <v>ML1KP-Mitchell 1 KP</v>
      </c>
      <c r="B781" s="269">
        <f>'Net Gen'!C781</f>
        <v>44807.416666666664</v>
      </c>
      <c r="C781" s="270" t="str">
        <f>'Net Gen'!P781</f>
        <v>DISPATCHABLE</v>
      </c>
      <c r="D781" s="270">
        <f>'Net Gen'!E781</f>
        <v>254.92349999999999</v>
      </c>
      <c r="E781" s="270">
        <f>'Net Gen'!I781</f>
        <v>690</v>
      </c>
      <c r="F781" s="270">
        <f>'Net Gen'!K781</f>
        <v>770</v>
      </c>
      <c r="G781" s="270">
        <f>'Net Gen'!N781</f>
        <v>770</v>
      </c>
      <c r="H781" s="270">
        <f>'Net Gen'!O781</f>
        <v>770</v>
      </c>
      <c r="J781" s="120">
        <f t="shared" si="50"/>
        <v>0.5</v>
      </c>
      <c r="K781" s="108">
        <f t="shared" si="48"/>
        <v>385</v>
      </c>
      <c r="L781" s="102">
        <f t="shared" si="49"/>
        <v>385</v>
      </c>
      <c r="M781" s="123">
        <f t="shared" si="51"/>
        <v>345</v>
      </c>
    </row>
    <row r="782" spans="1:13" x14ac:dyDescent="0.25">
      <c r="A782" s="208" t="str">
        <f>'Net Gen'!B782</f>
        <v>ML1KP-Mitchell 1 KP</v>
      </c>
      <c r="B782" s="269">
        <f>'Net Gen'!C782</f>
        <v>44807.458333333336</v>
      </c>
      <c r="C782" s="270" t="str">
        <f>'Net Gen'!P782</f>
        <v>DISPATCHABLE</v>
      </c>
      <c r="D782" s="270">
        <f>'Net Gen'!E782</f>
        <v>250.947</v>
      </c>
      <c r="E782" s="270">
        <f>'Net Gen'!I782</f>
        <v>690</v>
      </c>
      <c r="F782" s="270">
        <f>'Net Gen'!K782</f>
        <v>770</v>
      </c>
      <c r="G782" s="270">
        <f>'Net Gen'!N782</f>
        <v>770</v>
      </c>
      <c r="H782" s="270">
        <f>'Net Gen'!O782</f>
        <v>770</v>
      </c>
      <c r="J782" s="120">
        <f t="shared" si="50"/>
        <v>0.5</v>
      </c>
      <c r="K782" s="108">
        <f t="shared" si="48"/>
        <v>385</v>
      </c>
      <c r="L782" s="102">
        <f t="shared" si="49"/>
        <v>385</v>
      </c>
      <c r="M782" s="123">
        <f t="shared" si="51"/>
        <v>345</v>
      </c>
    </row>
    <row r="783" spans="1:13" x14ac:dyDescent="0.25">
      <c r="A783" s="208" t="str">
        <f>'Net Gen'!B783</f>
        <v>ML1KP-Mitchell 1 KP</v>
      </c>
      <c r="B783" s="269">
        <f>'Net Gen'!C783</f>
        <v>44807.5</v>
      </c>
      <c r="C783" s="270" t="str">
        <f>'Net Gen'!P783</f>
        <v>DISPATCHABLE</v>
      </c>
      <c r="D783" s="270">
        <f>'Net Gen'!E783</f>
        <v>250.99100000000001</v>
      </c>
      <c r="E783" s="270">
        <f>'Net Gen'!I783</f>
        <v>690</v>
      </c>
      <c r="F783" s="270">
        <f>'Net Gen'!K783</f>
        <v>770</v>
      </c>
      <c r="G783" s="270">
        <f>'Net Gen'!N783</f>
        <v>770</v>
      </c>
      <c r="H783" s="270">
        <f>'Net Gen'!O783</f>
        <v>770</v>
      </c>
      <c r="J783" s="120">
        <f t="shared" si="50"/>
        <v>0.5</v>
      </c>
      <c r="K783" s="108">
        <f t="shared" si="48"/>
        <v>385</v>
      </c>
      <c r="L783" s="102">
        <f t="shared" si="49"/>
        <v>385</v>
      </c>
      <c r="M783" s="123">
        <f t="shared" si="51"/>
        <v>345</v>
      </c>
    </row>
    <row r="784" spans="1:13" x14ac:dyDescent="0.25">
      <c r="A784" s="208" t="str">
        <f>'Net Gen'!B784</f>
        <v>ML1KP-Mitchell 1 KP</v>
      </c>
      <c r="B784" s="269">
        <f>'Net Gen'!C784</f>
        <v>44807.541666666664</v>
      </c>
      <c r="C784" s="270" t="str">
        <f>'Net Gen'!P784</f>
        <v>DISPATCHABLE</v>
      </c>
      <c r="D784" s="270">
        <f>'Net Gen'!E784</f>
        <v>250.98750000000001</v>
      </c>
      <c r="E784" s="270">
        <f>'Net Gen'!I784</f>
        <v>690</v>
      </c>
      <c r="F784" s="270">
        <f>'Net Gen'!K784</f>
        <v>770</v>
      </c>
      <c r="G784" s="270">
        <f>'Net Gen'!N784</f>
        <v>770</v>
      </c>
      <c r="H784" s="270">
        <f>'Net Gen'!O784</f>
        <v>770</v>
      </c>
      <c r="J784" s="120">
        <f t="shared" si="50"/>
        <v>0.5</v>
      </c>
      <c r="K784" s="108">
        <f t="shared" si="48"/>
        <v>385</v>
      </c>
      <c r="L784" s="102">
        <f t="shared" si="49"/>
        <v>385</v>
      </c>
      <c r="M784" s="123">
        <f t="shared" si="51"/>
        <v>345</v>
      </c>
    </row>
    <row r="785" spans="1:13" x14ac:dyDescent="0.25">
      <c r="A785" s="208" t="str">
        <f>'Net Gen'!B785</f>
        <v>ML1KP-Mitchell 1 KP</v>
      </c>
      <c r="B785" s="269">
        <f>'Net Gen'!C785</f>
        <v>44807.583333333336</v>
      </c>
      <c r="C785" s="270" t="str">
        <f>'Net Gen'!P785</f>
        <v>DISPATCHABLE</v>
      </c>
      <c r="D785" s="270">
        <f>'Net Gen'!E785</f>
        <v>251.05850000000001</v>
      </c>
      <c r="E785" s="270">
        <f>'Net Gen'!I785</f>
        <v>690</v>
      </c>
      <c r="F785" s="270">
        <f>'Net Gen'!K785</f>
        <v>770</v>
      </c>
      <c r="G785" s="270">
        <f>'Net Gen'!N785</f>
        <v>770</v>
      </c>
      <c r="H785" s="270">
        <f>'Net Gen'!O785</f>
        <v>770</v>
      </c>
      <c r="J785" s="120">
        <f t="shared" si="50"/>
        <v>0.5</v>
      </c>
      <c r="K785" s="108">
        <f t="shared" si="48"/>
        <v>385</v>
      </c>
      <c r="L785" s="102">
        <f t="shared" si="49"/>
        <v>385</v>
      </c>
      <c r="M785" s="123">
        <f t="shared" si="51"/>
        <v>345</v>
      </c>
    </row>
    <row r="786" spans="1:13" x14ac:dyDescent="0.25">
      <c r="A786" s="208" t="str">
        <f>'Net Gen'!B786</f>
        <v>ML1KP-Mitchell 1 KP</v>
      </c>
      <c r="B786" s="269">
        <f>'Net Gen'!C786</f>
        <v>44807.625</v>
      </c>
      <c r="C786" s="270" t="str">
        <f>'Net Gen'!P786</f>
        <v>DISPATCHABLE</v>
      </c>
      <c r="D786" s="270">
        <f>'Net Gen'!E786</f>
        <v>251.86750000000001</v>
      </c>
      <c r="E786" s="270">
        <f>'Net Gen'!I786</f>
        <v>690</v>
      </c>
      <c r="F786" s="270">
        <f>'Net Gen'!K786</f>
        <v>770</v>
      </c>
      <c r="G786" s="270">
        <f>'Net Gen'!N786</f>
        <v>770</v>
      </c>
      <c r="H786" s="270">
        <f>'Net Gen'!O786</f>
        <v>770</v>
      </c>
      <c r="J786" s="120">
        <f t="shared" si="50"/>
        <v>0.5</v>
      </c>
      <c r="K786" s="108">
        <f t="shared" si="48"/>
        <v>385</v>
      </c>
      <c r="L786" s="102">
        <f t="shared" si="49"/>
        <v>385</v>
      </c>
      <c r="M786" s="123">
        <f t="shared" si="51"/>
        <v>345</v>
      </c>
    </row>
    <row r="787" spans="1:13" x14ac:dyDescent="0.25">
      <c r="A787" s="208" t="str">
        <f>'Net Gen'!B787</f>
        <v>ML1KP-Mitchell 1 KP</v>
      </c>
      <c r="B787" s="269">
        <f>'Net Gen'!C787</f>
        <v>44807.666666666664</v>
      </c>
      <c r="C787" s="270" t="str">
        <f>'Net Gen'!P787</f>
        <v>DISPATCHABLE</v>
      </c>
      <c r="D787" s="270">
        <f>'Net Gen'!E787</f>
        <v>251.0445</v>
      </c>
      <c r="E787" s="270">
        <f>'Net Gen'!I787</f>
        <v>690</v>
      </c>
      <c r="F787" s="270">
        <f>'Net Gen'!K787</f>
        <v>770</v>
      </c>
      <c r="G787" s="270">
        <f>'Net Gen'!N787</f>
        <v>770</v>
      </c>
      <c r="H787" s="270">
        <f>'Net Gen'!O787</f>
        <v>770</v>
      </c>
      <c r="J787" s="120">
        <f t="shared" si="50"/>
        <v>0.5</v>
      </c>
      <c r="K787" s="108">
        <f t="shared" si="48"/>
        <v>385</v>
      </c>
      <c r="L787" s="102">
        <f t="shared" si="49"/>
        <v>385</v>
      </c>
      <c r="M787" s="123">
        <f t="shared" si="51"/>
        <v>345</v>
      </c>
    </row>
    <row r="788" spans="1:13" x14ac:dyDescent="0.25">
      <c r="A788" s="208" t="str">
        <f>'Net Gen'!B788</f>
        <v>ML1KP-Mitchell 1 KP</v>
      </c>
      <c r="B788" s="269">
        <f>'Net Gen'!C788</f>
        <v>44807.708333333336</v>
      </c>
      <c r="C788" s="270" t="str">
        <f>'Net Gen'!P788</f>
        <v>DISPATCHABLE</v>
      </c>
      <c r="D788" s="270">
        <f>'Net Gen'!E788</f>
        <v>251.751</v>
      </c>
      <c r="E788" s="270">
        <f>'Net Gen'!I788</f>
        <v>690</v>
      </c>
      <c r="F788" s="270">
        <f>'Net Gen'!K788</f>
        <v>770</v>
      </c>
      <c r="G788" s="270">
        <f>'Net Gen'!N788</f>
        <v>770</v>
      </c>
      <c r="H788" s="270">
        <f>'Net Gen'!O788</f>
        <v>770</v>
      </c>
      <c r="J788" s="120">
        <f t="shared" si="50"/>
        <v>0.5</v>
      </c>
      <c r="K788" s="108">
        <f t="shared" si="48"/>
        <v>385</v>
      </c>
      <c r="L788" s="102">
        <f t="shared" si="49"/>
        <v>385</v>
      </c>
      <c r="M788" s="123">
        <f t="shared" si="51"/>
        <v>345</v>
      </c>
    </row>
    <row r="789" spans="1:13" x14ac:dyDescent="0.25">
      <c r="A789" s="208" t="str">
        <f>'Net Gen'!B789</f>
        <v>ML1KP-Mitchell 1 KP</v>
      </c>
      <c r="B789" s="269">
        <f>'Net Gen'!C789</f>
        <v>44807.75</v>
      </c>
      <c r="C789" s="270" t="str">
        <f>'Net Gen'!P789</f>
        <v>DISPATCHABLE</v>
      </c>
      <c r="D789" s="270">
        <f>'Net Gen'!E789</f>
        <v>259.24799999999999</v>
      </c>
      <c r="E789" s="270">
        <f>'Net Gen'!I789</f>
        <v>690</v>
      </c>
      <c r="F789" s="270">
        <f>'Net Gen'!K789</f>
        <v>770</v>
      </c>
      <c r="G789" s="270">
        <f>'Net Gen'!N789</f>
        <v>770</v>
      </c>
      <c r="H789" s="270">
        <f>'Net Gen'!O789</f>
        <v>770</v>
      </c>
      <c r="J789" s="120">
        <f t="shared" si="50"/>
        <v>0.5</v>
      </c>
      <c r="K789" s="108">
        <f t="shared" si="48"/>
        <v>385</v>
      </c>
      <c r="L789" s="102">
        <f t="shared" si="49"/>
        <v>385</v>
      </c>
      <c r="M789" s="123">
        <f t="shared" si="51"/>
        <v>345</v>
      </c>
    </row>
    <row r="790" spans="1:13" x14ac:dyDescent="0.25">
      <c r="A790" s="208" t="str">
        <f>'Net Gen'!B790</f>
        <v>ML1KP-Mitchell 1 KP</v>
      </c>
      <c r="B790" s="269">
        <f>'Net Gen'!C790</f>
        <v>44807.791666666664</v>
      </c>
      <c r="C790" s="270" t="str">
        <f>'Net Gen'!P790</f>
        <v>DISPATCHABLE</v>
      </c>
      <c r="D790" s="270">
        <f>'Net Gen'!E790</f>
        <v>252.685</v>
      </c>
      <c r="E790" s="270">
        <f>'Net Gen'!I790</f>
        <v>690</v>
      </c>
      <c r="F790" s="270">
        <f>'Net Gen'!K790</f>
        <v>770</v>
      </c>
      <c r="G790" s="270">
        <f>'Net Gen'!N790</f>
        <v>770</v>
      </c>
      <c r="H790" s="270">
        <f>'Net Gen'!O790</f>
        <v>770</v>
      </c>
      <c r="J790" s="120">
        <f t="shared" si="50"/>
        <v>0.5</v>
      </c>
      <c r="K790" s="108">
        <f t="shared" si="48"/>
        <v>385</v>
      </c>
      <c r="L790" s="102">
        <f t="shared" si="49"/>
        <v>385</v>
      </c>
      <c r="M790" s="123">
        <f t="shared" si="51"/>
        <v>345</v>
      </c>
    </row>
    <row r="791" spans="1:13" x14ac:dyDescent="0.25">
      <c r="A791" s="208" t="str">
        <f>'Net Gen'!B791</f>
        <v>ML1KP-Mitchell 1 KP</v>
      </c>
      <c r="B791" s="269">
        <f>'Net Gen'!C791</f>
        <v>44807.833333333336</v>
      </c>
      <c r="C791" s="270" t="str">
        <f>'Net Gen'!P791</f>
        <v>DISPATCHABLE</v>
      </c>
      <c r="D791" s="270">
        <f>'Net Gen'!E791</f>
        <v>251.04900000000001</v>
      </c>
      <c r="E791" s="270">
        <f>'Net Gen'!I791</f>
        <v>690</v>
      </c>
      <c r="F791" s="270">
        <f>'Net Gen'!K791</f>
        <v>770</v>
      </c>
      <c r="G791" s="270">
        <f>'Net Gen'!N791</f>
        <v>770</v>
      </c>
      <c r="H791" s="270">
        <f>'Net Gen'!O791</f>
        <v>770</v>
      </c>
      <c r="J791" s="120">
        <f t="shared" si="50"/>
        <v>0.5</v>
      </c>
      <c r="K791" s="108">
        <f t="shared" si="48"/>
        <v>385</v>
      </c>
      <c r="L791" s="102">
        <f t="shared" si="49"/>
        <v>385</v>
      </c>
      <c r="M791" s="123">
        <f t="shared" si="51"/>
        <v>345</v>
      </c>
    </row>
    <row r="792" spans="1:13" x14ac:dyDescent="0.25">
      <c r="A792" s="208" t="str">
        <f>'Net Gen'!B792</f>
        <v>ML1KP-Mitchell 1 KP</v>
      </c>
      <c r="B792" s="269">
        <f>'Net Gen'!C792</f>
        <v>44807.875</v>
      </c>
      <c r="C792" s="270" t="str">
        <f>'Net Gen'!P792</f>
        <v>DISPATCHABLE</v>
      </c>
      <c r="D792" s="270">
        <f>'Net Gen'!E792</f>
        <v>264.089</v>
      </c>
      <c r="E792" s="270">
        <f>'Net Gen'!I792</f>
        <v>690</v>
      </c>
      <c r="F792" s="270">
        <f>'Net Gen'!K792</f>
        <v>770</v>
      </c>
      <c r="G792" s="270">
        <f>'Net Gen'!N792</f>
        <v>770</v>
      </c>
      <c r="H792" s="270">
        <f>'Net Gen'!O792</f>
        <v>770</v>
      </c>
      <c r="J792" s="120">
        <f t="shared" si="50"/>
        <v>0.5</v>
      </c>
      <c r="K792" s="108">
        <f t="shared" si="48"/>
        <v>385</v>
      </c>
      <c r="L792" s="102">
        <f t="shared" si="49"/>
        <v>385</v>
      </c>
      <c r="M792" s="123">
        <f t="shared" si="51"/>
        <v>345</v>
      </c>
    </row>
    <row r="793" spans="1:13" x14ac:dyDescent="0.25">
      <c r="A793" s="208" t="str">
        <f>'Net Gen'!B793</f>
        <v>ML1KP-Mitchell 1 KP</v>
      </c>
      <c r="B793" s="269">
        <f>'Net Gen'!C793</f>
        <v>44807.916666666664</v>
      </c>
      <c r="C793" s="270" t="str">
        <f>'Net Gen'!P793</f>
        <v>DISPATCHABLE</v>
      </c>
      <c r="D793" s="270">
        <f>'Net Gen'!E793</f>
        <v>251.017</v>
      </c>
      <c r="E793" s="270">
        <f>'Net Gen'!I793</f>
        <v>690</v>
      </c>
      <c r="F793" s="270">
        <f>'Net Gen'!K793</f>
        <v>770</v>
      </c>
      <c r="G793" s="270">
        <f>'Net Gen'!N793</f>
        <v>770</v>
      </c>
      <c r="H793" s="270">
        <f>'Net Gen'!O793</f>
        <v>770</v>
      </c>
      <c r="J793" s="120">
        <f t="shared" si="50"/>
        <v>0.5</v>
      </c>
      <c r="K793" s="108">
        <f t="shared" si="48"/>
        <v>385</v>
      </c>
      <c r="L793" s="102">
        <f t="shared" si="49"/>
        <v>385</v>
      </c>
      <c r="M793" s="123">
        <f t="shared" si="51"/>
        <v>345</v>
      </c>
    </row>
    <row r="794" spans="1:13" x14ac:dyDescent="0.25">
      <c r="A794" s="208" t="str">
        <f>'Net Gen'!B794</f>
        <v>ML1KP-Mitchell 1 KP</v>
      </c>
      <c r="B794" s="269">
        <f>'Net Gen'!C794</f>
        <v>44807.958333333336</v>
      </c>
      <c r="C794" s="270" t="str">
        <f>'Net Gen'!P794</f>
        <v>DISPATCHABLE</v>
      </c>
      <c r="D794" s="270">
        <f>'Net Gen'!E794</f>
        <v>250.9385</v>
      </c>
      <c r="E794" s="270">
        <f>'Net Gen'!I794</f>
        <v>690</v>
      </c>
      <c r="F794" s="270">
        <f>'Net Gen'!K794</f>
        <v>770</v>
      </c>
      <c r="G794" s="270">
        <f>'Net Gen'!N794</f>
        <v>770</v>
      </c>
      <c r="H794" s="270">
        <f>'Net Gen'!O794</f>
        <v>770</v>
      </c>
      <c r="J794" s="120">
        <f t="shared" si="50"/>
        <v>0.5</v>
      </c>
      <c r="K794" s="108">
        <f t="shared" si="48"/>
        <v>385</v>
      </c>
      <c r="L794" s="102">
        <f t="shared" si="49"/>
        <v>385</v>
      </c>
      <c r="M794" s="123">
        <f t="shared" si="51"/>
        <v>345</v>
      </c>
    </row>
    <row r="795" spans="1:13" x14ac:dyDescent="0.25">
      <c r="A795" s="208" t="str">
        <f>'Net Gen'!B795</f>
        <v>ML1KP-Mitchell 1 KP</v>
      </c>
      <c r="B795" s="269">
        <f>'Net Gen'!C795</f>
        <v>44808</v>
      </c>
      <c r="C795" s="270" t="str">
        <f>'Net Gen'!P795</f>
        <v>DISPATCHABLE</v>
      </c>
      <c r="D795" s="270">
        <f>'Net Gen'!E795</f>
        <v>250.88900000000001</v>
      </c>
      <c r="E795" s="270">
        <f>'Net Gen'!I795</f>
        <v>690</v>
      </c>
      <c r="F795" s="270">
        <f>'Net Gen'!K795</f>
        <v>770</v>
      </c>
      <c r="G795" s="270">
        <f>'Net Gen'!N795</f>
        <v>770</v>
      </c>
      <c r="H795" s="270">
        <f>'Net Gen'!O795</f>
        <v>770</v>
      </c>
      <c r="J795" s="120">
        <f t="shared" si="50"/>
        <v>0.5</v>
      </c>
      <c r="K795" s="108">
        <f t="shared" si="48"/>
        <v>385</v>
      </c>
      <c r="L795" s="102">
        <f t="shared" si="49"/>
        <v>385</v>
      </c>
      <c r="M795" s="123">
        <f t="shared" si="51"/>
        <v>345</v>
      </c>
    </row>
    <row r="796" spans="1:13" x14ac:dyDescent="0.25">
      <c r="A796" s="208" t="str">
        <f>'Net Gen'!B796</f>
        <v>ML1KP-Mitchell 1 KP</v>
      </c>
      <c r="B796" s="269">
        <f>'Net Gen'!C796</f>
        <v>44808.041666666664</v>
      </c>
      <c r="C796" s="270" t="str">
        <f>'Net Gen'!P796</f>
        <v>DISPATCHABLE</v>
      </c>
      <c r="D796" s="270">
        <f>'Net Gen'!E796</f>
        <v>250.9665</v>
      </c>
      <c r="E796" s="270">
        <f>'Net Gen'!I796</f>
        <v>690</v>
      </c>
      <c r="F796" s="270">
        <f>'Net Gen'!K796</f>
        <v>770</v>
      </c>
      <c r="G796" s="270">
        <f>'Net Gen'!N796</f>
        <v>770</v>
      </c>
      <c r="H796" s="270">
        <f>'Net Gen'!O796</f>
        <v>770</v>
      </c>
      <c r="J796" s="120">
        <f t="shared" si="50"/>
        <v>0.5</v>
      </c>
      <c r="K796" s="108">
        <f t="shared" si="48"/>
        <v>385</v>
      </c>
      <c r="L796" s="102">
        <f t="shared" si="49"/>
        <v>385</v>
      </c>
      <c r="M796" s="123">
        <f t="shared" si="51"/>
        <v>345</v>
      </c>
    </row>
    <row r="797" spans="1:13" x14ac:dyDescent="0.25">
      <c r="A797" s="208" t="str">
        <f>'Net Gen'!B797</f>
        <v>ML1KP-Mitchell 1 KP</v>
      </c>
      <c r="B797" s="269">
        <f>'Net Gen'!C797</f>
        <v>44808.083333333336</v>
      </c>
      <c r="C797" s="270" t="str">
        <f>'Net Gen'!P797</f>
        <v>DISPATCHABLE</v>
      </c>
      <c r="D797" s="270">
        <f>'Net Gen'!E797</f>
        <v>250.85650000000001</v>
      </c>
      <c r="E797" s="270">
        <f>'Net Gen'!I797</f>
        <v>690</v>
      </c>
      <c r="F797" s="270">
        <f>'Net Gen'!K797</f>
        <v>770</v>
      </c>
      <c r="G797" s="270">
        <f>'Net Gen'!N797</f>
        <v>770</v>
      </c>
      <c r="H797" s="270">
        <f>'Net Gen'!O797</f>
        <v>770</v>
      </c>
      <c r="J797" s="120">
        <f t="shared" si="50"/>
        <v>0.5</v>
      </c>
      <c r="K797" s="108">
        <f t="shared" si="48"/>
        <v>385</v>
      </c>
      <c r="L797" s="102">
        <f t="shared" si="49"/>
        <v>385</v>
      </c>
      <c r="M797" s="123">
        <f t="shared" si="51"/>
        <v>345</v>
      </c>
    </row>
    <row r="798" spans="1:13" x14ac:dyDescent="0.25">
      <c r="A798" s="208" t="str">
        <f>'Net Gen'!B798</f>
        <v>ML1KP-Mitchell 1 KP</v>
      </c>
      <c r="B798" s="269">
        <f>'Net Gen'!C798</f>
        <v>44808.125</v>
      </c>
      <c r="C798" s="270" t="str">
        <f>'Net Gen'!P798</f>
        <v>DISPATCHABLE</v>
      </c>
      <c r="D798" s="270">
        <f>'Net Gen'!E798</f>
        <v>250.78749999999999</v>
      </c>
      <c r="E798" s="270">
        <f>'Net Gen'!I798</f>
        <v>690</v>
      </c>
      <c r="F798" s="270">
        <f>'Net Gen'!K798</f>
        <v>770</v>
      </c>
      <c r="G798" s="270">
        <f>'Net Gen'!N798</f>
        <v>770</v>
      </c>
      <c r="H798" s="270">
        <f>'Net Gen'!O798</f>
        <v>770</v>
      </c>
      <c r="J798" s="120">
        <f t="shared" si="50"/>
        <v>0.5</v>
      </c>
      <c r="K798" s="108">
        <f t="shared" si="48"/>
        <v>385</v>
      </c>
      <c r="L798" s="102">
        <f t="shared" si="49"/>
        <v>385</v>
      </c>
      <c r="M798" s="123">
        <f t="shared" si="51"/>
        <v>345</v>
      </c>
    </row>
    <row r="799" spans="1:13" x14ac:dyDescent="0.25">
      <c r="A799" s="208" t="str">
        <f>'Net Gen'!B799</f>
        <v>ML1KP-Mitchell 1 KP</v>
      </c>
      <c r="B799" s="269">
        <f>'Net Gen'!C799</f>
        <v>44808.166666666664</v>
      </c>
      <c r="C799" s="270" t="str">
        <f>'Net Gen'!P799</f>
        <v>DISPATCHABLE</v>
      </c>
      <c r="D799" s="270">
        <f>'Net Gen'!E799</f>
        <v>250.851</v>
      </c>
      <c r="E799" s="270">
        <f>'Net Gen'!I799</f>
        <v>690</v>
      </c>
      <c r="F799" s="270">
        <f>'Net Gen'!K799</f>
        <v>770</v>
      </c>
      <c r="G799" s="270">
        <f>'Net Gen'!N799</f>
        <v>770</v>
      </c>
      <c r="H799" s="270">
        <f>'Net Gen'!O799</f>
        <v>770</v>
      </c>
      <c r="J799" s="120">
        <f t="shared" si="50"/>
        <v>0.5</v>
      </c>
      <c r="K799" s="108">
        <f t="shared" si="48"/>
        <v>385</v>
      </c>
      <c r="L799" s="102">
        <f t="shared" si="49"/>
        <v>385</v>
      </c>
      <c r="M799" s="123">
        <f t="shared" si="51"/>
        <v>345</v>
      </c>
    </row>
    <row r="800" spans="1:13" x14ac:dyDescent="0.25">
      <c r="A800" s="208" t="str">
        <f>'Net Gen'!B800</f>
        <v>ML1KP-Mitchell 1 KP</v>
      </c>
      <c r="B800" s="269">
        <f>'Net Gen'!C800</f>
        <v>44808.208333333336</v>
      </c>
      <c r="C800" s="270" t="str">
        <f>'Net Gen'!P800</f>
        <v>DISPATCHABLE</v>
      </c>
      <c r="D800" s="270">
        <f>'Net Gen'!E800</f>
        <v>250.81</v>
      </c>
      <c r="E800" s="270">
        <f>'Net Gen'!I800</f>
        <v>690</v>
      </c>
      <c r="F800" s="270">
        <f>'Net Gen'!K800</f>
        <v>770</v>
      </c>
      <c r="G800" s="270">
        <f>'Net Gen'!N800</f>
        <v>770</v>
      </c>
      <c r="H800" s="270">
        <f>'Net Gen'!O800</f>
        <v>770</v>
      </c>
      <c r="J800" s="120">
        <f t="shared" si="50"/>
        <v>0.5</v>
      </c>
      <c r="K800" s="108">
        <f t="shared" si="48"/>
        <v>385</v>
      </c>
      <c r="L800" s="102">
        <f t="shared" si="49"/>
        <v>385</v>
      </c>
      <c r="M800" s="123">
        <f t="shared" si="51"/>
        <v>345</v>
      </c>
    </row>
    <row r="801" spans="1:13" x14ac:dyDescent="0.25">
      <c r="A801" s="208" t="str">
        <f>'Net Gen'!B801</f>
        <v>ML1KP-Mitchell 1 KP</v>
      </c>
      <c r="B801" s="269">
        <f>'Net Gen'!C801</f>
        <v>44808.25</v>
      </c>
      <c r="C801" s="270" t="str">
        <f>'Net Gen'!P801</f>
        <v>DISPATCHABLE</v>
      </c>
      <c r="D801" s="270">
        <f>'Net Gen'!E801</f>
        <v>250.989</v>
      </c>
      <c r="E801" s="270">
        <f>'Net Gen'!I801</f>
        <v>690</v>
      </c>
      <c r="F801" s="270">
        <f>'Net Gen'!K801</f>
        <v>770</v>
      </c>
      <c r="G801" s="270">
        <f>'Net Gen'!N801</f>
        <v>770</v>
      </c>
      <c r="H801" s="270">
        <f>'Net Gen'!O801</f>
        <v>770</v>
      </c>
      <c r="J801" s="120">
        <f t="shared" si="50"/>
        <v>0.5</v>
      </c>
      <c r="K801" s="108">
        <f t="shared" si="48"/>
        <v>385</v>
      </c>
      <c r="L801" s="102">
        <f t="shared" si="49"/>
        <v>385</v>
      </c>
      <c r="M801" s="123">
        <f t="shared" si="51"/>
        <v>345</v>
      </c>
    </row>
    <row r="802" spans="1:13" x14ac:dyDescent="0.25">
      <c r="A802" s="208" t="str">
        <f>'Net Gen'!B802</f>
        <v>ML1KP-Mitchell 1 KP</v>
      </c>
      <c r="B802" s="269">
        <f>'Net Gen'!C802</f>
        <v>44808.291666666664</v>
      </c>
      <c r="C802" s="270" t="str">
        <f>'Net Gen'!P802</f>
        <v>DISPATCHABLE</v>
      </c>
      <c r="D802" s="270">
        <f>'Net Gen'!E802</f>
        <v>254.8535</v>
      </c>
      <c r="E802" s="270">
        <f>'Net Gen'!I802</f>
        <v>690</v>
      </c>
      <c r="F802" s="270">
        <f>'Net Gen'!K802</f>
        <v>770</v>
      </c>
      <c r="G802" s="270">
        <f>'Net Gen'!N802</f>
        <v>770</v>
      </c>
      <c r="H802" s="270">
        <f>'Net Gen'!O802</f>
        <v>770</v>
      </c>
      <c r="J802" s="120">
        <f t="shared" si="50"/>
        <v>0.5</v>
      </c>
      <c r="K802" s="108">
        <f t="shared" si="48"/>
        <v>385</v>
      </c>
      <c r="L802" s="102">
        <f t="shared" si="49"/>
        <v>385</v>
      </c>
      <c r="M802" s="123">
        <f t="shared" si="51"/>
        <v>345</v>
      </c>
    </row>
    <row r="803" spans="1:13" x14ac:dyDescent="0.25">
      <c r="A803" s="208" t="str">
        <f>'Net Gen'!B803</f>
        <v>ML1KP-Mitchell 1 KP</v>
      </c>
      <c r="B803" s="269">
        <f>'Net Gen'!C803</f>
        <v>44808.333333333336</v>
      </c>
      <c r="C803" s="270" t="str">
        <f>'Net Gen'!P803</f>
        <v>DISPATCHABLE</v>
      </c>
      <c r="D803" s="270">
        <f>'Net Gen'!E803</f>
        <v>251.99199999999999</v>
      </c>
      <c r="E803" s="270">
        <f>'Net Gen'!I803</f>
        <v>690</v>
      </c>
      <c r="F803" s="270">
        <f>'Net Gen'!K803</f>
        <v>770</v>
      </c>
      <c r="G803" s="270">
        <f>'Net Gen'!N803</f>
        <v>770</v>
      </c>
      <c r="H803" s="270">
        <f>'Net Gen'!O803</f>
        <v>770</v>
      </c>
      <c r="J803" s="120">
        <f t="shared" si="50"/>
        <v>0.5</v>
      </c>
      <c r="K803" s="108">
        <f t="shared" si="48"/>
        <v>385</v>
      </c>
      <c r="L803" s="102">
        <f t="shared" si="49"/>
        <v>385</v>
      </c>
      <c r="M803" s="123">
        <f t="shared" si="51"/>
        <v>345</v>
      </c>
    </row>
    <row r="804" spans="1:13" x14ac:dyDescent="0.25">
      <c r="A804" s="208" t="str">
        <f>'Net Gen'!B804</f>
        <v>ML1KP-Mitchell 1 KP</v>
      </c>
      <c r="B804" s="269">
        <f>'Net Gen'!C804</f>
        <v>44808.375</v>
      </c>
      <c r="C804" s="270" t="str">
        <f>'Net Gen'!P804</f>
        <v>DISPATCHABLE</v>
      </c>
      <c r="D804" s="270">
        <f>'Net Gen'!E804</f>
        <v>250.6225</v>
      </c>
      <c r="E804" s="270">
        <f>'Net Gen'!I804</f>
        <v>690</v>
      </c>
      <c r="F804" s="270">
        <f>'Net Gen'!K804</f>
        <v>770</v>
      </c>
      <c r="G804" s="270">
        <f>'Net Gen'!N804</f>
        <v>770</v>
      </c>
      <c r="H804" s="270">
        <f>'Net Gen'!O804</f>
        <v>770</v>
      </c>
      <c r="J804" s="120">
        <f t="shared" si="50"/>
        <v>0.5</v>
      </c>
      <c r="K804" s="108">
        <f t="shared" si="48"/>
        <v>385</v>
      </c>
      <c r="L804" s="102">
        <f t="shared" si="49"/>
        <v>385</v>
      </c>
      <c r="M804" s="123">
        <f t="shared" si="51"/>
        <v>345</v>
      </c>
    </row>
    <row r="805" spans="1:13" x14ac:dyDescent="0.25">
      <c r="A805" s="208" t="str">
        <f>'Net Gen'!B805</f>
        <v>ML1KP-Mitchell 1 KP</v>
      </c>
      <c r="B805" s="269">
        <f>'Net Gen'!C805</f>
        <v>44808.416666666664</v>
      </c>
      <c r="C805" s="270" t="str">
        <f>'Net Gen'!P805</f>
        <v>DISPATCHABLE</v>
      </c>
      <c r="D805" s="270">
        <f>'Net Gen'!E805</f>
        <v>251.16499999999999</v>
      </c>
      <c r="E805" s="270">
        <f>'Net Gen'!I805</f>
        <v>690</v>
      </c>
      <c r="F805" s="270">
        <f>'Net Gen'!K805</f>
        <v>770</v>
      </c>
      <c r="G805" s="270">
        <f>'Net Gen'!N805</f>
        <v>770</v>
      </c>
      <c r="H805" s="270">
        <f>'Net Gen'!O805</f>
        <v>770</v>
      </c>
      <c r="J805" s="120">
        <f t="shared" si="50"/>
        <v>0.5</v>
      </c>
      <c r="K805" s="108">
        <f t="shared" si="48"/>
        <v>385</v>
      </c>
      <c r="L805" s="102">
        <f t="shared" si="49"/>
        <v>385</v>
      </c>
      <c r="M805" s="123">
        <f t="shared" si="51"/>
        <v>345</v>
      </c>
    </row>
    <row r="806" spans="1:13" x14ac:dyDescent="0.25">
      <c r="A806" s="208" t="str">
        <f>'Net Gen'!B806</f>
        <v>ML1KP-Mitchell 1 KP</v>
      </c>
      <c r="B806" s="269">
        <f>'Net Gen'!C806</f>
        <v>44808.458333333336</v>
      </c>
      <c r="C806" s="270" t="str">
        <f>'Net Gen'!P806</f>
        <v>DISPATCHABLE</v>
      </c>
      <c r="D806" s="270">
        <f>'Net Gen'!E806</f>
        <v>252.541</v>
      </c>
      <c r="E806" s="270">
        <f>'Net Gen'!I806</f>
        <v>690</v>
      </c>
      <c r="F806" s="270">
        <f>'Net Gen'!K806</f>
        <v>770</v>
      </c>
      <c r="G806" s="270">
        <f>'Net Gen'!N806</f>
        <v>770</v>
      </c>
      <c r="H806" s="270">
        <f>'Net Gen'!O806</f>
        <v>770</v>
      </c>
      <c r="J806" s="120">
        <f t="shared" si="50"/>
        <v>0.5</v>
      </c>
      <c r="K806" s="108">
        <f t="shared" si="48"/>
        <v>385</v>
      </c>
      <c r="L806" s="102">
        <f t="shared" si="49"/>
        <v>385</v>
      </c>
      <c r="M806" s="123">
        <f t="shared" si="51"/>
        <v>345</v>
      </c>
    </row>
    <row r="807" spans="1:13" x14ac:dyDescent="0.25">
      <c r="A807" s="208" t="str">
        <f>'Net Gen'!B807</f>
        <v>ML1KP-Mitchell 1 KP</v>
      </c>
      <c r="B807" s="269">
        <f>'Net Gen'!C807</f>
        <v>44808.5</v>
      </c>
      <c r="C807" s="270" t="str">
        <f>'Net Gen'!P807</f>
        <v>DISPATCHABLE</v>
      </c>
      <c r="D807" s="270">
        <f>'Net Gen'!E807</f>
        <v>250.56899999999999</v>
      </c>
      <c r="E807" s="270">
        <f>'Net Gen'!I807</f>
        <v>690</v>
      </c>
      <c r="F807" s="270">
        <f>'Net Gen'!K807</f>
        <v>770</v>
      </c>
      <c r="G807" s="270">
        <f>'Net Gen'!N807</f>
        <v>770</v>
      </c>
      <c r="H807" s="270">
        <f>'Net Gen'!O807</f>
        <v>770</v>
      </c>
      <c r="J807" s="120">
        <f t="shared" si="50"/>
        <v>0.5</v>
      </c>
      <c r="K807" s="108">
        <f t="shared" si="48"/>
        <v>385</v>
      </c>
      <c r="L807" s="102">
        <f t="shared" si="49"/>
        <v>385</v>
      </c>
      <c r="M807" s="123">
        <f t="shared" si="51"/>
        <v>345</v>
      </c>
    </row>
    <row r="808" spans="1:13" x14ac:dyDescent="0.25">
      <c r="A808" s="208" t="str">
        <f>'Net Gen'!B808</f>
        <v>ML1KP-Mitchell 1 KP</v>
      </c>
      <c r="B808" s="269">
        <f>'Net Gen'!C808</f>
        <v>44808.541666666664</v>
      </c>
      <c r="C808" s="270" t="str">
        <f>'Net Gen'!P808</f>
        <v>DISPATCHABLE</v>
      </c>
      <c r="D808" s="270">
        <f>'Net Gen'!E808</f>
        <v>252.67250000000001</v>
      </c>
      <c r="E808" s="270">
        <f>'Net Gen'!I808</f>
        <v>690</v>
      </c>
      <c r="F808" s="270">
        <f>'Net Gen'!K808</f>
        <v>770</v>
      </c>
      <c r="G808" s="270">
        <f>'Net Gen'!N808</f>
        <v>770</v>
      </c>
      <c r="H808" s="270">
        <f>'Net Gen'!O808</f>
        <v>770</v>
      </c>
      <c r="J808" s="120">
        <f t="shared" si="50"/>
        <v>0.5</v>
      </c>
      <c r="K808" s="108">
        <f t="shared" si="48"/>
        <v>385</v>
      </c>
      <c r="L808" s="102">
        <f t="shared" si="49"/>
        <v>385</v>
      </c>
      <c r="M808" s="123">
        <f t="shared" si="51"/>
        <v>345</v>
      </c>
    </row>
    <row r="809" spans="1:13" x14ac:dyDescent="0.25">
      <c r="A809" s="208" t="str">
        <f>'Net Gen'!B809</f>
        <v>ML1KP-Mitchell 1 KP</v>
      </c>
      <c r="B809" s="269">
        <f>'Net Gen'!C809</f>
        <v>44808.583333333336</v>
      </c>
      <c r="C809" s="270" t="str">
        <f>'Net Gen'!P809</f>
        <v>DISPATCHABLE</v>
      </c>
      <c r="D809" s="270">
        <f>'Net Gen'!E809</f>
        <v>252.72149999999999</v>
      </c>
      <c r="E809" s="270">
        <f>'Net Gen'!I809</f>
        <v>690</v>
      </c>
      <c r="F809" s="270">
        <f>'Net Gen'!K809</f>
        <v>770</v>
      </c>
      <c r="G809" s="270">
        <f>'Net Gen'!N809</f>
        <v>770</v>
      </c>
      <c r="H809" s="270">
        <f>'Net Gen'!O809</f>
        <v>770</v>
      </c>
      <c r="J809" s="120">
        <f t="shared" si="50"/>
        <v>0.5</v>
      </c>
      <c r="K809" s="108">
        <f t="shared" si="48"/>
        <v>385</v>
      </c>
      <c r="L809" s="102">
        <f t="shared" si="49"/>
        <v>385</v>
      </c>
      <c r="M809" s="123">
        <f t="shared" si="51"/>
        <v>345</v>
      </c>
    </row>
    <row r="810" spans="1:13" x14ac:dyDescent="0.25">
      <c r="A810" s="208" t="str">
        <f>'Net Gen'!B810</f>
        <v>ML1KP-Mitchell 1 KP</v>
      </c>
      <c r="B810" s="269">
        <f>'Net Gen'!C810</f>
        <v>44808.625</v>
      </c>
      <c r="C810" s="270" t="str">
        <f>'Net Gen'!P810</f>
        <v>DISPATCHABLE</v>
      </c>
      <c r="D810" s="270">
        <f>'Net Gen'!E810</f>
        <v>251</v>
      </c>
      <c r="E810" s="270">
        <f>'Net Gen'!I810</f>
        <v>690</v>
      </c>
      <c r="F810" s="270">
        <f>'Net Gen'!K810</f>
        <v>770</v>
      </c>
      <c r="G810" s="270">
        <f>'Net Gen'!N810</f>
        <v>770</v>
      </c>
      <c r="H810" s="270">
        <f>'Net Gen'!O810</f>
        <v>770</v>
      </c>
      <c r="J810" s="120">
        <f t="shared" si="50"/>
        <v>0.5</v>
      </c>
      <c r="K810" s="108">
        <f t="shared" si="48"/>
        <v>385</v>
      </c>
      <c r="L810" s="102">
        <f t="shared" si="49"/>
        <v>385</v>
      </c>
      <c r="M810" s="123">
        <f t="shared" si="51"/>
        <v>345</v>
      </c>
    </row>
    <row r="811" spans="1:13" x14ac:dyDescent="0.25">
      <c r="A811" s="208" t="str">
        <f>'Net Gen'!B811</f>
        <v>ML1KP-Mitchell 1 KP</v>
      </c>
      <c r="B811" s="269">
        <f>'Net Gen'!C811</f>
        <v>44808.666666666664</v>
      </c>
      <c r="C811" s="270" t="str">
        <f>'Net Gen'!P811</f>
        <v>DISPATCHABLE</v>
      </c>
      <c r="D811" s="270">
        <f>'Net Gen'!E811</f>
        <v>250.63749999999999</v>
      </c>
      <c r="E811" s="270">
        <f>'Net Gen'!I811</f>
        <v>690</v>
      </c>
      <c r="F811" s="270">
        <f>'Net Gen'!K811</f>
        <v>770</v>
      </c>
      <c r="G811" s="270">
        <f>'Net Gen'!N811</f>
        <v>770</v>
      </c>
      <c r="H811" s="270">
        <f>'Net Gen'!O811</f>
        <v>770</v>
      </c>
      <c r="J811" s="120">
        <f t="shared" si="50"/>
        <v>0.5</v>
      </c>
      <c r="K811" s="108">
        <f t="shared" si="48"/>
        <v>385</v>
      </c>
      <c r="L811" s="102">
        <f t="shared" si="49"/>
        <v>385</v>
      </c>
      <c r="M811" s="123">
        <f t="shared" si="51"/>
        <v>345</v>
      </c>
    </row>
    <row r="812" spans="1:13" x14ac:dyDescent="0.25">
      <c r="A812" s="208" t="str">
        <f>'Net Gen'!B812</f>
        <v>ML1KP-Mitchell 1 KP</v>
      </c>
      <c r="B812" s="269">
        <f>'Net Gen'!C812</f>
        <v>44808.708333333336</v>
      </c>
      <c r="C812" s="270" t="str">
        <f>'Net Gen'!P812</f>
        <v>DISPATCHABLE</v>
      </c>
      <c r="D812" s="270">
        <f>'Net Gen'!E812</f>
        <v>251.13149999999999</v>
      </c>
      <c r="E812" s="270">
        <f>'Net Gen'!I812</f>
        <v>690</v>
      </c>
      <c r="F812" s="270">
        <f>'Net Gen'!K812</f>
        <v>770</v>
      </c>
      <c r="G812" s="270">
        <f>'Net Gen'!N812</f>
        <v>770</v>
      </c>
      <c r="H812" s="270">
        <f>'Net Gen'!O812</f>
        <v>770</v>
      </c>
      <c r="J812" s="120">
        <f t="shared" si="50"/>
        <v>0.5</v>
      </c>
      <c r="K812" s="108">
        <f t="shared" si="48"/>
        <v>385</v>
      </c>
      <c r="L812" s="102">
        <f t="shared" si="49"/>
        <v>385</v>
      </c>
      <c r="M812" s="123">
        <f t="shared" si="51"/>
        <v>345</v>
      </c>
    </row>
    <row r="813" spans="1:13" x14ac:dyDescent="0.25">
      <c r="A813" s="208" t="str">
        <f>'Net Gen'!B813</f>
        <v>ML1KP-Mitchell 1 KP</v>
      </c>
      <c r="B813" s="269">
        <f>'Net Gen'!C813</f>
        <v>44808.75</v>
      </c>
      <c r="C813" s="270" t="str">
        <f>'Net Gen'!P813</f>
        <v>DISPATCHABLE</v>
      </c>
      <c r="D813" s="270">
        <f>'Net Gen'!E813</f>
        <v>251.066</v>
      </c>
      <c r="E813" s="270">
        <f>'Net Gen'!I813</f>
        <v>769</v>
      </c>
      <c r="F813" s="270">
        <f>'Net Gen'!K813</f>
        <v>770</v>
      </c>
      <c r="G813" s="270">
        <f>'Net Gen'!N813</f>
        <v>770</v>
      </c>
      <c r="H813" s="270">
        <f>'Net Gen'!O813</f>
        <v>770</v>
      </c>
      <c r="J813" s="120">
        <f t="shared" si="50"/>
        <v>0.5</v>
      </c>
      <c r="K813" s="108">
        <f t="shared" si="48"/>
        <v>385</v>
      </c>
      <c r="L813" s="102">
        <f t="shared" si="49"/>
        <v>385</v>
      </c>
      <c r="M813" s="123">
        <f t="shared" si="51"/>
        <v>384.5</v>
      </c>
    </row>
    <row r="814" spans="1:13" x14ac:dyDescent="0.25">
      <c r="A814" s="208" t="str">
        <f>'Net Gen'!B814</f>
        <v>ML1KP-Mitchell 1 KP</v>
      </c>
      <c r="B814" s="269">
        <f>'Net Gen'!C814</f>
        <v>44808.791666666664</v>
      </c>
      <c r="C814" s="270" t="str">
        <f>'Net Gen'!P814</f>
        <v>DISPATCHABLE</v>
      </c>
      <c r="D814" s="270">
        <f>'Net Gen'!E814</f>
        <v>251.054</v>
      </c>
      <c r="E814" s="270">
        <f>'Net Gen'!I814</f>
        <v>770</v>
      </c>
      <c r="F814" s="270">
        <f>'Net Gen'!K814</f>
        <v>770</v>
      </c>
      <c r="G814" s="270">
        <f>'Net Gen'!N814</f>
        <v>770</v>
      </c>
      <c r="H814" s="270">
        <f>'Net Gen'!O814</f>
        <v>770</v>
      </c>
      <c r="J814" s="120">
        <f t="shared" si="50"/>
        <v>0.5</v>
      </c>
      <c r="K814" s="108">
        <f t="shared" si="48"/>
        <v>385</v>
      </c>
      <c r="L814" s="102">
        <f t="shared" si="49"/>
        <v>385</v>
      </c>
      <c r="M814" s="123">
        <f t="shared" si="51"/>
        <v>385</v>
      </c>
    </row>
    <row r="815" spans="1:13" x14ac:dyDescent="0.25">
      <c r="A815" s="208" t="str">
        <f>'Net Gen'!B815</f>
        <v>ML1KP-Mitchell 1 KP</v>
      </c>
      <c r="B815" s="269">
        <f>'Net Gen'!C815</f>
        <v>44808.833333333336</v>
      </c>
      <c r="C815" s="270" t="str">
        <f>'Net Gen'!P815</f>
        <v>DISPATCHABLE</v>
      </c>
      <c r="D815" s="270">
        <f>'Net Gen'!E815</f>
        <v>250.77950000000001</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5">
      <c r="A816" s="208" t="str">
        <f>'Net Gen'!B816</f>
        <v>ML1KP-Mitchell 1 KP</v>
      </c>
      <c r="B816" s="269">
        <f>'Net Gen'!C816</f>
        <v>44808.875</v>
      </c>
      <c r="C816" s="270" t="str">
        <f>'Net Gen'!P816</f>
        <v>DISPATCHABLE</v>
      </c>
      <c r="D816" s="270">
        <f>'Net Gen'!E816</f>
        <v>250.9205</v>
      </c>
      <c r="E816" s="270">
        <f>'Net Gen'!I816</f>
        <v>770</v>
      </c>
      <c r="F816" s="270">
        <f>'Net Gen'!K816</f>
        <v>770</v>
      </c>
      <c r="G816" s="270">
        <f>'Net Gen'!N816</f>
        <v>770</v>
      </c>
      <c r="H816" s="270">
        <f>'Net Gen'!O816</f>
        <v>770</v>
      </c>
      <c r="J816" s="120">
        <f t="shared" si="50"/>
        <v>0.5</v>
      </c>
      <c r="K816" s="108">
        <f t="shared" si="48"/>
        <v>385</v>
      </c>
      <c r="L816" s="102">
        <f t="shared" si="49"/>
        <v>385</v>
      </c>
      <c r="M816" s="123">
        <f t="shared" si="51"/>
        <v>385</v>
      </c>
    </row>
    <row r="817" spans="1:13" x14ac:dyDescent="0.25">
      <c r="A817" s="208" t="str">
        <f>'Net Gen'!B817</f>
        <v>ML1KP-Mitchell 1 KP</v>
      </c>
      <c r="B817" s="269">
        <f>'Net Gen'!C817</f>
        <v>44808.916666666664</v>
      </c>
      <c r="C817" s="270" t="str">
        <f>'Net Gen'!P817</f>
        <v>DISPATCHABLE</v>
      </c>
      <c r="D817" s="270">
        <f>'Net Gen'!E817</f>
        <v>250.65100000000001</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5">
      <c r="A818" s="208" t="str">
        <f>'Net Gen'!B818</f>
        <v>ML1KP-Mitchell 1 KP</v>
      </c>
      <c r="B818" s="269">
        <f>'Net Gen'!C818</f>
        <v>44808.958333333336</v>
      </c>
      <c r="C818" s="270" t="str">
        <f>'Net Gen'!P818</f>
        <v>DISPATCHABLE</v>
      </c>
      <c r="D818" s="270">
        <f>'Net Gen'!E818</f>
        <v>251.28749999999999</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5">
      <c r="A819" s="208" t="str">
        <f>'Net Gen'!B819</f>
        <v>ML1KP-Mitchell 1 KP</v>
      </c>
      <c r="B819" s="269">
        <f>'Net Gen'!C819</f>
        <v>44809</v>
      </c>
      <c r="C819" s="270" t="str">
        <f>'Net Gen'!P819</f>
        <v>DISPATCHABLE</v>
      </c>
      <c r="D819" s="270">
        <f>'Net Gen'!E819</f>
        <v>250.6995</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5">
      <c r="A820" s="208" t="str">
        <f>'Net Gen'!B820</f>
        <v>ML1KP-Mitchell 1 KP</v>
      </c>
      <c r="B820" s="269">
        <f>'Net Gen'!C820</f>
        <v>44809.041666666664</v>
      </c>
      <c r="C820" s="270" t="str">
        <f>'Net Gen'!P820</f>
        <v>DISPATCHABLE</v>
      </c>
      <c r="D820" s="270">
        <f>'Net Gen'!E820</f>
        <v>250.958</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5">
      <c r="A821" s="208" t="str">
        <f>'Net Gen'!B821</f>
        <v>ML1KP-Mitchell 1 KP</v>
      </c>
      <c r="B821" s="269">
        <f>'Net Gen'!C821</f>
        <v>44809.083333333336</v>
      </c>
      <c r="C821" s="270" t="str">
        <f>'Net Gen'!P821</f>
        <v>DISPATCHABLE</v>
      </c>
      <c r="D821" s="270">
        <f>'Net Gen'!E821</f>
        <v>250.8845</v>
      </c>
      <c r="E821" s="270">
        <f>'Net Gen'!I821</f>
        <v>770</v>
      </c>
      <c r="F821" s="270">
        <f>'Net Gen'!K821</f>
        <v>770</v>
      </c>
      <c r="G821" s="270">
        <f>'Net Gen'!N821</f>
        <v>770</v>
      </c>
      <c r="H821" s="270">
        <f>'Net Gen'!O821</f>
        <v>770</v>
      </c>
      <c r="J821" s="120">
        <f t="shared" si="50"/>
        <v>0.5</v>
      </c>
      <c r="K821" s="108">
        <f t="shared" si="48"/>
        <v>385</v>
      </c>
      <c r="L821" s="102">
        <f t="shared" si="49"/>
        <v>385</v>
      </c>
      <c r="M821" s="123">
        <f t="shared" si="51"/>
        <v>385</v>
      </c>
    </row>
    <row r="822" spans="1:13" x14ac:dyDescent="0.25">
      <c r="A822" s="208" t="str">
        <f>'Net Gen'!B822</f>
        <v>ML1KP-Mitchell 1 KP</v>
      </c>
      <c r="B822" s="269">
        <f>'Net Gen'!C822</f>
        <v>44809.125</v>
      </c>
      <c r="C822" s="270" t="str">
        <f>'Net Gen'!P822</f>
        <v>DISPATCHABLE</v>
      </c>
      <c r="D822" s="270">
        <f>'Net Gen'!E822</f>
        <v>250.77799999999999</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5">
      <c r="A823" s="208" t="str">
        <f>'Net Gen'!B823</f>
        <v>ML1KP-Mitchell 1 KP</v>
      </c>
      <c r="B823" s="269">
        <f>'Net Gen'!C823</f>
        <v>44809.166666666664</v>
      </c>
      <c r="C823" s="270" t="str">
        <f>'Net Gen'!P823</f>
        <v>DISPATCHABLE</v>
      </c>
      <c r="D823" s="270">
        <f>'Net Gen'!E823</f>
        <v>250.88</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5">
      <c r="A824" s="208" t="str">
        <f>'Net Gen'!B824</f>
        <v>ML1KP-Mitchell 1 KP</v>
      </c>
      <c r="B824" s="269">
        <f>'Net Gen'!C824</f>
        <v>44809.208333333336</v>
      </c>
      <c r="C824" s="270" t="str">
        <f>'Net Gen'!P824</f>
        <v>DISPATCHABLE</v>
      </c>
      <c r="D824" s="270">
        <f>'Net Gen'!E824</f>
        <v>250.667</v>
      </c>
      <c r="E824" s="270">
        <f>'Net Gen'!I824</f>
        <v>770</v>
      </c>
      <c r="F824" s="270">
        <f>'Net Gen'!K824</f>
        <v>770</v>
      </c>
      <c r="G824" s="270">
        <f>'Net Gen'!N824</f>
        <v>770</v>
      </c>
      <c r="H824" s="270">
        <f>'Net Gen'!O824</f>
        <v>770</v>
      </c>
      <c r="J824" s="120">
        <f t="shared" si="50"/>
        <v>0.5</v>
      </c>
      <c r="K824" s="108">
        <f t="shared" si="48"/>
        <v>385</v>
      </c>
      <c r="L824" s="102">
        <f t="shared" si="49"/>
        <v>385</v>
      </c>
      <c r="M824" s="123">
        <f t="shared" si="51"/>
        <v>385</v>
      </c>
    </row>
    <row r="825" spans="1:13" x14ac:dyDescent="0.25">
      <c r="A825" s="208" t="str">
        <f>'Net Gen'!B825</f>
        <v>ML1KP-Mitchell 1 KP</v>
      </c>
      <c r="B825" s="269">
        <f>'Net Gen'!C825</f>
        <v>44809.25</v>
      </c>
      <c r="C825" s="270" t="str">
        <f>'Net Gen'!P825</f>
        <v>DISPATCHABLE</v>
      </c>
      <c r="D825" s="270">
        <f>'Net Gen'!E825</f>
        <v>251.0155</v>
      </c>
      <c r="E825" s="270">
        <f>'Net Gen'!I825</f>
        <v>770</v>
      </c>
      <c r="F825" s="270">
        <f>'Net Gen'!K825</f>
        <v>770</v>
      </c>
      <c r="G825" s="270">
        <f>'Net Gen'!N825</f>
        <v>770</v>
      </c>
      <c r="H825" s="270">
        <f>'Net Gen'!O825</f>
        <v>770</v>
      </c>
      <c r="J825" s="120">
        <f t="shared" si="50"/>
        <v>0.5</v>
      </c>
      <c r="K825" s="108">
        <f t="shared" si="48"/>
        <v>385</v>
      </c>
      <c r="L825" s="102">
        <f t="shared" si="49"/>
        <v>385</v>
      </c>
      <c r="M825" s="123">
        <f t="shared" si="51"/>
        <v>385</v>
      </c>
    </row>
    <row r="826" spans="1:13" x14ac:dyDescent="0.25">
      <c r="A826" s="208" t="str">
        <f>'Net Gen'!B826</f>
        <v>ML1KP-Mitchell 1 KP</v>
      </c>
      <c r="B826" s="269">
        <f>'Net Gen'!C826</f>
        <v>44809.291666666664</v>
      </c>
      <c r="C826" s="270" t="str">
        <f>'Net Gen'!P826</f>
        <v>DISPATCHABLE</v>
      </c>
      <c r="D826" s="270">
        <f>'Net Gen'!E826</f>
        <v>251.0915</v>
      </c>
      <c r="E826" s="270">
        <f>'Net Gen'!I826</f>
        <v>770</v>
      </c>
      <c r="F826" s="270">
        <f>'Net Gen'!K826</f>
        <v>770</v>
      </c>
      <c r="G826" s="270">
        <f>'Net Gen'!N826</f>
        <v>770</v>
      </c>
      <c r="H826" s="270">
        <f>'Net Gen'!O826</f>
        <v>770</v>
      </c>
      <c r="J826" s="120">
        <f t="shared" si="50"/>
        <v>0.5</v>
      </c>
      <c r="K826" s="108">
        <f t="shared" si="48"/>
        <v>385</v>
      </c>
      <c r="L826" s="102">
        <f t="shared" si="49"/>
        <v>385</v>
      </c>
      <c r="M826" s="123">
        <f t="shared" si="51"/>
        <v>385</v>
      </c>
    </row>
    <row r="827" spans="1:13" x14ac:dyDescent="0.25">
      <c r="A827" s="208" t="str">
        <f>'Net Gen'!B827</f>
        <v>ML1KP-Mitchell 1 KP</v>
      </c>
      <c r="B827" s="269">
        <f>'Net Gen'!C827</f>
        <v>44809.333333333336</v>
      </c>
      <c r="C827" s="270" t="str">
        <f>'Net Gen'!P827</f>
        <v>DISPATCHABLE</v>
      </c>
      <c r="D827" s="270">
        <f>'Net Gen'!E827</f>
        <v>252.9365</v>
      </c>
      <c r="E827" s="270">
        <f>'Net Gen'!I827</f>
        <v>770</v>
      </c>
      <c r="F827" s="270">
        <f>'Net Gen'!K827</f>
        <v>770</v>
      </c>
      <c r="G827" s="270">
        <f>'Net Gen'!N827</f>
        <v>770</v>
      </c>
      <c r="H827" s="270">
        <f>'Net Gen'!O827</f>
        <v>770</v>
      </c>
      <c r="J827" s="120">
        <f t="shared" si="50"/>
        <v>0.5</v>
      </c>
      <c r="K827" s="108">
        <f t="shared" si="48"/>
        <v>385</v>
      </c>
      <c r="L827" s="102">
        <f t="shared" si="49"/>
        <v>385</v>
      </c>
      <c r="M827" s="123">
        <f t="shared" si="51"/>
        <v>385</v>
      </c>
    </row>
    <row r="828" spans="1:13" x14ac:dyDescent="0.25">
      <c r="A828" s="208" t="str">
        <f>'Net Gen'!B828</f>
        <v>ML1KP-Mitchell 1 KP</v>
      </c>
      <c r="B828" s="269">
        <f>'Net Gen'!C828</f>
        <v>44809.375</v>
      </c>
      <c r="C828" s="270" t="str">
        <f>'Net Gen'!P828</f>
        <v>DISPATCHABLE</v>
      </c>
      <c r="D828" s="270">
        <f>'Net Gen'!E828</f>
        <v>250.94</v>
      </c>
      <c r="E828" s="270">
        <f>'Net Gen'!I828</f>
        <v>770</v>
      </c>
      <c r="F828" s="270">
        <f>'Net Gen'!K828</f>
        <v>770</v>
      </c>
      <c r="G828" s="270">
        <f>'Net Gen'!N828</f>
        <v>770</v>
      </c>
      <c r="H828" s="270">
        <f>'Net Gen'!O828</f>
        <v>770</v>
      </c>
      <c r="J828" s="120">
        <f t="shared" si="50"/>
        <v>0.5</v>
      </c>
      <c r="K828" s="108">
        <f t="shared" si="48"/>
        <v>385</v>
      </c>
      <c r="L828" s="102">
        <f t="shared" si="49"/>
        <v>385</v>
      </c>
      <c r="M828" s="123">
        <f t="shared" si="51"/>
        <v>385</v>
      </c>
    </row>
    <row r="829" spans="1:13" x14ac:dyDescent="0.25">
      <c r="A829" s="208" t="str">
        <f>'Net Gen'!B829</f>
        <v>ML1KP-Mitchell 1 KP</v>
      </c>
      <c r="B829" s="269">
        <f>'Net Gen'!C829</f>
        <v>44809.416666666664</v>
      </c>
      <c r="C829" s="270" t="str">
        <f>'Net Gen'!P829</f>
        <v>DISPATCHABLE</v>
      </c>
      <c r="D829" s="270">
        <f>'Net Gen'!E829</f>
        <v>251.0035</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5">
      <c r="A830" s="208" t="str">
        <f>'Net Gen'!B830</f>
        <v>ML1KP-Mitchell 1 KP</v>
      </c>
      <c r="B830" s="269">
        <f>'Net Gen'!C830</f>
        <v>44809.458333333336</v>
      </c>
      <c r="C830" s="270" t="str">
        <f>'Net Gen'!P830</f>
        <v>DISPATCHABLE</v>
      </c>
      <c r="D830" s="270">
        <f>'Net Gen'!E830</f>
        <v>250.75049999999999</v>
      </c>
      <c r="E830" s="270">
        <f>'Net Gen'!I830</f>
        <v>770</v>
      </c>
      <c r="F830" s="270">
        <f>'Net Gen'!K830</f>
        <v>770</v>
      </c>
      <c r="G830" s="270">
        <f>'Net Gen'!N830</f>
        <v>770</v>
      </c>
      <c r="H830" s="270">
        <f>'Net Gen'!O830</f>
        <v>770</v>
      </c>
      <c r="J830" s="120">
        <f t="shared" si="50"/>
        <v>0.5</v>
      </c>
      <c r="K830" s="108">
        <f t="shared" si="48"/>
        <v>385</v>
      </c>
      <c r="L830" s="102">
        <f t="shared" si="49"/>
        <v>385</v>
      </c>
      <c r="M830" s="123">
        <f t="shared" si="51"/>
        <v>385</v>
      </c>
    </row>
    <row r="831" spans="1:13" x14ac:dyDescent="0.25">
      <c r="A831" s="208" t="str">
        <f>'Net Gen'!B831</f>
        <v>ML1KP-Mitchell 1 KP</v>
      </c>
      <c r="B831" s="269">
        <f>'Net Gen'!C831</f>
        <v>44809.5</v>
      </c>
      <c r="C831" s="270" t="str">
        <f>'Net Gen'!P831</f>
        <v>DISPATCHABLE</v>
      </c>
      <c r="D831" s="270">
        <f>'Net Gen'!E831</f>
        <v>251.02850000000001</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5">
      <c r="A832" s="208" t="str">
        <f>'Net Gen'!B832</f>
        <v>ML1KP-Mitchell 1 KP</v>
      </c>
      <c r="B832" s="269">
        <f>'Net Gen'!C832</f>
        <v>44809.541666666664</v>
      </c>
      <c r="C832" s="270" t="str">
        <f>'Net Gen'!P832</f>
        <v>DISPATCHABLE</v>
      </c>
      <c r="D832" s="270">
        <f>'Net Gen'!E832</f>
        <v>251.13249999999999</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5">
      <c r="A833" s="208" t="str">
        <f>'Net Gen'!B833</f>
        <v>ML1KP-Mitchell 1 KP</v>
      </c>
      <c r="B833" s="269">
        <f>'Net Gen'!C833</f>
        <v>44809.583333333336</v>
      </c>
      <c r="C833" s="270" t="str">
        <f>'Net Gen'!P833</f>
        <v>DISPATCHABLE</v>
      </c>
      <c r="D833" s="270">
        <f>'Net Gen'!E833</f>
        <v>251.04900000000001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5">
      <c r="A834" s="208" t="str">
        <f>'Net Gen'!B834</f>
        <v>ML1KP-Mitchell 1 KP</v>
      </c>
      <c r="B834" s="269">
        <f>'Net Gen'!C834</f>
        <v>44809.625</v>
      </c>
      <c r="C834" s="270" t="str">
        <f>'Net Gen'!P834</f>
        <v>DISPATCHABLE</v>
      </c>
      <c r="D834" s="270">
        <f>'Net Gen'!E834</f>
        <v>254.52850000000001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5">
      <c r="A835" s="208" t="str">
        <f>'Net Gen'!B835</f>
        <v>ML1KP-Mitchell 1 KP</v>
      </c>
      <c r="B835" s="269">
        <f>'Net Gen'!C835</f>
        <v>44809.666666666664</v>
      </c>
      <c r="C835" s="270" t="str">
        <f>'Net Gen'!P835</f>
        <v>DISPATCHABLE</v>
      </c>
      <c r="D835" s="270">
        <f>'Net Gen'!E835</f>
        <v>256.113</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5">
      <c r="A836" s="208" t="str">
        <f>'Net Gen'!B836</f>
        <v>ML1KP-Mitchell 1 KP</v>
      </c>
      <c r="B836" s="269">
        <f>'Net Gen'!C836</f>
        <v>44809.708333333336</v>
      </c>
      <c r="C836" s="270" t="str">
        <f>'Net Gen'!P836</f>
        <v>DISPATCHABLE</v>
      </c>
      <c r="D836" s="270">
        <f>'Net Gen'!E836</f>
        <v>251.39099999999999</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5">
      <c r="A837" s="208" t="str">
        <f>'Net Gen'!B837</f>
        <v>ML1KP-Mitchell 1 KP</v>
      </c>
      <c r="B837" s="269">
        <f>'Net Gen'!C837</f>
        <v>44809.75</v>
      </c>
      <c r="C837" s="270" t="str">
        <f>'Net Gen'!P837</f>
        <v>DISPATCHABLE</v>
      </c>
      <c r="D837" s="270">
        <f>'Net Gen'!E837</f>
        <v>251.26249999999999</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5">
      <c r="A838" s="208" t="str">
        <f>'Net Gen'!B838</f>
        <v>ML1KP-Mitchell 1 KP</v>
      </c>
      <c r="B838" s="269">
        <f>'Net Gen'!C838</f>
        <v>44809.791666666664</v>
      </c>
      <c r="C838" s="270" t="str">
        <f>'Net Gen'!P838</f>
        <v>DISPATCHABLE</v>
      </c>
      <c r="D838" s="270">
        <f>'Net Gen'!E838</f>
        <v>250.8905</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5">
      <c r="A839" s="208" t="str">
        <f>'Net Gen'!B839</f>
        <v>ML1KP-Mitchell 1 KP</v>
      </c>
      <c r="B839" s="269">
        <f>'Net Gen'!C839</f>
        <v>44809.833333333336</v>
      </c>
      <c r="C839" s="270" t="str">
        <f>'Net Gen'!P839</f>
        <v>DISPATCHABLE</v>
      </c>
      <c r="D839" s="270">
        <f>'Net Gen'!E839</f>
        <v>251.476</v>
      </c>
      <c r="E839" s="270">
        <f>'Net Gen'!I839</f>
        <v>770</v>
      </c>
      <c r="F839" s="270">
        <f>'Net Gen'!K839</f>
        <v>770</v>
      </c>
      <c r="G839" s="270">
        <f>'Net Gen'!N839</f>
        <v>770</v>
      </c>
      <c r="H839" s="270">
        <f>'Net Gen'!O839</f>
        <v>770</v>
      </c>
      <c r="J839" s="120">
        <f t="shared" si="54"/>
        <v>0.5</v>
      </c>
      <c r="K839" s="108">
        <f t="shared" si="52"/>
        <v>385</v>
      </c>
      <c r="L839" s="102">
        <f t="shared" si="53"/>
        <v>385</v>
      </c>
      <c r="M839" s="123">
        <f t="shared" si="55"/>
        <v>385</v>
      </c>
    </row>
    <row r="840" spans="1:13" x14ac:dyDescent="0.25">
      <c r="A840" s="208" t="str">
        <f>'Net Gen'!B840</f>
        <v>ML1KP-Mitchell 1 KP</v>
      </c>
      <c r="B840" s="269">
        <f>'Net Gen'!C840</f>
        <v>44809.875</v>
      </c>
      <c r="C840" s="270" t="str">
        <f>'Net Gen'!P840</f>
        <v>DISPATCHABLE</v>
      </c>
      <c r="D840" s="270">
        <f>'Net Gen'!E840</f>
        <v>250.5275</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5">
      <c r="A841" s="208" t="str">
        <f>'Net Gen'!B841</f>
        <v>ML1KP-Mitchell 1 KP</v>
      </c>
      <c r="B841" s="269">
        <f>'Net Gen'!C841</f>
        <v>44809.916666666664</v>
      </c>
      <c r="C841" s="270" t="str">
        <f>'Net Gen'!P841</f>
        <v>DISPATCHABLE</v>
      </c>
      <c r="D841" s="270">
        <f>'Net Gen'!E841</f>
        <v>250.75149999999999</v>
      </c>
      <c r="E841" s="270">
        <f>'Net Gen'!I841</f>
        <v>770</v>
      </c>
      <c r="F841" s="270">
        <f>'Net Gen'!K841</f>
        <v>770</v>
      </c>
      <c r="G841" s="270">
        <f>'Net Gen'!N841</f>
        <v>770</v>
      </c>
      <c r="H841" s="270">
        <f>'Net Gen'!O841</f>
        <v>770</v>
      </c>
      <c r="J841" s="120">
        <f t="shared" si="54"/>
        <v>0.5</v>
      </c>
      <c r="K841" s="108">
        <f t="shared" si="52"/>
        <v>385</v>
      </c>
      <c r="L841" s="102">
        <f t="shared" si="53"/>
        <v>385</v>
      </c>
      <c r="M841" s="123">
        <f t="shared" si="55"/>
        <v>385</v>
      </c>
    </row>
    <row r="842" spans="1:13" x14ac:dyDescent="0.25">
      <c r="A842" s="208" t="str">
        <f>'Net Gen'!B842</f>
        <v>ML1KP-Mitchell 1 KP</v>
      </c>
      <c r="B842" s="269">
        <f>'Net Gen'!C842</f>
        <v>44809.958333333336</v>
      </c>
      <c r="C842" s="270" t="str">
        <f>'Net Gen'!P842</f>
        <v>DISPATCHABLE</v>
      </c>
      <c r="D842" s="270">
        <f>'Net Gen'!E842</f>
        <v>251.05600000000001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5">
      <c r="A843" s="208" t="str">
        <f>'Net Gen'!B843</f>
        <v>ML1KP-Mitchell 1 KP</v>
      </c>
      <c r="B843" s="269">
        <f>'Net Gen'!C843</f>
        <v>44810</v>
      </c>
      <c r="C843" s="270" t="str">
        <f>'Net Gen'!P843</f>
        <v>DISPATCHABLE</v>
      </c>
      <c r="D843" s="270">
        <f>'Net Gen'!E843</f>
        <v>250.56450000000001</v>
      </c>
      <c r="E843" s="270">
        <f>'Net Gen'!I843</f>
        <v>770</v>
      </c>
      <c r="F843" s="270">
        <f>'Net Gen'!K843</f>
        <v>770</v>
      </c>
      <c r="G843" s="270">
        <f>'Net Gen'!N843</f>
        <v>770</v>
      </c>
      <c r="H843" s="270">
        <f>'Net Gen'!O843</f>
        <v>770</v>
      </c>
      <c r="J843" s="120">
        <f t="shared" si="54"/>
        <v>0.5</v>
      </c>
      <c r="K843" s="108">
        <f t="shared" si="52"/>
        <v>385</v>
      </c>
      <c r="L843" s="102">
        <f t="shared" si="53"/>
        <v>385</v>
      </c>
      <c r="M843" s="123">
        <f t="shared" si="55"/>
        <v>385</v>
      </c>
    </row>
    <row r="844" spans="1:13" x14ac:dyDescent="0.25">
      <c r="A844" s="208" t="str">
        <f>'Net Gen'!B844</f>
        <v>ML1KP-Mitchell 1 KP</v>
      </c>
      <c r="B844" s="269">
        <f>'Net Gen'!C844</f>
        <v>44810.041666666664</v>
      </c>
      <c r="C844" s="270" t="str">
        <f>'Net Gen'!P844</f>
        <v>DISPATCHABLE</v>
      </c>
      <c r="D844" s="270">
        <f>'Net Gen'!E844</f>
        <v>251.11199999999999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5">
      <c r="A845" s="208" t="str">
        <f>'Net Gen'!B845</f>
        <v>ML1KP-Mitchell 1 KP</v>
      </c>
      <c r="B845" s="269">
        <f>'Net Gen'!C845</f>
        <v>44810.083333333336</v>
      </c>
      <c r="C845" s="270" t="str">
        <f>'Net Gen'!P845</f>
        <v>DISPATCHABLE</v>
      </c>
      <c r="D845" s="270">
        <f>'Net Gen'!E845</f>
        <v>250.95500000000001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5">
      <c r="A846" s="208" t="str">
        <f>'Net Gen'!B846</f>
        <v>ML1KP-Mitchell 1 KP</v>
      </c>
      <c r="B846" s="269">
        <f>'Net Gen'!C846</f>
        <v>44810.125</v>
      </c>
      <c r="C846" s="270" t="str">
        <f>'Net Gen'!P846</f>
        <v>DISPATCHABLE</v>
      </c>
      <c r="D846" s="270">
        <f>'Net Gen'!E846</f>
        <v>250.7285</v>
      </c>
      <c r="E846" s="270">
        <f>'Net Gen'!I846</f>
        <v>770</v>
      </c>
      <c r="F846" s="270">
        <f>'Net Gen'!K846</f>
        <v>770</v>
      </c>
      <c r="G846" s="270">
        <f>'Net Gen'!N846</f>
        <v>770</v>
      </c>
      <c r="H846" s="270">
        <f>'Net Gen'!O846</f>
        <v>770</v>
      </c>
      <c r="J846" s="120">
        <f t="shared" si="54"/>
        <v>0.5</v>
      </c>
      <c r="K846" s="108">
        <f t="shared" si="52"/>
        <v>385</v>
      </c>
      <c r="L846" s="102">
        <f t="shared" si="53"/>
        <v>385</v>
      </c>
      <c r="M846" s="123">
        <f t="shared" si="55"/>
        <v>385</v>
      </c>
    </row>
    <row r="847" spans="1:13" x14ac:dyDescent="0.25">
      <c r="A847" s="208" t="str">
        <f>'Net Gen'!B847</f>
        <v>ML1KP-Mitchell 1 KP</v>
      </c>
      <c r="B847" s="269">
        <f>'Net Gen'!C847</f>
        <v>44810.166666666664</v>
      </c>
      <c r="C847" s="270" t="str">
        <f>'Net Gen'!P847</f>
        <v>DISPATCHABLE</v>
      </c>
      <c r="D847" s="270">
        <f>'Net Gen'!E847</f>
        <v>250.9255</v>
      </c>
      <c r="E847" s="270">
        <f>'Net Gen'!I847</f>
        <v>770</v>
      </c>
      <c r="F847" s="270">
        <f>'Net Gen'!K847</f>
        <v>770</v>
      </c>
      <c r="G847" s="270">
        <f>'Net Gen'!N847</f>
        <v>770</v>
      </c>
      <c r="H847" s="270">
        <f>'Net Gen'!O847</f>
        <v>770</v>
      </c>
      <c r="J847" s="120">
        <f t="shared" si="54"/>
        <v>0.5</v>
      </c>
      <c r="K847" s="108">
        <f t="shared" si="52"/>
        <v>385</v>
      </c>
      <c r="L847" s="102">
        <f t="shared" si="53"/>
        <v>385</v>
      </c>
      <c r="M847" s="123">
        <f t="shared" si="55"/>
        <v>385</v>
      </c>
    </row>
    <row r="848" spans="1:13" x14ac:dyDescent="0.25">
      <c r="A848" s="208" t="str">
        <f>'Net Gen'!B848</f>
        <v>ML1KP-Mitchell 1 KP</v>
      </c>
      <c r="B848" s="269">
        <f>'Net Gen'!C848</f>
        <v>44810.208333333336</v>
      </c>
      <c r="C848" s="270" t="str">
        <f>'Net Gen'!P848</f>
        <v>DISPATCHABLE</v>
      </c>
      <c r="D848" s="270">
        <f>'Net Gen'!E848</f>
        <v>251.0215</v>
      </c>
      <c r="E848" s="270">
        <f>'Net Gen'!I848</f>
        <v>770</v>
      </c>
      <c r="F848" s="270">
        <f>'Net Gen'!K848</f>
        <v>770</v>
      </c>
      <c r="G848" s="270">
        <f>'Net Gen'!N848</f>
        <v>770</v>
      </c>
      <c r="H848" s="270">
        <f>'Net Gen'!O848</f>
        <v>770</v>
      </c>
      <c r="J848" s="120">
        <f t="shared" si="54"/>
        <v>0.5</v>
      </c>
      <c r="K848" s="108">
        <f t="shared" si="52"/>
        <v>385</v>
      </c>
      <c r="L848" s="102">
        <f t="shared" si="53"/>
        <v>385</v>
      </c>
      <c r="M848" s="123">
        <f t="shared" si="55"/>
        <v>385</v>
      </c>
    </row>
    <row r="849" spans="1:13" x14ac:dyDescent="0.25">
      <c r="A849" s="208" t="str">
        <f>'Net Gen'!B849</f>
        <v>ML1KP-Mitchell 1 KP</v>
      </c>
      <c r="B849" s="269">
        <f>'Net Gen'!C849</f>
        <v>44810.25</v>
      </c>
      <c r="C849" s="270" t="str">
        <f>'Net Gen'!P849</f>
        <v>DISPATCHABLE</v>
      </c>
      <c r="D849" s="270">
        <f>'Net Gen'!E849</f>
        <v>251.21850000000001</v>
      </c>
      <c r="E849" s="270">
        <f>'Net Gen'!I849</f>
        <v>770</v>
      </c>
      <c r="F849" s="270">
        <f>'Net Gen'!K849</f>
        <v>770</v>
      </c>
      <c r="G849" s="270">
        <f>'Net Gen'!N849</f>
        <v>770</v>
      </c>
      <c r="H849" s="270">
        <f>'Net Gen'!O849</f>
        <v>770</v>
      </c>
      <c r="J849" s="120">
        <f t="shared" si="54"/>
        <v>0.5</v>
      </c>
      <c r="K849" s="108">
        <f t="shared" si="52"/>
        <v>385</v>
      </c>
      <c r="L849" s="102">
        <f t="shared" si="53"/>
        <v>385</v>
      </c>
      <c r="M849" s="123">
        <f t="shared" si="55"/>
        <v>385</v>
      </c>
    </row>
    <row r="850" spans="1:13" x14ac:dyDescent="0.25">
      <c r="A850" s="208" t="str">
        <f>'Net Gen'!B850</f>
        <v>ML1KP-Mitchell 1 KP</v>
      </c>
      <c r="B850" s="269">
        <f>'Net Gen'!C850</f>
        <v>44810.291666666664</v>
      </c>
      <c r="C850" s="270" t="str">
        <f>'Net Gen'!P850</f>
        <v>DISPATCHABLE</v>
      </c>
      <c r="D850" s="270">
        <f>'Net Gen'!E850</f>
        <v>251.648</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5">
      <c r="A851" s="208" t="str">
        <f>'Net Gen'!B851</f>
        <v>ML1KP-Mitchell 1 KP</v>
      </c>
      <c r="B851" s="269">
        <f>'Net Gen'!C851</f>
        <v>44810.333333333336</v>
      </c>
      <c r="C851" s="270" t="str">
        <f>'Net Gen'!P851</f>
        <v>DISPATCHABLE</v>
      </c>
      <c r="D851" s="270">
        <f>'Net Gen'!E851</f>
        <v>251.04849999999999</v>
      </c>
      <c r="E851" s="270">
        <f>'Net Gen'!I851</f>
        <v>770</v>
      </c>
      <c r="F851" s="270">
        <f>'Net Gen'!K851</f>
        <v>770</v>
      </c>
      <c r="G851" s="270">
        <f>'Net Gen'!N851</f>
        <v>770</v>
      </c>
      <c r="H851" s="270">
        <f>'Net Gen'!O851</f>
        <v>770</v>
      </c>
      <c r="J851" s="120">
        <f t="shared" si="54"/>
        <v>0.5</v>
      </c>
      <c r="K851" s="108">
        <f t="shared" si="52"/>
        <v>385</v>
      </c>
      <c r="L851" s="102">
        <f t="shared" si="53"/>
        <v>385</v>
      </c>
      <c r="M851" s="123">
        <f t="shared" si="55"/>
        <v>385</v>
      </c>
    </row>
    <row r="852" spans="1:13" x14ac:dyDescent="0.25">
      <c r="A852" s="208" t="str">
        <f>'Net Gen'!B852</f>
        <v>ML1KP-Mitchell 1 KP</v>
      </c>
      <c r="B852" s="269">
        <f>'Net Gen'!C852</f>
        <v>44810.375</v>
      </c>
      <c r="C852" s="270" t="str">
        <f>'Net Gen'!P852</f>
        <v>DISPATCHABLE</v>
      </c>
      <c r="D852" s="270">
        <f>'Net Gen'!E852</f>
        <v>250.76400000000001</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5">
      <c r="A853" s="208" t="str">
        <f>'Net Gen'!B853</f>
        <v>ML1KP-Mitchell 1 KP</v>
      </c>
      <c r="B853" s="269">
        <f>'Net Gen'!C853</f>
        <v>44810.416666666664</v>
      </c>
      <c r="C853" s="270" t="str">
        <f>'Net Gen'!P853</f>
        <v>DISPATCHABLE</v>
      </c>
      <c r="D853" s="270">
        <f>'Net Gen'!E853</f>
        <v>251.03149999999999</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5">
      <c r="A854" s="208" t="str">
        <f>'Net Gen'!B854</f>
        <v>ML1KP-Mitchell 1 KP</v>
      </c>
      <c r="B854" s="269">
        <f>'Net Gen'!C854</f>
        <v>44810.458333333336</v>
      </c>
      <c r="C854" s="270" t="str">
        <f>'Net Gen'!P854</f>
        <v>DISPATCHABLE</v>
      </c>
      <c r="D854" s="270">
        <f>'Net Gen'!E854</f>
        <v>250.86850000000001</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5">
      <c r="A855" s="208" t="str">
        <f>'Net Gen'!B855</f>
        <v>ML1KP-Mitchell 1 KP</v>
      </c>
      <c r="B855" s="269">
        <f>'Net Gen'!C855</f>
        <v>44810.5</v>
      </c>
      <c r="C855" s="270" t="str">
        <f>'Net Gen'!P855</f>
        <v>DISPATCHABLE</v>
      </c>
      <c r="D855" s="270">
        <f>'Net Gen'!E855</f>
        <v>251.18950000000001</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5">
      <c r="A856" s="208" t="str">
        <f>'Net Gen'!B856</f>
        <v>ML1KP-Mitchell 1 KP</v>
      </c>
      <c r="B856" s="269">
        <f>'Net Gen'!C856</f>
        <v>44810.541666666664</v>
      </c>
      <c r="C856" s="270" t="str">
        <f>'Net Gen'!P856</f>
        <v>DISPATCHABLE</v>
      </c>
      <c r="D856" s="270">
        <f>'Net Gen'!E856</f>
        <v>251.11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5">
      <c r="A857" s="208" t="str">
        <f>'Net Gen'!B857</f>
        <v>ML1KP-Mitchell 1 KP</v>
      </c>
      <c r="B857" s="269">
        <f>'Net Gen'!C857</f>
        <v>44810.583333333336</v>
      </c>
      <c r="C857" s="270" t="str">
        <f>'Net Gen'!P857</f>
        <v>DISPATCHABLE</v>
      </c>
      <c r="D857" s="270">
        <f>'Net Gen'!E857</f>
        <v>250.834</v>
      </c>
      <c r="E857" s="270">
        <f>'Net Gen'!I857</f>
        <v>770</v>
      </c>
      <c r="F857" s="270">
        <f>'Net Gen'!K857</f>
        <v>770</v>
      </c>
      <c r="G857" s="270">
        <f>'Net Gen'!N857</f>
        <v>770</v>
      </c>
      <c r="H857" s="270">
        <f>'Net Gen'!O857</f>
        <v>770</v>
      </c>
      <c r="J857" s="120">
        <f t="shared" si="54"/>
        <v>0.5</v>
      </c>
      <c r="K857" s="108">
        <f t="shared" si="52"/>
        <v>385</v>
      </c>
      <c r="L857" s="102">
        <f t="shared" si="53"/>
        <v>385</v>
      </c>
      <c r="M857" s="123">
        <f t="shared" si="55"/>
        <v>385</v>
      </c>
    </row>
    <row r="858" spans="1:13" x14ac:dyDescent="0.25">
      <c r="A858" s="208" t="str">
        <f>'Net Gen'!B858</f>
        <v>ML1KP-Mitchell 1 KP</v>
      </c>
      <c r="B858" s="269">
        <f>'Net Gen'!C858</f>
        <v>44810.625</v>
      </c>
      <c r="C858" s="270" t="str">
        <f>'Net Gen'!P858</f>
        <v>DISPATCHABLE</v>
      </c>
      <c r="D858" s="270">
        <f>'Net Gen'!E858</f>
        <v>255.8725</v>
      </c>
      <c r="E858" s="270">
        <f>'Net Gen'!I858</f>
        <v>770</v>
      </c>
      <c r="F858" s="270">
        <f>'Net Gen'!K858</f>
        <v>770</v>
      </c>
      <c r="G858" s="270">
        <f>'Net Gen'!N858</f>
        <v>770</v>
      </c>
      <c r="H858" s="270">
        <f>'Net Gen'!O858</f>
        <v>770</v>
      </c>
      <c r="J858" s="120">
        <f t="shared" si="54"/>
        <v>0.5</v>
      </c>
      <c r="K858" s="108">
        <f t="shared" si="52"/>
        <v>385</v>
      </c>
      <c r="L858" s="102">
        <f t="shared" si="53"/>
        <v>385</v>
      </c>
      <c r="M858" s="123">
        <f t="shared" si="55"/>
        <v>385</v>
      </c>
    </row>
    <row r="859" spans="1:13" x14ac:dyDescent="0.25">
      <c r="A859" s="208" t="str">
        <f>'Net Gen'!B859</f>
        <v>ML1KP-Mitchell 1 KP</v>
      </c>
      <c r="B859" s="269">
        <f>'Net Gen'!C859</f>
        <v>44810.666666666664</v>
      </c>
      <c r="C859" s="270" t="str">
        <f>'Net Gen'!P859</f>
        <v>DISPATCHABLE</v>
      </c>
      <c r="D859" s="270">
        <f>'Net Gen'!E859</f>
        <v>251.804</v>
      </c>
      <c r="E859" s="270">
        <f>'Net Gen'!I859</f>
        <v>770</v>
      </c>
      <c r="F859" s="270">
        <f>'Net Gen'!K859</f>
        <v>770</v>
      </c>
      <c r="G859" s="270">
        <f>'Net Gen'!N859</f>
        <v>770</v>
      </c>
      <c r="H859" s="270">
        <f>'Net Gen'!O859</f>
        <v>770</v>
      </c>
      <c r="J859" s="120">
        <f t="shared" si="54"/>
        <v>0.5</v>
      </c>
      <c r="K859" s="108">
        <f t="shared" si="52"/>
        <v>385</v>
      </c>
      <c r="L859" s="102">
        <f t="shared" si="53"/>
        <v>385</v>
      </c>
      <c r="M859" s="123">
        <f t="shared" si="55"/>
        <v>385</v>
      </c>
    </row>
    <row r="860" spans="1:13" x14ac:dyDescent="0.25">
      <c r="A860" s="208" t="str">
        <f>'Net Gen'!B860</f>
        <v>ML1KP-Mitchell 1 KP</v>
      </c>
      <c r="B860" s="269">
        <f>'Net Gen'!C860</f>
        <v>44810.708333333336</v>
      </c>
      <c r="C860" s="270" t="str">
        <f>'Net Gen'!P860</f>
        <v>DISPATCHABLE</v>
      </c>
      <c r="D860" s="270">
        <f>'Net Gen'!E860</f>
        <v>251.64</v>
      </c>
      <c r="E860" s="270">
        <f>'Net Gen'!I860</f>
        <v>770</v>
      </c>
      <c r="F860" s="270">
        <f>'Net Gen'!K860</f>
        <v>770</v>
      </c>
      <c r="G860" s="270">
        <f>'Net Gen'!N860</f>
        <v>770</v>
      </c>
      <c r="H860" s="270">
        <f>'Net Gen'!O860</f>
        <v>770</v>
      </c>
      <c r="J860" s="120">
        <f t="shared" si="54"/>
        <v>0.5</v>
      </c>
      <c r="K860" s="108">
        <f t="shared" si="52"/>
        <v>385</v>
      </c>
      <c r="L860" s="102">
        <f t="shared" si="53"/>
        <v>385</v>
      </c>
      <c r="M860" s="123">
        <f t="shared" si="55"/>
        <v>385</v>
      </c>
    </row>
    <row r="861" spans="1:13" x14ac:dyDescent="0.25">
      <c r="A861" s="208" t="str">
        <f>'Net Gen'!B861</f>
        <v>ML1KP-Mitchell 1 KP</v>
      </c>
      <c r="B861" s="269">
        <f>'Net Gen'!C861</f>
        <v>44810.75</v>
      </c>
      <c r="C861" s="270" t="str">
        <f>'Net Gen'!P861</f>
        <v>DISPATCHABLE</v>
      </c>
      <c r="D861" s="270">
        <f>'Net Gen'!E861</f>
        <v>251.13849999999999</v>
      </c>
      <c r="E861" s="270">
        <f>'Net Gen'!I861</f>
        <v>770</v>
      </c>
      <c r="F861" s="270">
        <f>'Net Gen'!K861</f>
        <v>770</v>
      </c>
      <c r="G861" s="270">
        <f>'Net Gen'!N861</f>
        <v>770</v>
      </c>
      <c r="H861" s="270">
        <f>'Net Gen'!O861</f>
        <v>770</v>
      </c>
      <c r="J861" s="120">
        <f t="shared" si="54"/>
        <v>0.5</v>
      </c>
      <c r="K861" s="108">
        <f t="shared" si="52"/>
        <v>385</v>
      </c>
      <c r="L861" s="102">
        <f t="shared" si="53"/>
        <v>385</v>
      </c>
      <c r="M861" s="123">
        <f t="shared" si="55"/>
        <v>385</v>
      </c>
    </row>
    <row r="862" spans="1:13" x14ac:dyDescent="0.25">
      <c r="A862" s="208" t="str">
        <f>'Net Gen'!B862</f>
        <v>ML1KP-Mitchell 1 KP</v>
      </c>
      <c r="B862" s="269">
        <f>'Net Gen'!C862</f>
        <v>44810.791666666664</v>
      </c>
      <c r="C862" s="270" t="str">
        <f>'Net Gen'!P862</f>
        <v>DISPATCHABLE</v>
      </c>
      <c r="D862" s="270">
        <f>'Net Gen'!E862</f>
        <v>251.25700000000001</v>
      </c>
      <c r="E862" s="270">
        <f>'Net Gen'!I862</f>
        <v>770</v>
      </c>
      <c r="F862" s="270">
        <f>'Net Gen'!K862</f>
        <v>770</v>
      </c>
      <c r="G862" s="270">
        <f>'Net Gen'!N862</f>
        <v>770</v>
      </c>
      <c r="H862" s="270">
        <f>'Net Gen'!O862</f>
        <v>770</v>
      </c>
      <c r="J862" s="120">
        <f t="shared" si="54"/>
        <v>0.5</v>
      </c>
      <c r="K862" s="108">
        <f t="shared" si="52"/>
        <v>385</v>
      </c>
      <c r="L862" s="102">
        <f t="shared" si="53"/>
        <v>385</v>
      </c>
      <c r="M862" s="123">
        <f t="shared" si="55"/>
        <v>385</v>
      </c>
    </row>
    <row r="863" spans="1:13" x14ac:dyDescent="0.25">
      <c r="A863" s="208" t="str">
        <f>'Net Gen'!B863</f>
        <v>ML1KP-Mitchell 1 KP</v>
      </c>
      <c r="B863" s="269">
        <f>'Net Gen'!C863</f>
        <v>44810.833333333336</v>
      </c>
      <c r="C863" s="270" t="str">
        <f>'Net Gen'!P863</f>
        <v>DISPATCHABLE</v>
      </c>
      <c r="D863" s="270">
        <f>'Net Gen'!E863</f>
        <v>250.7535</v>
      </c>
      <c r="E863" s="270">
        <f>'Net Gen'!I863</f>
        <v>770</v>
      </c>
      <c r="F863" s="270">
        <f>'Net Gen'!K863</f>
        <v>770</v>
      </c>
      <c r="G863" s="270">
        <f>'Net Gen'!N863</f>
        <v>770</v>
      </c>
      <c r="H863" s="270">
        <f>'Net Gen'!O863</f>
        <v>770</v>
      </c>
      <c r="J863" s="120">
        <f t="shared" si="54"/>
        <v>0.5</v>
      </c>
      <c r="K863" s="108">
        <f t="shared" si="52"/>
        <v>385</v>
      </c>
      <c r="L863" s="102">
        <f t="shared" si="53"/>
        <v>385</v>
      </c>
      <c r="M863" s="123">
        <f t="shared" si="55"/>
        <v>385</v>
      </c>
    </row>
    <row r="864" spans="1:13" x14ac:dyDescent="0.25">
      <c r="A864" s="208" t="str">
        <f>'Net Gen'!B864</f>
        <v>ML1KP-Mitchell 1 KP</v>
      </c>
      <c r="B864" s="269">
        <f>'Net Gen'!C864</f>
        <v>44810.875</v>
      </c>
      <c r="C864" s="270" t="str">
        <f>'Net Gen'!P864</f>
        <v>DISPATCHABLE</v>
      </c>
      <c r="D864" s="270">
        <f>'Net Gen'!E864</f>
        <v>251.3415</v>
      </c>
      <c r="E864" s="270">
        <f>'Net Gen'!I864</f>
        <v>770</v>
      </c>
      <c r="F864" s="270">
        <f>'Net Gen'!K864</f>
        <v>770</v>
      </c>
      <c r="G864" s="270">
        <f>'Net Gen'!N864</f>
        <v>770</v>
      </c>
      <c r="H864" s="270">
        <f>'Net Gen'!O864</f>
        <v>770</v>
      </c>
      <c r="J864" s="120">
        <f t="shared" si="54"/>
        <v>0.5</v>
      </c>
      <c r="K864" s="108">
        <f t="shared" si="52"/>
        <v>385</v>
      </c>
      <c r="L864" s="102">
        <f t="shared" si="53"/>
        <v>385</v>
      </c>
      <c r="M864" s="123">
        <f t="shared" si="55"/>
        <v>385</v>
      </c>
    </row>
    <row r="865" spans="1:13" x14ac:dyDescent="0.25">
      <c r="A865" s="208" t="str">
        <f>'Net Gen'!B865</f>
        <v>ML1KP-Mitchell 1 KP</v>
      </c>
      <c r="B865" s="269">
        <f>'Net Gen'!C865</f>
        <v>44810.916666666664</v>
      </c>
      <c r="C865" s="270" t="str">
        <f>'Net Gen'!P865</f>
        <v>DISPATCHABLE</v>
      </c>
      <c r="D865" s="270">
        <f>'Net Gen'!E865</f>
        <v>250.8065</v>
      </c>
      <c r="E865" s="270">
        <f>'Net Gen'!I865</f>
        <v>770</v>
      </c>
      <c r="F865" s="270">
        <f>'Net Gen'!K865</f>
        <v>770</v>
      </c>
      <c r="G865" s="270">
        <f>'Net Gen'!N865</f>
        <v>770</v>
      </c>
      <c r="H865" s="270">
        <f>'Net Gen'!O865</f>
        <v>770</v>
      </c>
      <c r="J865" s="120">
        <f t="shared" si="54"/>
        <v>0.5</v>
      </c>
      <c r="K865" s="108">
        <f t="shared" si="52"/>
        <v>385</v>
      </c>
      <c r="L865" s="102">
        <f t="shared" si="53"/>
        <v>385</v>
      </c>
      <c r="M865" s="123">
        <f t="shared" si="55"/>
        <v>385</v>
      </c>
    </row>
    <row r="866" spans="1:13" x14ac:dyDescent="0.25">
      <c r="A866" s="208" t="str">
        <f>'Net Gen'!B866</f>
        <v>ML1KP-Mitchell 1 KP</v>
      </c>
      <c r="B866" s="269">
        <f>'Net Gen'!C866</f>
        <v>44810.958333333336</v>
      </c>
      <c r="C866" s="270" t="str">
        <f>'Net Gen'!P866</f>
        <v>DISPATCHABLE</v>
      </c>
      <c r="D866" s="270">
        <f>'Net Gen'!E866</f>
        <v>250.98050000000001</v>
      </c>
      <c r="E866" s="270">
        <f>'Net Gen'!I866</f>
        <v>770</v>
      </c>
      <c r="F866" s="270">
        <f>'Net Gen'!K866</f>
        <v>770</v>
      </c>
      <c r="G866" s="270">
        <f>'Net Gen'!N866</f>
        <v>770</v>
      </c>
      <c r="H866" s="270">
        <f>'Net Gen'!O866</f>
        <v>770</v>
      </c>
      <c r="J866" s="120">
        <f t="shared" si="54"/>
        <v>0.5</v>
      </c>
      <c r="K866" s="108">
        <f t="shared" si="52"/>
        <v>385</v>
      </c>
      <c r="L866" s="102">
        <f t="shared" si="53"/>
        <v>385</v>
      </c>
      <c r="M866" s="123">
        <f t="shared" si="55"/>
        <v>385</v>
      </c>
    </row>
    <row r="867" spans="1:13" x14ac:dyDescent="0.25">
      <c r="A867" s="208" t="str">
        <f>'Net Gen'!B867</f>
        <v>ML1KP-Mitchell 1 KP</v>
      </c>
      <c r="B867" s="269">
        <f>'Net Gen'!C867</f>
        <v>44811</v>
      </c>
      <c r="C867" s="270" t="str">
        <f>'Net Gen'!P867</f>
        <v>DISPATCHABLE</v>
      </c>
      <c r="D867" s="270">
        <f>'Net Gen'!E867</f>
        <v>250.8955</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5">
      <c r="A868" s="208" t="str">
        <f>'Net Gen'!B868</f>
        <v>ML1KP-Mitchell 1 KP</v>
      </c>
      <c r="B868" s="269">
        <f>'Net Gen'!C868</f>
        <v>44811.041666666664</v>
      </c>
      <c r="C868" s="270" t="str">
        <f>'Net Gen'!P868</f>
        <v>DISPATCHABLE</v>
      </c>
      <c r="D868" s="270">
        <f>'Net Gen'!E868</f>
        <v>251.0035</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5">
      <c r="A869" s="208" t="str">
        <f>'Net Gen'!B869</f>
        <v>ML1KP-Mitchell 1 KP</v>
      </c>
      <c r="B869" s="269">
        <f>'Net Gen'!C869</f>
        <v>44811.083333333336</v>
      </c>
      <c r="C869" s="270" t="str">
        <f>'Net Gen'!P869</f>
        <v>DISPATCHABLE</v>
      </c>
      <c r="D869" s="270">
        <f>'Net Gen'!E869</f>
        <v>250.89</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5">
      <c r="A870" s="208" t="str">
        <f>'Net Gen'!B870</f>
        <v>ML1KP-Mitchell 1 KP</v>
      </c>
      <c r="B870" s="269">
        <f>'Net Gen'!C870</f>
        <v>44811.125</v>
      </c>
      <c r="C870" s="270" t="str">
        <f>'Net Gen'!P870</f>
        <v>DISPATCHABLE</v>
      </c>
      <c r="D870" s="270">
        <f>'Net Gen'!E870</f>
        <v>260.41149999999999</v>
      </c>
      <c r="E870" s="270">
        <f>'Net Gen'!I870</f>
        <v>770</v>
      </c>
      <c r="F870" s="270">
        <f>'Net Gen'!K870</f>
        <v>770</v>
      </c>
      <c r="G870" s="270">
        <f>'Net Gen'!N870</f>
        <v>770</v>
      </c>
      <c r="H870" s="270">
        <f>'Net Gen'!O870</f>
        <v>770</v>
      </c>
      <c r="J870" s="120">
        <f t="shared" si="54"/>
        <v>0.5</v>
      </c>
      <c r="K870" s="108">
        <f t="shared" si="52"/>
        <v>385</v>
      </c>
      <c r="L870" s="102">
        <f t="shared" si="53"/>
        <v>385</v>
      </c>
      <c r="M870" s="123">
        <f t="shared" si="55"/>
        <v>385</v>
      </c>
    </row>
    <row r="871" spans="1:13" x14ac:dyDescent="0.25">
      <c r="A871" s="208" t="str">
        <f>'Net Gen'!B871</f>
        <v>ML1KP-Mitchell 1 KP</v>
      </c>
      <c r="B871" s="269">
        <f>'Net Gen'!C871</f>
        <v>44811.166666666664</v>
      </c>
      <c r="C871" s="270" t="str">
        <f>'Net Gen'!P871</f>
        <v>DISPATCHABLE</v>
      </c>
      <c r="D871" s="270">
        <f>'Net Gen'!E871</f>
        <v>250.77850000000001</v>
      </c>
      <c r="E871" s="270">
        <f>'Net Gen'!I871</f>
        <v>770</v>
      </c>
      <c r="F871" s="270">
        <f>'Net Gen'!K871</f>
        <v>770</v>
      </c>
      <c r="G871" s="270">
        <f>'Net Gen'!N871</f>
        <v>770</v>
      </c>
      <c r="H871" s="270">
        <f>'Net Gen'!O871</f>
        <v>770</v>
      </c>
      <c r="J871" s="120">
        <f t="shared" si="54"/>
        <v>0.5</v>
      </c>
      <c r="K871" s="108">
        <f t="shared" si="52"/>
        <v>385</v>
      </c>
      <c r="L871" s="102">
        <f t="shared" si="53"/>
        <v>385</v>
      </c>
      <c r="M871" s="123">
        <f t="shared" si="55"/>
        <v>385</v>
      </c>
    </row>
    <row r="872" spans="1:13" x14ac:dyDescent="0.25">
      <c r="A872" s="208" t="str">
        <f>'Net Gen'!B872</f>
        <v>ML1KP-Mitchell 1 KP</v>
      </c>
      <c r="B872" s="269">
        <f>'Net Gen'!C872</f>
        <v>44811.208333333336</v>
      </c>
      <c r="C872" s="270" t="str">
        <f>'Net Gen'!P872</f>
        <v>DISPATCHABLE</v>
      </c>
      <c r="D872" s="270">
        <f>'Net Gen'!E872</f>
        <v>251.0915</v>
      </c>
      <c r="E872" s="270">
        <f>'Net Gen'!I872</f>
        <v>770</v>
      </c>
      <c r="F872" s="270">
        <f>'Net Gen'!K872</f>
        <v>770</v>
      </c>
      <c r="G872" s="270">
        <f>'Net Gen'!N872</f>
        <v>770</v>
      </c>
      <c r="H872" s="270">
        <f>'Net Gen'!O872</f>
        <v>770</v>
      </c>
      <c r="J872" s="120">
        <f t="shared" si="54"/>
        <v>0.5</v>
      </c>
      <c r="K872" s="108">
        <f t="shared" si="52"/>
        <v>385</v>
      </c>
      <c r="L872" s="102">
        <f t="shared" si="53"/>
        <v>385</v>
      </c>
      <c r="M872" s="123">
        <f t="shared" si="55"/>
        <v>385</v>
      </c>
    </row>
    <row r="873" spans="1:13" x14ac:dyDescent="0.25">
      <c r="A873" s="208" t="str">
        <f>'Net Gen'!B873</f>
        <v>ML1KP-Mitchell 1 KP</v>
      </c>
      <c r="B873" s="269">
        <f>'Net Gen'!C873</f>
        <v>44811.25</v>
      </c>
      <c r="C873" s="270" t="str">
        <f>'Net Gen'!P873</f>
        <v>DISPATCHABLE</v>
      </c>
      <c r="D873" s="270">
        <f>'Net Gen'!E873</f>
        <v>252.292</v>
      </c>
      <c r="E873" s="270">
        <f>'Net Gen'!I873</f>
        <v>770</v>
      </c>
      <c r="F873" s="270">
        <f>'Net Gen'!K873</f>
        <v>770</v>
      </c>
      <c r="G873" s="270">
        <f>'Net Gen'!N873</f>
        <v>770</v>
      </c>
      <c r="H873" s="270">
        <f>'Net Gen'!O873</f>
        <v>770</v>
      </c>
      <c r="J873" s="120">
        <f t="shared" si="54"/>
        <v>0.5</v>
      </c>
      <c r="K873" s="108">
        <f t="shared" si="52"/>
        <v>385</v>
      </c>
      <c r="L873" s="102">
        <f t="shared" si="53"/>
        <v>385</v>
      </c>
      <c r="M873" s="123">
        <f t="shared" si="55"/>
        <v>385</v>
      </c>
    </row>
    <row r="874" spans="1:13" x14ac:dyDescent="0.25">
      <c r="A874" s="208" t="str">
        <f>'Net Gen'!B874</f>
        <v>ML1KP-Mitchell 1 KP</v>
      </c>
      <c r="B874" s="269">
        <f>'Net Gen'!C874</f>
        <v>44811.291666666664</v>
      </c>
      <c r="C874" s="270" t="str">
        <f>'Net Gen'!P874</f>
        <v>DISPATCHABLE</v>
      </c>
      <c r="D874" s="270">
        <f>'Net Gen'!E874</f>
        <v>253.09350000000001</v>
      </c>
      <c r="E874" s="270">
        <f>'Net Gen'!I874</f>
        <v>770</v>
      </c>
      <c r="F874" s="270">
        <f>'Net Gen'!K874</f>
        <v>770</v>
      </c>
      <c r="G874" s="270">
        <f>'Net Gen'!N874</f>
        <v>770</v>
      </c>
      <c r="H874" s="270">
        <f>'Net Gen'!O874</f>
        <v>770</v>
      </c>
      <c r="J874" s="120">
        <f t="shared" si="54"/>
        <v>0.5</v>
      </c>
      <c r="K874" s="108">
        <f t="shared" si="52"/>
        <v>385</v>
      </c>
      <c r="L874" s="102">
        <f t="shared" si="53"/>
        <v>385</v>
      </c>
      <c r="M874" s="123">
        <f t="shared" si="55"/>
        <v>385</v>
      </c>
    </row>
    <row r="875" spans="1:13" x14ac:dyDescent="0.25">
      <c r="A875" s="208" t="str">
        <f>'Net Gen'!B875</f>
        <v>ML1KP-Mitchell 1 KP</v>
      </c>
      <c r="B875" s="269">
        <f>'Net Gen'!C875</f>
        <v>44811.333333333336</v>
      </c>
      <c r="C875" s="270" t="str">
        <f>'Net Gen'!P875</f>
        <v>DISPATCHABLE</v>
      </c>
      <c r="D875" s="270">
        <f>'Net Gen'!E875</f>
        <v>252.63499999999999</v>
      </c>
      <c r="E875" s="270">
        <f>'Net Gen'!I875</f>
        <v>770</v>
      </c>
      <c r="F875" s="270">
        <f>'Net Gen'!K875</f>
        <v>770</v>
      </c>
      <c r="G875" s="270">
        <f>'Net Gen'!N875</f>
        <v>770</v>
      </c>
      <c r="H875" s="270">
        <f>'Net Gen'!O875</f>
        <v>770</v>
      </c>
      <c r="J875" s="120">
        <f t="shared" si="54"/>
        <v>0.5</v>
      </c>
      <c r="K875" s="108">
        <f t="shared" si="52"/>
        <v>385</v>
      </c>
      <c r="L875" s="102">
        <f t="shared" si="53"/>
        <v>385</v>
      </c>
      <c r="M875" s="123">
        <f t="shared" si="55"/>
        <v>385</v>
      </c>
    </row>
    <row r="876" spans="1:13" x14ac:dyDescent="0.25">
      <c r="A876" s="208" t="str">
        <f>'Net Gen'!B876</f>
        <v>ML1KP-Mitchell 1 KP</v>
      </c>
      <c r="B876" s="269">
        <f>'Net Gen'!C876</f>
        <v>44811.375</v>
      </c>
      <c r="C876" s="270" t="str">
        <f>'Net Gen'!P876</f>
        <v>DISPATCHABLE</v>
      </c>
      <c r="D876" s="270">
        <f>'Net Gen'!E876</f>
        <v>254.02</v>
      </c>
      <c r="E876" s="270">
        <f>'Net Gen'!I876</f>
        <v>770</v>
      </c>
      <c r="F876" s="270">
        <f>'Net Gen'!K876</f>
        <v>770</v>
      </c>
      <c r="G876" s="270">
        <f>'Net Gen'!N876</f>
        <v>770</v>
      </c>
      <c r="H876" s="270">
        <f>'Net Gen'!O876</f>
        <v>770</v>
      </c>
      <c r="J876" s="120">
        <f t="shared" si="54"/>
        <v>0.5</v>
      </c>
      <c r="K876" s="108">
        <f t="shared" si="52"/>
        <v>385</v>
      </c>
      <c r="L876" s="102">
        <f t="shared" si="53"/>
        <v>385</v>
      </c>
      <c r="M876" s="123">
        <f t="shared" si="55"/>
        <v>385</v>
      </c>
    </row>
    <row r="877" spans="1:13" x14ac:dyDescent="0.25">
      <c r="A877" s="208" t="str">
        <f>'Net Gen'!B877</f>
        <v>ML1KP-Mitchell 1 KP</v>
      </c>
      <c r="B877" s="269">
        <f>'Net Gen'!C877</f>
        <v>44811.416666666664</v>
      </c>
      <c r="C877" s="270" t="str">
        <f>'Net Gen'!P877</f>
        <v>DISPATCHABLE</v>
      </c>
      <c r="D877" s="270">
        <f>'Net Gen'!E877</f>
        <v>255.1275</v>
      </c>
      <c r="E877" s="270">
        <f>'Net Gen'!I877</f>
        <v>770</v>
      </c>
      <c r="F877" s="270">
        <f>'Net Gen'!K877</f>
        <v>770</v>
      </c>
      <c r="G877" s="270">
        <f>'Net Gen'!N877</f>
        <v>770</v>
      </c>
      <c r="H877" s="270">
        <f>'Net Gen'!O877</f>
        <v>770</v>
      </c>
      <c r="J877" s="120">
        <f t="shared" si="54"/>
        <v>0.5</v>
      </c>
      <c r="K877" s="108">
        <f t="shared" si="52"/>
        <v>385</v>
      </c>
      <c r="L877" s="102">
        <f t="shared" si="53"/>
        <v>385</v>
      </c>
      <c r="M877" s="123">
        <f t="shared" si="55"/>
        <v>385</v>
      </c>
    </row>
    <row r="878" spans="1:13" x14ac:dyDescent="0.25">
      <c r="A878" s="208" t="str">
        <f>'Net Gen'!B878</f>
        <v>ML1KP-Mitchell 1 KP</v>
      </c>
      <c r="B878" s="269">
        <f>'Net Gen'!C878</f>
        <v>44811.458333333336</v>
      </c>
      <c r="C878" s="270" t="str">
        <f>'Net Gen'!P878</f>
        <v>DISPATCHABLE</v>
      </c>
      <c r="D878" s="270">
        <f>'Net Gen'!E878</f>
        <v>252.31299999999999</v>
      </c>
      <c r="E878" s="270">
        <f>'Net Gen'!I878</f>
        <v>770</v>
      </c>
      <c r="F878" s="270">
        <f>'Net Gen'!K878</f>
        <v>770</v>
      </c>
      <c r="G878" s="270">
        <f>'Net Gen'!N878</f>
        <v>770</v>
      </c>
      <c r="H878" s="270">
        <f>'Net Gen'!O878</f>
        <v>770</v>
      </c>
      <c r="J878" s="120">
        <f t="shared" si="54"/>
        <v>0.5</v>
      </c>
      <c r="K878" s="108">
        <f t="shared" si="52"/>
        <v>385</v>
      </c>
      <c r="L878" s="102">
        <f t="shared" si="53"/>
        <v>385</v>
      </c>
      <c r="M878" s="123">
        <f t="shared" si="55"/>
        <v>385</v>
      </c>
    </row>
    <row r="879" spans="1:13" x14ac:dyDescent="0.25">
      <c r="A879" s="208" t="str">
        <f>'Net Gen'!B879</f>
        <v>ML1KP-Mitchell 1 KP</v>
      </c>
      <c r="B879" s="269">
        <f>'Net Gen'!C879</f>
        <v>44811.5</v>
      </c>
      <c r="C879" s="270" t="str">
        <f>'Net Gen'!P879</f>
        <v>DISPATCHABLE</v>
      </c>
      <c r="D879" s="270">
        <f>'Net Gen'!E879</f>
        <v>251.76</v>
      </c>
      <c r="E879" s="270">
        <f>'Net Gen'!I879</f>
        <v>770</v>
      </c>
      <c r="F879" s="270">
        <f>'Net Gen'!K879</f>
        <v>770</v>
      </c>
      <c r="G879" s="270">
        <f>'Net Gen'!N879</f>
        <v>770</v>
      </c>
      <c r="H879" s="270">
        <f>'Net Gen'!O879</f>
        <v>770</v>
      </c>
      <c r="J879" s="120">
        <f t="shared" si="54"/>
        <v>0.5</v>
      </c>
      <c r="K879" s="108">
        <f t="shared" si="52"/>
        <v>385</v>
      </c>
      <c r="L879" s="102">
        <f t="shared" si="53"/>
        <v>385</v>
      </c>
      <c r="M879" s="123">
        <f t="shared" si="55"/>
        <v>385</v>
      </c>
    </row>
    <row r="880" spans="1:13" x14ac:dyDescent="0.25">
      <c r="A880" s="208" t="str">
        <f>'Net Gen'!B880</f>
        <v>ML1KP-Mitchell 1 KP</v>
      </c>
      <c r="B880" s="269">
        <f>'Net Gen'!C880</f>
        <v>44811.541666666664</v>
      </c>
      <c r="C880" s="270" t="str">
        <f>'Net Gen'!P880</f>
        <v>DISPATCHABLE</v>
      </c>
      <c r="D880" s="270">
        <f>'Net Gen'!E880</f>
        <v>255.9615</v>
      </c>
      <c r="E880" s="270">
        <f>'Net Gen'!I880</f>
        <v>770</v>
      </c>
      <c r="F880" s="270">
        <f>'Net Gen'!K880</f>
        <v>770</v>
      </c>
      <c r="G880" s="270">
        <f>'Net Gen'!N880</f>
        <v>770</v>
      </c>
      <c r="H880" s="270">
        <f>'Net Gen'!O880</f>
        <v>770</v>
      </c>
      <c r="J880" s="120">
        <f t="shared" si="54"/>
        <v>0.5</v>
      </c>
      <c r="K880" s="108">
        <f t="shared" si="52"/>
        <v>385</v>
      </c>
      <c r="L880" s="102">
        <f t="shared" si="53"/>
        <v>385</v>
      </c>
      <c r="M880" s="123">
        <f t="shared" si="55"/>
        <v>385</v>
      </c>
    </row>
    <row r="881" spans="1:13" x14ac:dyDescent="0.25">
      <c r="A881" s="208" t="str">
        <f>'Net Gen'!B881</f>
        <v>ML1KP-Mitchell 1 KP</v>
      </c>
      <c r="B881" s="269">
        <f>'Net Gen'!C881</f>
        <v>44811.583333333336</v>
      </c>
      <c r="C881" s="270" t="str">
        <f>'Net Gen'!P881</f>
        <v>DISPATCHABLE</v>
      </c>
      <c r="D881" s="270">
        <f>'Net Gen'!E881</f>
        <v>255.42099999999999</v>
      </c>
      <c r="E881" s="270">
        <f>'Net Gen'!I881</f>
        <v>770</v>
      </c>
      <c r="F881" s="270">
        <f>'Net Gen'!K881</f>
        <v>770</v>
      </c>
      <c r="G881" s="270">
        <f>'Net Gen'!N881</f>
        <v>770</v>
      </c>
      <c r="H881" s="270">
        <f>'Net Gen'!O881</f>
        <v>770</v>
      </c>
      <c r="J881" s="120">
        <f t="shared" si="54"/>
        <v>0.5</v>
      </c>
      <c r="K881" s="108">
        <f t="shared" si="52"/>
        <v>385</v>
      </c>
      <c r="L881" s="102">
        <f t="shared" si="53"/>
        <v>385</v>
      </c>
      <c r="M881" s="123">
        <f t="shared" si="55"/>
        <v>385</v>
      </c>
    </row>
    <row r="882" spans="1:13" x14ac:dyDescent="0.25">
      <c r="A882" s="208" t="str">
        <f>'Net Gen'!B882</f>
        <v>ML1KP-Mitchell 1 KP</v>
      </c>
      <c r="B882" s="269">
        <f>'Net Gen'!C882</f>
        <v>44811.625</v>
      </c>
      <c r="C882" s="270" t="str">
        <f>'Net Gen'!P882</f>
        <v>DISPATCHABLE</v>
      </c>
      <c r="D882" s="270">
        <f>'Net Gen'!E882</f>
        <v>250.92750000000001</v>
      </c>
      <c r="E882" s="270">
        <f>'Net Gen'!I882</f>
        <v>770</v>
      </c>
      <c r="F882" s="270">
        <f>'Net Gen'!K882</f>
        <v>770</v>
      </c>
      <c r="G882" s="270">
        <f>'Net Gen'!N882</f>
        <v>770</v>
      </c>
      <c r="H882" s="270">
        <f>'Net Gen'!O882</f>
        <v>770</v>
      </c>
      <c r="J882" s="120">
        <f t="shared" si="54"/>
        <v>0.5</v>
      </c>
      <c r="K882" s="108">
        <f t="shared" si="52"/>
        <v>385</v>
      </c>
      <c r="L882" s="102">
        <f t="shared" si="53"/>
        <v>385</v>
      </c>
      <c r="M882" s="123">
        <f t="shared" si="55"/>
        <v>385</v>
      </c>
    </row>
    <row r="883" spans="1:13" x14ac:dyDescent="0.25">
      <c r="A883" s="208" t="str">
        <f>'Net Gen'!B883</f>
        <v>ML1KP-Mitchell 1 KP</v>
      </c>
      <c r="B883" s="269">
        <f>'Net Gen'!C883</f>
        <v>44811.666666666664</v>
      </c>
      <c r="C883" s="270" t="str">
        <f>'Net Gen'!P883</f>
        <v>DISPATCHABLE</v>
      </c>
      <c r="D883" s="270">
        <f>'Net Gen'!E883</f>
        <v>251.43049999999999</v>
      </c>
      <c r="E883" s="270">
        <f>'Net Gen'!I883</f>
        <v>770</v>
      </c>
      <c r="F883" s="270">
        <f>'Net Gen'!K883</f>
        <v>770</v>
      </c>
      <c r="G883" s="270">
        <f>'Net Gen'!N883</f>
        <v>770</v>
      </c>
      <c r="H883" s="270">
        <f>'Net Gen'!O883</f>
        <v>770</v>
      </c>
      <c r="J883" s="120">
        <f t="shared" si="54"/>
        <v>0.5</v>
      </c>
      <c r="K883" s="108">
        <f t="shared" si="52"/>
        <v>385</v>
      </c>
      <c r="L883" s="102">
        <f t="shared" si="53"/>
        <v>385</v>
      </c>
      <c r="M883" s="123">
        <f t="shared" si="55"/>
        <v>385</v>
      </c>
    </row>
    <row r="884" spans="1:13" x14ac:dyDescent="0.25">
      <c r="A884" s="208" t="str">
        <f>'Net Gen'!B884</f>
        <v>ML1KP-Mitchell 1 KP</v>
      </c>
      <c r="B884" s="269">
        <f>'Net Gen'!C884</f>
        <v>44811.708333333336</v>
      </c>
      <c r="C884" s="270" t="str">
        <f>'Net Gen'!P884</f>
        <v>DISPATCHABLE</v>
      </c>
      <c r="D884" s="270">
        <f>'Net Gen'!E884</f>
        <v>252.7835</v>
      </c>
      <c r="E884" s="270">
        <f>'Net Gen'!I884</f>
        <v>770</v>
      </c>
      <c r="F884" s="270">
        <f>'Net Gen'!K884</f>
        <v>770</v>
      </c>
      <c r="G884" s="270">
        <f>'Net Gen'!N884</f>
        <v>770</v>
      </c>
      <c r="H884" s="270">
        <f>'Net Gen'!O884</f>
        <v>770</v>
      </c>
      <c r="J884" s="120">
        <f t="shared" si="54"/>
        <v>0.5</v>
      </c>
      <c r="K884" s="108">
        <f t="shared" si="52"/>
        <v>385</v>
      </c>
      <c r="L884" s="102">
        <f t="shared" si="53"/>
        <v>385</v>
      </c>
      <c r="M884" s="123">
        <f t="shared" si="55"/>
        <v>385</v>
      </c>
    </row>
    <row r="885" spans="1:13" x14ac:dyDescent="0.25">
      <c r="A885" s="208" t="str">
        <f>'Net Gen'!B885</f>
        <v>ML1KP-Mitchell 1 KP</v>
      </c>
      <c r="B885" s="269">
        <f>'Net Gen'!C885</f>
        <v>44811.75</v>
      </c>
      <c r="C885" s="270" t="str">
        <f>'Net Gen'!P885</f>
        <v>DISPATCHABLE</v>
      </c>
      <c r="D885" s="270">
        <f>'Net Gen'!E885</f>
        <v>251.209</v>
      </c>
      <c r="E885" s="270">
        <f>'Net Gen'!I885</f>
        <v>770</v>
      </c>
      <c r="F885" s="270">
        <f>'Net Gen'!K885</f>
        <v>770</v>
      </c>
      <c r="G885" s="270">
        <f>'Net Gen'!N885</f>
        <v>770</v>
      </c>
      <c r="H885" s="270">
        <f>'Net Gen'!O885</f>
        <v>770</v>
      </c>
      <c r="J885" s="120">
        <f t="shared" si="54"/>
        <v>0.5</v>
      </c>
      <c r="K885" s="108">
        <f t="shared" si="52"/>
        <v>385</v>
      </c>
      <c r="L885" s="102">
        <f t="shared" si="53"/>
        <v>385</v>
      </c>
      <c r="M885" s="123">
        <f t="shared" si="55"/>
        <v>385</v>
      </c>
    </row>
    <row r="886" spans="1:13" x14ac:dyDescent="0.25">
      <c r="A886" s="208" t="str">
        <f>'Net Gen'!B886</f>
        <v>ML1KP-Mitchell 1 KP</v>
      </c>
      <c r="B886" s="269">
        <f>'Net Gen'!C886</f>
        <v>44811.791666666664</v>
      </c>
      <c r="C886" s="270" t="str">
        <f>'Net Gen'!P886</f>
        <v>DISPATCHABLE</v>
      </c>
      <c r="D886" s="270">
        <f>'Net Gen'!E886</f>
        <v>256.286</v>
      </c>
      <c r="E886" s="270">
        <f>'Net Gen'!I886</f>
        <v>770</v>
      </c>
      <c r="F886" s="270">
        <f>'Net Gen'!K886</f>
        <v>770</v>
      </c>
      <c r="G886" s="270">
        <f>'Net Gen'!N886</f>
        <v>770</v>
      </c>
      <c r="H886" s="270">
        <f>'Net Gen'!O886</f>
        <v>770</v>
      </c>
      <c r="J886" s="120">
        <f t="shared" si="54"/>
        <v>0.5</v>
      </c>
      <c r="K886" s="108">
        <f t="shared" si="52"/>
        <v>385</v>
      </c>
      <c r="L886" s="102">
        <f t="shared" si="53"/>
        <v>385</v>
      </c>
      <c r="M886" s="123">
        <f t="shared" si="55"/>
        <v>385</v>
      </c>
    </row>
    <row r="887" spans="1:13" x14ac:dyDescent="0.25">
      <c r="A887" s="208" t="str">
        <f>'Net Gen'!B887</f>
        <v>ML1KP-Mitchell 1 KP</v>
      </c>
      <c r="B887" s="269">
        <f>'Net Gen'!C887</f>
        <v>44811.833333333336</v>
      </c>
      <c r="C887" s="270" t="str">
        <f>'Net Gen'!P887</f>
        <v>DISPATCHABLE</v>
      </c>
      <c r="D887" s="270">
        <f>'Net Gen'!E887</f>
        <v>250.96899999999999</v>
      </c>
      <c r="E887" s="270">
        <f>'Net Gen'!I887</f>
        <v>770</v>
      </c>
      <c r="F887" s="270">
        <f>'Net Gen'!K887</f>
        <v>770</v>
      </c>
      <c r="G887" s="270">
        <f>'Net Gen'!N887</f>
        <v>770</v>
      </c>
      <c r="H887" s="270">
        <f>'Net Gen'!O887</f>
        <v>770</v>
      </c>
      <c r="J887" s="120">
        <f t="shared" si="54"/>
        <v>0.5</v>
      </c>
      <c r="K887" s="108">
        <f t="shared" si="52"/>
        <v>385</v>
      </c>
      <c r="L887" s="102">
        <f t="shared" si="53"/>
        <v>385</v>
      </c>
      <c r="M887" s="123">
        <f t="shared" si="55"/>
        <v>385</v>
      </c>
    </row>
    <row r="888" spans="1:13" x14ac:dyDescent="0.25">
      <c r="A888" s="208" t="str">
        <f>'Net Gen'!B888</f>
        <v>ML1KP-Mitchell 1 KP</v>
      </c>
      <c r="B888" s="269">
        <f>'Net Gen'!C888</f>
        <v>44811.875</v>
      </c>
      <c r="C888" s="270" t="str">
        <f>'Net Gen'!P888</f>
        <v>DISPATCHABLE</v>
      </c>
      <c r="D888" s="270">
        <f>'Net Gen'!E888</f>
        <v>250.95150000000001</v>
      </c>
      <c r="E888" s="270">
        <f>'Net Gen'!I888</f>
        <v>770</v>
      </c>
      <c r="F888" s="270">
        <f>'Net Gen'!K888</f>
        <v>770</v>
      </c>
      <c r="G888" s="270">
        <f>'Net Gen'!N888</f>
        <v>770</v>
      </c>
      <c r="H888" s="270">
        <f>'Net Gen'!O888</f>
        <v>770</v>
      </c>
      <c r="J888" s="120">
        <f t="shared" si="54"/>
        <v>0.5</v>
      </c>
      <c r="K888" s="108">
        <f t="shared" si="52"/>
        <v>385</v>
      </c>
      <c r="L888" s="102">
        <f t="shared" si="53"/>
        <v>385</v>
      </c>
      <c r="M888" s="123">
        <f t="shared" si="55"/>
        <v>385</v>
      </c>
    </row>
    <row r="889" spans="1:13" x14ac:dyDescent="0.25">
      <c r="A889" s="208" t="str">
        <f>'Net Gen'!B889</f>
        <v>ML1KP-Mitchell 1 KP</v>
      </c>
      <c r="B889" s="269">
        <f>'Net Gen'!C889</f>
        <v>44811.916666666664</v>
      </c>
      <c r="C889" s="270" t="str">
        <f>'Net Gen'!P889</f>
        <v>DISPATCHABLE</v>
      </c>
      <c r="D889" s="270">
        <f>'Net Gen'!E889</f>
        <v>251.0145</v>
      </c>
      <c r="E889" s="270">
        <f>'Net Gen'!I889</f>
        <v>770</v>
      </c>
      <c r="F889" s="270">
        <f>'Net Gen'!K889</f>
        <v>770</v>
      </c>
      <c r="G889" s="270">
        <f>'Net Gen'!N889</f>
        <v>770</v>
      </c>
      <c r="H889" s="270">
        <f>'Net Gen'!O889</f>
        <v>770</v>
      </c>
      <c r="J889" s="120">
        <f t="shared" si="54"/>
        <v>0.5</v>
      </c>
      <c r="K889" s="108">
        <f t="shared" si="52"/>
        <v>385</v>
      </c>
      <c r="L889" s="102">
        <f t="shared" si="53"/>
        <v>385</v>
      </c>
      <c r="M889" s="123">
        <f t="shared" si="55"/>
        <v>385</v>
      </c>
    </row>
    <row r="890" spans="1:13" x14ac:dyDescent="0.25">
      <c r="A890" s="208" t="str">
        <f>'Net Gen'!B890</f>
        <v>ML1KP-Mitchell 1 KP</v>
      </c>
      <c r="B890" s="269">
        <f>'Net Gen'!C890</f>
        <v>44811.958333333336</v>
      </c>
      <c r="C890" s="270" t="str">
        <f>'Net Gen'!P890</f>
        <v>DISPATCHABLE</v>
      </c>
      <c r="D890" s="270">
        <f>'Net Gen'!E890</f>
        <v>251.0575</v>
      </c>
      <c r="E890" s="270">
        <f>'Net Gen'!I890</f>
        <v>770</v>
      </c>
      <c r="F890" s="270">
        <f>'Net Gen'!K890</f>
        <v>770</v>
      </c>
      <c r="G890" s="270">
        <f>'Net Gen'!N890</f>
        <v>770</v>
      </c>
      <c r="H890" s="270">
        <f>'Net Gen'!O890</f>
        <v>770</v>
      </c>
      <c r="J890" s="120">
        <f t="shared" si="54"/>
        <v>0.5</v>
      </c>
      <c r="K890" s="108">
        <f t="shared" si="52"/>
        <v>385</v>
      </c>
      <c r="L890" s="102">
        <f t="shared" si="53"/>
        <v>385</v>
      </c>
      <c r="M890" s="123">
        <f t="shared" si="55"/>
        <v>385</v>
      </c>
    </row>
    <row r="891" spans="1:13" x14ac:dyDescent="0.25">
      <c r="A891" s="208" t="str">
        <f>'Net Gen'!B891</f>
        <v>ML1KP-Mitchell 1 KP</v>
      </c>
      <c r="B891" s="269">
        <f>'Net Gen'!C891</f>
        <v>44812</v>
      </c>
      <c r="C891" s="270" t="str">
        <f>'Net Gen'!P891</f>
        <v>DISPATCHABLE</v>
      </c>
      <c r="D891" s="270">
        <f>'Net Gen'!E891</f>
        <v>250.821</v>
      </c>
      <c r="E891" s="270">
        <f>'Net Gen'!I891</f>
        <v>770</v>
      </c>
      <c r="F891" s="270">
        <f>'Net Gen'!K891</f>
        <v>770</v>
      </c>
      <c r="G891" s="270">
        <f>'Net Gen'!N891</f>
        <v>770</v>
      </c>
      <c r="H891" s="270">
        <f>'Net Gen'!O891</f>
        <v>770</v>
      </c>
      <c r="J891" s="120">
        <f t="shared" si="54"/>
        <v>0.5</v>
      </c>
      <c r="K891" s="108">
        <f t="shared" si="52"/>
        <v>385</v>
      </c>
      <c r="L891" s="102">
        <f t="shared" si="53"/>
        <v>385</v>
      </c>
      <c r="M891" s="123">
        <f t="shared" si="55"/>
        <v>385</v>
      </c>
    </row>
    <row r="892" spans="1:13" x14ac:dyDescent="0.25">
      <c r="A892" s="208" t="str">
        <f>'Net Gen'!B892</f>
        <v>ML1KP-Mitchell 1 KP</v>
      </c>
      <c r="B892" s="269">
        <f>'Net Gen'!C892</f>
        <v>44812.041666666664</v>
      </c>
      <c r="C892" s="270" t="str">
        <f>'Net Gen'!P892</f>
        <v>DISPATCHABLE</v>
      </c>
      <c r="D892" s="270">
        <f>'Net Gen'!E892</f>
        <v>250.9555</v>
      </c>
      <c r="E892" s="270">
        <f>'Net Gen'!I892</f>
        <v>770</v>
      </c>
      <c r="F892" s="270">
        <f>'Net Gen'!K892</f>
        <v>770</v>
      </c>
      <c r="G892" s="270">
        <f>'Net Gen'!N892</f>
        <v>770</v>
      </c>
      <c r="H892" s="270">
        <f>'Net Gen'!O892</f>
        <v>770</v>
      </c>
      <c r="J892" s="120">
        <f t="shared" si="54"/>
        <v>0.5</v>
      </c>
      <c r="K892" s="108">
        <f t="shared" si="52"/>
        <v>385</v>
      </c>
      <c r="L892" s="102">
        <f t="shared" si="53"/>
        <v>385</v>
      </c>
      <c r="M892" s="123">
        <f t="shared" si="55"/>
        <v>385</v>
      </c>
    </row>
    <row r="893" spans="1:13" x14ac:dyDescent="0.25">
      <c r="A893" s="208" t="str">
        <f>'Net Gen'!B893</f>
        <v>ML1KP-Mitchell 1 KP</v>
      </c>
      <c r="B893" s="269">
        <f>'Net Gen'!C893</f>
        <v>44812.083333333336</v>
      </c>
      <c r="C893" s="270" t="str">
        <f>'Net Gen'!P893</f>
        <v>DISPATCHABLE</v>
      </c>
      <c r="D893" s="270">
        <f>'Net Gen'!E893</f>
        <v>250.97749999999999</v>
      </c>
      <c r="E893" s="270">
        <f>'Net Gen'!I893</f>
        <v>770</v>
      </c>
      <c r="F893" s="270">
        <f>'Net Gen'!K893</f>
        <v>770</v>
      </c>
      <c r="G893" s="270">
        <f>'Net Gen'!N893</f>
        <v>770</v>
      </c>
      <c r="H893" s="270">
        <f>'Net Gen'!O893</f>
        <v>770</v>
      </c>
      <c r="J893" s="120">
        <f t="shared" si="54"/>
        <v>0.5</v>
      </c>
      <c r="K893" s="108">
        <f t="shared" si="52"/>
        <v>385</v>
      </c>
      <c r="L893" s="102">
        <f t="shared" si="53"/>
        <v>385</v>
      </c>
      <c r="M893" s="123">
        <f t="shared" si="55"/>
        <v>385</v>
      </c>
    </row>
    <row r="894" spans="1:13" x14ac:dyDescent="0.25">
      <c r="A894" s="208" t="str">
        <f>'Net Gen'!B894</f>
        <v>ML1KP-Mitchell 1 KP</v>
      </c>
      <c r="B894" s="269">
        <f>'Net Gen'!C894</f>
        <v>44812.125</v>
      </c>
      <c r="C894" s="270" t="str">
        <f>'Net Gen'!P894</f>
        <v>DISPATCHABLE</v>
      </c>
      <c r="D894" s="270">
        <f>'Net Gen'!E894</f>
        <v>250.74100000000001</v>
      </c>
      <c r="E894" s="270">
        <f>'Net Gen'!I894</f>
        <v>770</v>
      </c>
      <c r="F894" s="270">
        <f>'Net Gen'!K894</f>
        <v>770</v>
      </c>
      <c r="G894" s="270">
        <f>'Net Gen'!N894</f>
        <v>770</v>
      </c>
      <c r="H894" s="270">
        <f>'Net Gen'!O894</f>
        <v>770</v>
      </c>
      <c r="J894" s="120">
        <f t="shared" si="54"/>
        <v>0.5</v>
      </c>
      <c r="K894" s="108">
        <f t="shared" si="52"/>
        <v>385</v>
      </c>
      <c r="L894" s="102">
        <f t="shared" si="53"/>
        <v>385</v>
      </c>
      <c r="M894" s="123">
        <f t="shared" si="55"/>
        <v>385</v>
      </c>
    </row>
    <row r="895" spans="1:13" x14ac:dyDescent="0.25">
      <c r="A895" s="208" t="str">
        <f>'Net Gen'!B895</f>
        <v>ML1KP-Mitchell 1 KP</v>
      </c>
      <c r="B895" s="269">
        <f>'Net Gen'!C895</f>
        <v>44812.166666666664</v>
      </c>
      <c r="C895" s="270" t="str">
        <f>'Net Gen'!P895</f>
        <v>DISPATCHABLE</v>
      </c>
      <c r="D895" s="270">
        <f>'Net Gen'!E895</f>
        <v>250.9675</v>
      </c>
      <c r="E895" s="270">
        <f>'Net Gen'!I895</f>
        <v>770</v>
      </c>
      <c r="F895" s="270">
        <f>'Net Gen'!K895</f>
        <v>770</v>
      </c>
      <c r="G895" s="270">
        <f>'Net Gen'!N895</f>
        <v>770</v>
      </c>
      <c r="H895" s="270">
        <f>'Net Gen'!O895</f>
        <v>770</v>
      </c>
      <c r="J895" s="120">
        <f t="shared" si="54"/>
        <v>0.5</v>
      </c>
      <c r="K895" s="108">
        <f t="shared" si="52"/>
        <v>385</v>
      </c>
      <c r="L895" s="102">
        <f t="shared" si="53"/>
        <v>385</v>
      </c>
      <c r="M895" s="123">
        <f t="shared" si="55"/>
        <v>385</v>
      </c>
    </row>
    <row r="896" spans="1:13" x14ac:dyDescent="0.25">
      <c r="A896" s="208" t="str">
        <f>'Net Gen'!B896</f>
        <v>ML1KP-Mitchell 1 KP</v>
      </c>
      <c r="B896" s="269">
        <f>'Net Gen'!C896</f>
        <v>44812.208333333336</v>
      </c>
      <c r="C896" s="270" t="str">
        <f>'Net Gen'!P896</f>
        <v>DISPATCHABLE</v>
      </c>
      <c r="D896" s="270">
        <f>'Net Gen'!E896</f>
        <v>251.31950000000001</v>
      </c>
      <c r="E896" s="270">
        <f>'Net Gen'!I896</f>
        <v>770</v>
      </c>
      <c r="F896" s="270">
        <f>'Net Gen'!K896</f>
        <v>770</v>
      </c>
      <c r="G896" s="270">
        <f>'Net Gen'!N896</f>
        <v>770</v>
      </c>
      <c r="H896" s="270">
        <f>'Net Gen'!O896</f>
        <v>770</v>
      </c>
      <c r="J896" s="120">
        <f t="shared" si="54"/>
        <v>0.5</v>
      </c>
      <c r="K896" s="108">
        <f t="shared" si="52"/>
        <v>385</v>
      </c>
      <c r="L896" s="102">
        <f t="shared" si="53"/>
        <v>385</v>
      </c>
      <c r="M896" s="123">
        <f t="shared" si="55"/>
        <v>385</v>
      </c>
    </row>
    <row r="897" spans="1:13" x14ac:dyDescent="0.25">
      <c r="A897" s="208" t="str">
        <f>'Net Gen'!B897</f>
        <v>ML1KP-Mitchell 1 KP</v>
      </c>
      <c r="B897" s="269">
        <f>'Net Gen'!C897</f>
        <v>44812.25</v>
      </c>
      <c r="C897" s="270" t="str">
        <f>'Net Gen'!P897</f>
        <v>DISPATCHABLE</v>
      </c>
      <c r="D897" s="270">
        <f>'Net Gen'!E897</f>
        <v>251.00899999999999</v>
      </c>
      <c r="E897" s="270">
        <f>'Net Gen'!I897</f>
        <v>770</v>
      </c>
      <c r="F897" s="270">
        <f>'Net Gen'!K897</f>
        <v>770</v>
      </c>
      <c r="G897" s="270">
        <f>'Net Gen'!N897</f>
        <v>770</v>
      </c>
      <c r="H897" s="270">
        <f>'Net Gen'!O897</f>
        <v>770</v>
      </c>
      <c r="J897" s="120">
        <f t="shared" si="54"/>
        <v>0.5</v>
      </c>
      <c r="K897" s="108">
        <f t="shared" si="52"/>
        <v>385</v>
      </c>
      <c r="L897" s="102">
        <f t="shared" si="53"/>
        <v>385</v>
      </c>
      <c r="M897" s="123">
        <f t="shared" si="55"/>
        <v>385</v>
      </c>
    </row>
    <row r="898" spans="1:13" x14ac:dyDescent="0.25">
      <c r="A898" s="208" t="str">
        <f>'Net Gen'!B898</f>
        <v>ML1KP-Mitchell 1 KP</v>
      </c>
      <c r="B898" s="269">
        <f>'Net Gen'!C898</f>
        <v>44812.291666666664</v>
      </c>
      <c r="C898" s="270" t="str">
        <f>'Net Gen'!P898</f>
        <v>DISPATCHABLE</v>
      </c>
      <c r="D898" s="270">
        <f>'Net Gen'!E898</f>
        <v>251.32900000000001</v>
      </c>
      <c r="E898" s="270">
        <f>'Net Gen'!I898</f>
        <v>770</v>
      </c>
      <c r="F898" s="270">
        <f>'Net Gen'!K898</f>
        <v>770</v>
      </c>
      <c r="G898" s="270">
        <f>'Net Gen'!N898</f>
        <v>770</v>
      </c>
      <c r="H898" s="270">
        <f>'Net Gen'!O898</f>
        <v>770</v>
      </c>
      <c r="J898" s="120">
        <f t="shared" si="54"/>
        <v>0.5</v>
      </c>
      <c r="K898" s="108">
        <f t="shared" si="52"/>
        <v>385</v>
      </c>
      <c r="L898" s="102">
        <f t="shared" si="53"/>
        <v>385</v>
      </c>
      <c r="M898" s="123">
        <f t="shared" si="55"/>
        <v>385</v>
      </c>
    </row>
    <row r="899" spans="1:13" x14ac:dyDescent="0.25">
      <c r="A899" s="208" t="str">
        <f>'Net Gen'!B899</f>
        <v>ML1KP-Mitchell 1 KP</v>
      </c>
      <c r="B899" s="269">
        <f>'Net Gen'!C899</f>
        <v>44812.333333333336</v>
      </c>
      <c r="C899" s="270" t="str">
        <f>'Net Gen'!P899</f>
        <v>DISPATCHABLE</v>
      </c>
      <c r="D899" s="270">
        <f>'Net Gen'!E899</f>
        <v>250.7415</v>
      </c>
      <c r="E899" s="270">
        <f>'Net Gen'!I899</f>
        <v>770</v>
      </c>
      <c r="F899" s="270">
        <f>'Net Gen'!K899</f>
        <v>770</v>
      </c>
      <c r="G899" s="270">
        <f>'Net Gen'!N899</f>
        <v>770</v>
      </c>
      <c r="H899" s="270">
        <f>'Net Gen'!O899</f>
        <v>770</v>
      </c>
      <c r="J899" s="120">
        <f t="shared" si="54"/>
        <v>0.5</v>
      </c>
      <c r="K899" s="108">
        <f t="shared" si="52"/>
        <v>385</v>
      </c>
      <c r="L899" s="102">
        <f t="shared" si="53"/>
        <v>385</v>
      </c>
      <c r="M899" s="123">
        <f t="shared" si="55"/>
        <v>385</v>
      </c>
    </row>
    <row r="900" spans="1:13" x14ac:dyDescent="0.25">
      <c r="A900" s="208" t="str">
        <f>'Net Gen'!B900</f>
        <v>ML1KP-Mitchell 1 KP</v>
      </c>
      <c r="B900" s="269">
        <f>'Net Gen'!C900</f>
        <v>44812.375</v>
      </c>
      <c r="C900" s="270" t="str">
        <f>'Net Gen'!P900</f>
        <v>DISPATCHABLE</v>
      </c>
      <c r="D900" s="270">
        <f>'Net Gen'!E900</f>
        <v>251.84350000000001</v>
      </c>
      <c r="E900" s="270">
        <f>'Net Gen'!I900</f>
        <v>770</v>
      </c>
      <c r="F900" s="270">
        <f>'Net Gen'!K900</f>
        <v>770</v>
      </c>
      <c r="G900" s="270">
        <f>'Net Gen'!N900</f>
        <v>770</v>
      </c>
      <c r="H900" s="270">
        <f>'Net Gen'!O900</f>
        <v>770</v>
      </c>
      <c r="J900" s="120">
        <f t="shared" si="54"/>
        <v>0.5</v>
      </c>
      <c r="K900" s="108">
        <f t="shared" ref="K900:K963" si="56">F900*J900</f>
        <v>385</v>
      </c>
      <c r="L900" s="102">
        <f t="shared" ref="L900:L963" si="57">H900*J900</f>
        <v>385</v>
      </c>
      <c r="M900" s="123">
        <f t="shared" si="55"/>
        <v>385</v>
      </c>
    </row>
    <row r="901" spans="1:13" x14ac:dyDescent="0.25">
      <c r="A901" s="208" t="str">
        <f>'Net Gen'!B901</f>
        <v>ML1KP-Mitchell 1 KP</v>
      </c>
      <c r="B901" s="269">
        <f>'Net Gen'!C901</f>
        <v>44812.416666666664</v>
      </c>
      <c r="C901" s="270" t="str">
        <f>'Net Gen'!P901</f>
        <v>DISPATCHABLE</v>
      </c>
      <c r="D901" s="270">
        <f>'Net Gen'!E901</f>
        <v>251.5205</v>
      </c>
      <c r="E901" s="270">
        <f>'Net Gen'!I901</f>
        <v>770</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385</v>
      </c>
    </row>
    <row r="902" spans="1:13" x14ac:dyDescent="0.25">
      <c r="A902" s="208" t="str">
        <f>'Net Gen'!B902</f>
        <v>ML1KP-Mitchell 1 KP</v>
      </c>
      <c r="B902" s="269">
        <f>'Net Gen'!C902</f>
        <v>44812.458333333336</v>
      </c>
      <c r="C902" s="270" t="str">
        <f>'Net Gen'!P902</f>
        <v>DISPATCHABLE</v>
      </c>
      <c r="D902" s="270">
        <f>'Net Gen'!E902</f>
        <v>251.05</v>
      </c>
      <c r="E902" s="270">
        <f>'Net Gen'!I902</f>
        <v>770</v>
      </c>
      <c r="F902" s="270">
        <f>'Net Gen'!K902</f>
        <v>770</v>
      </c>
      <c r="G902" s="270">
        <f>'Net Gen'!N902</f>
        <v>770</v>
      </c>
      <c r="H902" s="270">
        <f>'Net Gen'!O902</f>
        <v>770</v>
      </c>
      <c r="J902" s="120">
        <f t="shared" si="58"/>
        <v>0.5</v>
      </c>
      <c r="K902" s="108">
        <f t="shared" si="56"/>
        <v>385</v>
      </c>
      <c r="L902" s="102">
        <f t="shared" si="57"/>
        <v>385</v>
      </c>
      <c r="M902" s="123">
        <f t="shared" si="59"/>
        <v>385</v>
      </c>
    </row>
    <row r="903" spans="1:13" x14ac:dyDescent="0.25">
      <c r="A903" s="208" t="str">
        <f>'Net Gen'!B903</f>
        <v>ML1KP-Mitchell 1 KP</v>
      </c>
      <c r="B903" s="269">
        <f>'Net Gen'!C903</f>
        <v>44812.5</v>
      </c>
      <c r="C903" s="270" t="str">
        <f>'Net Gen'!P903</f>
        <v>DISPATCHABLE</v>
      </c>
      <c r="D903" s="270">
        <f>'Net Gen'!E903</f>
        <v>250.83199999999999</v>
      </c>
      <c r="E903" s="270">
        <f>'Net Gen'!I903</f>
        <v>770</v>
      </c>
      <c r="F903" s="270">
        <f>'Net Gen'!K903</f>
        <v>770</v>
      </c>
      <c r="G903" s="270">
        <f>'Net Gen'!N903</f>
        <v>770</v>
      </c>
      <c r="H903" s="270">
        <f>'Net Gen'!O903</f>
        <v>770</v>
      </c>
      <c r="J903" s="120">
        <f t="shared" si="58"/>
        <v>0.5</v>
      </c>
      <c r="K903" s="108">
        <f t="shared" si="56"/>
        <v>385</v>
      </c>
      <c r="L903" s="102">
        <f t="shared" si="57"/>
        <v>385</v>
      </c>
      <c r="M903" s="123">
        <f t="shared" si="59"/>
        <v>385</v>
      </c>
    </row>
    <row r="904" spans="1:13" x14ac:dyDescent="0.25">
      <c r="A904" s="208" t="str">
        <f>'Net Gen'!B904</f>
        <v>ML1KP-Mitchell 1 KP</v>
      </c>
      <c r="B904" s="269">
        <f>'Net Gen'!C904</f>
        <v>44812.541666666664</v>
      </c>
      <c r="C904" s="270" t="str">
        <f>'Net Gen'!P904</f>
        <v>DISPATCHABLE</v>
      </c>
      <c r="D904" s="270">
        <f>'Net Gen'!E904</f>
        <v>251.04900000000001</v>
      </c>
      <c r="E904" s="270">
        <f>'Net Gen'!I904</f>
        <v>770</v>
      </c>
      <c r="F904" s="270">
        <f>'Net Gen'!K904</f>
        <v>770</v>
      </c>
      <c r="G904" s="270">
        <f>'Net Gen'!N904</f>
        <v>770</v>
      </c>
      <c r="H904" s="270">
        <f>'Net Gen'!O904</f>
        <v>770</v>
      </c>
      <c r="J904" s="120">
        <f t="shared" si="58"/>
        <v>0.5</v>
      </c>
      <c r="K904" s="108">
        <f t="shared" si="56"/>
        <v>385</v>
      </c>
      <c r="L904" s="102">
        <f t="shared" si="57"/>
        <v>385</v>
      </c>
      <c r="M904" s="123">
        <f t="shared" si="59"/>
        <v>385</v>
      </c>
    </row>
    <row r="905" spans="1:13" x14ac:dyDescent="0.25">
      <c r="A905" s="208" t="str">
        <f>'Net Gen'!B905</f>
        <v>ML1KP-Mitchell 1 KP</v>
      </c>
      <c r="B905" s="269">
        <f>'Net Gen'!C905</f>
        <v>44812.583333333336</v>
      </c>
      <c r="C905" s="270" t="str">
        <f>'Net Gen'!P905</f>
        <v>DISPATCHABLE</v>
      </c>
      <c r="D905" s="270">
        <f>'Net Gen'!E905</f>
        <v>251.04849999999999</v>
      </c>
      <c r="E905" s="270">
        <f>'Net Gen'!I905</f>
        <v>770</v>
      </c>
      <c r="F905" s="270">
        <f>'Net Gen'!K905</f>
        <v>770</v>
      </c>
      <c r="G905" s="270">
        <f>'Net Gen'!N905</f>
        <v>770</v>
      </c>
      <c r="H905" s="270">
        <f>'Net Gen'!O905</f>
        <v>770</v>
      </c>
      <c r="J905" s="120">
        <f t="shared" si="58"/>
        <v>0.5</v>
      </c>
      <c r="K905" s="108">
        <f t="shared" si="56"/>
        <v>385</v>
      </c>
      <c r="L905" s="102">
        <f t="shared" si="57"/>
        <v>385</v>
      </c>
      <c r="M905" s="123">
        <f t="shared" si="59"/>
        <v>385</v>
      </c>
    </row>
    <row r="906" spans="1:13" x14ac:dyDescent="0.25">
      <c r="A906" s="208" t="str">
        <f>'Net Gen'!B906</f>
        <v>ML1KP-Mitchell 1 KP</v>
      </c>
      <c r="B906" s="269">
        <f>'Net Gen'!C906</f>
        <v>44812.625</v>
      </c>
      <c r="C906" s="270" t="str">
        <f>'Net Gen'!P906</f>
        <v>DISPATCHABLE</v>
      </c>
      <c r="D906" s="270">
        <f>'Net Gen'!E906</f>
        <v>253.7765</v>
      </c>
      <c r="E906" s="270">
        <f>'Net Gen'!I906</f>
        <v>770</v>
      </c>
      <c r="F906" s="270">
        <f>'Net Gen'!K906</f>
        <v>770</v>
      </c>
      <c r="G906" s="270">
        <f>'Net Gen'!N906</f>
        <v>770</v>
      </c>
      <c r="H906" s="270">
        <f>'Net Gen'!O906</f>
        <v>770</v>
      </c>
      <c r="J906" s="120">
        <f t="shared" si="58"/>
        <v>0.5</v>
      </c>
      <c r="K906" s="108">
        <f t="shared" si="56"/>
        <v>385</v>
      </c>
      <c r="L906" s="102">
        <f t="shared" si="57"/>
        <v>385</v>
      </c>
      <c r="M906" s="123">
        <f t="shared" si="59"/>
        <v>385</v>
      </c>
    </row>
    <row r="907" spans="1:13" x14ac:dyDescent="0.25">
      <c r="A907" s="208" t="str">
        <f>'Net Gen'!B907</f>
        <v>ML1KP-Mitchell 1 KP</v>
      </c>
      <c r="B907" s="269">
        <f>'Net Gen'!C907</f>
        <v>44812.666666666664</v>
      </c>
      <c r="C907" s="270" t="str">
        <f>'Net Gen'!P907</f>
        <v>DISPATCHABLE</v>
      </c>
      <c r="D907" s="270">
        <f>'Net Gen'!E907</f>
        <v>251.97900000000001</v>
      </c>
      <c r="E907" s="270">
        <f>'Net Gen'!I907</f>
        <v>770</v>
      </c>
      <c r="F907" s="270">
        <f>'Net Gen'!K907</f>
        <v>770</v>
      </c>
      <c r="G907" s="270">
        <f>'Net Gen'!N907</f>
        <v>770</v>
      </c>
      <c r="H907" s="270">
        <f>'Net Gen'!O907</f>
        <v>770</v>
      </c>
      <c r="J907" s="120">
        <f t="shared" si="58"/>
        <v>0.5</v>
      </c>
      <c r="K907" s="108">
        <f t="shared" si="56"/>
        <v>385</v>
      </c>
      <c r="L907" s="102">
        <f t="shared" si="57"/>
        <v>385</v>
      </c>
      <c r="M907" s="123">
        <f t="shared" si="59"/>
        <v>385</v>
      </c>
    </row>
    <row r="908" spans="1:13" x14ac:dyDescent="0.25">
      <c r="A908" s="208" t="str">
        <f>'Net Gen'!B908</f>
        <v>ML1KP-Mitchell 1 KP</v>
      </c>
      <c r="B908" s="269">
        <f>'Net Gen'!C908</f>
        <v>44812.708333333336</v>
      </c>
      <c r="C908" s="270" t="str">
        <f>'Net Gen'!P908</f>
        <v>DISPATCHABLE</v>
      </c>
      <c r="D908" s="270">
        <f>'Net Gen'!E908</f>
        <v>253.4255</v>
      </c>
      <c r="E908" s="270">
        <f>'Net Gen'!I908</f>
        <v>770</v>
      </c>
      <c r="F908" s="270">
        <f>'Net Gen'!K908</f>
        <v>770</v>
      </c>
      <c r="G908" s="270">
        <f>'Net Gen'!N908</f>
        <v>770</v>
      </c>
      <c r="H908" s="270">
        <f>'Net Gen'!O908</f>
        <v>770</v>
      </c>
      <c r="J908" s="120">
        <f t="shared" si="58"/>
        <v>0.5</v>
      </c>
      <c r="K908" s="108">
        <f t="shared" si="56"/>
        <v>385</v>
      </c>
      <c r="L908" s="102">
        <f t="shared" si="57"/>
        <v>385</v>
      </c>
      <c r="M908" s="123">
        <f t="shared" si="59"/>
        <v>385</v>
      </c>
    </row>
    <row r="909" spans="1:13" x14ac:dyDescent="0.25">
      <c r="A909" s="208" t="str">
        <f>'Net Gen'!B909</f>
        <v>ML1KP-Mitchell 1 KP</v>
      </c>
      <c r="B909" s="269">
        <f>'Net Gen'!C909</f>
        <v>44812.75</v>
      </c>
      <c r="C909" s="270" t="str">
        <f>'Net Gen'!P909</f>
        <v>DISPATCHABLE</v>
      </c>
      <c r="D909" s="270">
        <f>'Net Gen'!E909</f>
        <v>254.4495</v>
      </c>
      <c r="E909" s="270">
        <f>'Net Gen'!I909</f>
        <v>770</v>
      </c>
      <c r="F909" s="270">
        <f>'Net Gen'!K909</f>
        <v>770</v>
      </c>
      <c r="G909" s="270">
        <f>'Net Gen'!N909</f>
        <v>770</v>
      </c>
      <c r="H909" s="270">
        <f>'Net Gen'!O909</f>
        <v>770</v>
      </c>
      <c r="J909" s="120">
        <f t="shared" si="58"/>
        <v>0.5</v>
      </c>
      <c r="K909" s="108">
        <f t="shared" si="56"/>
        <v>385</v>
      </c>
      <c r="L909" s="102">
        <f t="shared" si="57"/>
        <v>385</v>
      </c>
      <c r="M909" s="123">
        <f t="shared" si="59"/>
        <v>385</v>
      </c>
    </row>
    <row r="910" spans="1:13" x14ac:dyDescent="0.25">
      <c r="A910" s="208" t="str">
        <f>'Net Gen'!B910</f>
        <v>ML1KP-Mitchell 1 KP</v>
      </c>
      <c r="B910" s="269">
        <f>'Net Gen'!C910</f>
        <v>44812.791666666664</v>
      </c>
      <c r="C910" s="270" t="str">
        <f>'Net Gen'!P910</f>
        <v>DISPATCHABLE</v>
      </c>
      <c r="D910" s="270">
        <f>'Net Gen'!E910</f>
        <v>251.01</v>
      </c>
      <c r="E910" s="270">
        <f>'Net Gen'!I910</f>
        <v>770</v>
      </c>
      <c r="F910" s="270">
        <f>'Net Gen'!K910</f>
        <v>770</v>
      </c>
      <c r="G910" s="270">
        <f>'Net Gen'!N910</f>
        <v>770</v>
      </c>
      <c r="H910" s="270">
        <f>'Net Gen'!O910</f>
        <v>770</v>
      </c>
      <c r="J910" s="120">
        <f t="shared" si="58"/>
        <v>0.5</v>
      </c>
      <c r="K910" s="108">
        <f t="shared" si="56"/>
        <v>385</v>
      </c>
      <c r="L910" s="102">
        <f t="shared" si="57"/>
        <v>385</v>
      </c>
      <c r="M910" s="123">
        <f t="shared" si="59"/>
        <v>385</v>
      </c>
    </row>
    <row r="911" spans="1:13" x14ac:dyDescent="0.25">
      <c r="A911" s="208" t="str">
        <f>'Net Gen'!B911</f>
        <v>ML1KP-Mitchell 1 KP</v>
      </c>
      <c r="B911" s="269">
        <f>'Net Gen'!C911</f>
        <v>44812.833333333336</v>
      </c>
      <c r="C911" s="270" t="str">
        <f>'Net Gen'!P911</f>
        <v>DISPATCHABLE</v>
      </c>
      <c r="D911" s="270">
        <f>'Net Gen'!E911</f>
        <v>250.93350000000001</v>
      </c>
      <c r="E911" s="270">
        <f>'Net Gen'!I911</f>
        <v>770</v>
      </c>
      <c r="F911" s="270">
        <f>'Net Gen'!K911</f>
        <v>770</v>
      </c>
      <c r="G911" s="270">
        <f>'Net Gen'!N911</f>
        <v>770</v>
      </c>
      <c r="H911" s="270">
        <f>'Net Gen'!O911</f>
        <v>770</v>
      </c>
      <c r="J911" s="120">
        <f t="shared" si="58"/>
        <v>0.5</v>
      </c>
      <c r="K911" s="108">
        <f t="shared" si="56"/>
        <v>385</v>
      </c>
      <c r="L911" s="102">
        <f t="shared" si="57"/>
        <v>385</v>
      </c>
      <c r="M911" s="123">
        <f t="shared" si="59"/>
        <v>385</v>
      </c>
    </row>
    <row r="912" spans="1:13" x14ac:dyDescent="0.25">
      <c r="A912" s="208" t="str">
        <f>'Net Gen'!B912</f>
        <v>ML1KP-Mitchell 1 KP</v>
      </c>
      <c r="B912" s="269">
        <f>'Net Gen'!C912</f>
        <v>44812.875</v>
      </c>
      <c r="C912" s="270" t="str">
        <f>'Net Gen'!P912</f>
        <v>DISPATCHABLE</v>
      </c>
      <c r="D912" s="270">
        <f>'Net Gen'!E912</f>
        <v>251.28049999999999</v>
      </c>
      <c r="E912" s="270">
        <f>'Net Gen'!I912</f>
        <v>770</v>
      </c>
      <c r="F912" s="270">
        <f>'Net Gen'!K912</f>
        <v>770</v>
      </c>
      <c r="G912" s="270">
        <f>'Net Gen'!N912</f>
        <v>770</v>
      </c>
      <c r="H912" s="270">
        <f>'Net Gen'!O912</f>
        <v>770</v>
      </c>
      <c r="J912" s="120">
        <f t="shared" si="58"/>
        <v>0.5</v>
      </c>
      <c r="K912" s="108">
        <f t="shared" si="56"/>
        <v>385</v>
      </c>
      <c r="L912" s="102">
        <f t="shared" si="57"/>
        <v>385</v>
      </c>
      <c r="M912" s="123">
        <f t="shared" si="59"/>
        <v>385</v>
      </c>
    </row>
    <row r="913" spans="1:13" x14ac:dyDescent="0.25">
      <c r="A913" s="208" t="str">
        <f>'Net Gen'!B913</f>
        <v>ML1KP-Mitchell 1 KP</v>
      </c>
      <c r="B913" s="269">
        <f>'Net Gen'!C913</f>
        <v>44812.916666666664</v>
      </c>
      <c r="C913" s="270" t="str">
        <f>'Net Gen'!P913</f>
        <v>DISPATCHABLE</v>
      </c>
      <c r="D913" s="270">
        <f>'Net Gen'!E913</f>
        <v>250.54349999999999</v>
      </c>
      <c r="E913" s="270">
        <f>'Net Gen'!I913</f>
        <v>770</v>
      </c>
      <c r="F913" s="270">
        <f>'Net Gen'!K913</f>
        <v>770</v>
      </c>
      <c r="G913" s="270">
        <f>'Net Gen'!N913</f>
        <v>770</v>
      </c>
      <c r="H913" s="270">
        <f>'Net Gen'!O913</f>
        <v>770</v>
      </c>
      <c r="J913" s="120">
        <f t="shared" si="58"/>
        <v>0.5</v>
      </c>
      <c r="K913" s="108">
        <f t="shared" si="56"/>
        <v>385</v>
      </c>
      <c r="L913" s="102">
        <f t="shared" si="57"/>
        <v>385</v>
      </c>
      <c r="M913" s="123">
        <f t="shared" si="59"/>
        <v>385</v>
      </c>
    </row>
    <row r="914" spans="1:13" x14ac:dyDescent="0.25">
      <c r="A914" s="208" t="str">
        <f>'Net Gen'!B914</f>
        <v>ML1KP-Mitchell 1 KP</v>
      </c>
      <c r="B914" s="269">
        <f>'Net Gen'!C914</f>
        <v>44812.958333333336</v>
      </c>
      <c r="C914" s="270" t="str">
        <f>'Net Gen'!P914</f>
        <v>DISPATCHABLE</v>
      </c>
      <c r="D914" s="270">
        <f>'Net Gen'!E914</f>
        <v>251.19149999999999</v>
      </c>
      <c r="E914" s="270">
        <f>'Net Gen'!I914</f>
        <v>770</v>
      </c>
      <c r="F914" s="270">
        <f>'Net Gen'!K914</f>
        <v>770</v>
      </c>
      <c r="G914" s="270">
        <f>'Net Gen'!N914</f>
        <v>770</v>
      </c>
      <c r="H914" s="270">
        <f>'Net Gen'!O914</f>
        <v>770</v>
      </c>
      <c r="J914" s="120">
        <f t="shared" si="58"/>
        <v>0.5</v>
      </c>
      <c r="K914" s="108">
        <f t="shared" si="56"/>
        <v>385</v>
      </c>
      <c r="L914" s="102">
        <f t="shared" si="57"/>
        <v>385</v>
      </c>
      <c r="M914" s="123">
        <f t="shared" si="59"/>
        <v>385</v>
      </c>
    </row>
    <row r="915" spans="1:13" x14ac:dyDescent="0.25">
      <c r="A915" s="208" t="str">
        <f>'Net Gen'!B915</f>
        <v>ML1KP-Mitchell 1 KP</v>
      </c>
      <c r="B915" s="269">
        <f>'Net Gen'!C915</f>
        <v>44813</v>
      </c>
      <c r="C915" s="270" t="str">
        <f>'Net Gen'!P915</f>
        <v>DISPATCHABLE</v>
      </c>
      <c r="D915" s="270">
        <f>'Net Gen'!E915</f>
        <v>251.12899999999999</v>
      </c>
      <c r="E915" s="270">
        <f>'Net Gen'!I915</f>
        <v>770</v>
      </c>
      <c r="F915" s="270">
        <f>'Net Gen'!K915</f>
        <v>770</v>
      </c>
      <c r="G915" s="270">
        <f>'Net Gen'!N915</f>
        <v>770</v>
      </c>
      <c r="H915" s="270">
        <f>'Net Gen'!O915</f>
        <v>770</v>
      </c>
      <c r="J915" s="120">
        <f t="shared" si="58"/>
        <v>0.5</v>
      </c>
      <c r="K915" s="108">
        <f t="shared" si="56"/>
        <v>385</v>
      </c>
      <c r="L915" s="102">
        <f t="shared" si="57"/>
        <v>385</v>
      </c>
      <c r="M915" s="123">
        <f t="shared" si="59"/>
        <v>385</v>
      </c>
    </row>
    <row r="916" spans="1:13" x14ac:dyDescent="0.25">
      <c r="A916" s="208" t="str">
        <f>'Net Gen'!B916</f>
        <v>ML1KP-Mitchell 1 KP</v>
      </c>
      <c r="B916" s="269">
        <f>'Net Gen'!C916</f>
        <v>44813.041666666664</v>
      </c>
      <c r="C916" s="270" t="str">
        <f>'Net Gen'!P916</f>
        <v>DISPATCHABLE</v>
      </c>
      <c r="D916" s="270">
        <f>'Net Gen'!E916</f>
        <v>250.90049999999999</v>
      </c>
      <c r="E916" s="270">
        <f>'Net Gen'!I916</f>
        <v>770</v>
      </c>
      <c r="F916" s="270">
        <f>'Net Gen'!K916</f>
        <v>770</v>
      </c>
      <c r="G916" s="270">
        <f>'Net Gen'!N916</f>
        <v>770</v>
      </c>
      <c r="H916" s="270">
        <f>'Net Gen'!O916</f>
        <v>770</v>
      </c>
      <c r="J916" s="120">
        <f t="shared" si="58"/>
        <v>0.5</v>
      </c>
      <c r="K916" s="108">
        <f t="shared" si="56"/>
        <v>385</v>
      </c>
      <c r="L916" s="102">
        <f t="shared" si="57"/>
        <v>385</v>
      </c>
      <c r="M916" s="123">
        <f t="shared" si="59"/>
        <v>385</v>
      </c>
    </row>
    <row r="917" spans="1:13" x14ac:dyDescent="0.25">
      <c r="A917" s="208" t="str">
        <f>'Net Gen'!B917</f>
        <v>ML1KP-Mitchell 1 KP</v>
      </c>
      <c r="B917" s="269">
        <f>'Net Gen'!C917</f>
        <v>44813.083333333336</v>
      </c>
      <c r="C917" s="270" t="str">
        <f>'Net Gen'!P917</f>
        <v>DISPATCHABLE</v>
      </c>
      <c r="D917" s="270">
        <f>'Net Gen'!E917</f>
        <v>250.88749999999999</v>
      </c>
      <c r="E917" s="270">
        <f>'Net Gen'!I917</f>
        <v>770</v>
      </c>
      <c r="F917" s="270">
        <f>'Net Gen'!K917</f>
        <v>770</v>
      </c>
      <c r="G917" s="270">
        <f>'Net Gen'!N917</f>
        <v>770</v>
      </c>
      <c r="H917" s="270">
        <f>'Net Gen'!O917</f>
        <v>770</v>
      </c>
      <c r="J917" s="120">
        <f t="shared" si="58"/>
        <v>0.5</v>
      </c>
      <c r="K917" s="108">
        <f t="shared" si="56"/>
        <v>385</v>
      </c>
      <c r="L917" s="102">
        <f t="shared" si="57"/>
        <v>385</v>
      </c>
      <c r="M917" s="123">
        <f t="shared" si="59"/>
        <v>385</v>
      </c>
    </row>
    <row r="918" spans="1:13" x14ac:dyDescent="0.25">
      <c r="A918" s="208" t="str">
        <f>'Net Gen'!B918</f>
        <v>ML1KP-Mitchell 1 KP</v>
      </c>
      <c r="B918" s="269">
        <f>'Net Gen'!C918</f>
        <v>44813.125</v>
      </c>
      <c r="C918" s="270" t="str">
        <f>'Net Gen'!P918</f>
        <v>DISPATCHABLE</v>
      </c>
      <c r="D918" s="270">
        <f>'Net Gen'!E918</f>
        <v>250.73949999999999</v>
      </c>
      <c r="E918" s="270">
        <f>'Net Gen'!I918</f>
        <v>770</v>
      </c>
      <c r="F918" s="270">
        <f>'Net Gen'!K918</f>
        <v>770</v>
      </c>
      <c r="G918" s="270">
        <f>'Net Gen'!N918</f>
        <v>770</v>
      </c>
      <c r="H918" s="270">
        <f>'Net Gen'!O918</f>
        <v>770</v>
      </c>
      <c r="J918" s="120">
        <f t="shared" si="58"/>
        <v>0.5</v>
      </c>
      <c r="K918" s="108">
        <f t="shared" si="56"/>
        <v>385</v>
      </c>
      <c r="L918" s="102">
        <f t="shared" si="57"/>
        <v>385</v>
      </c>
      <c r="M918" s="123">
        <f t="shared" si="59"/>
        <v>385</v>
      </c>
    </row>
    <row r="919" spans="1:13" x14ac:dyDescent="0.25">
      <c r="A919" s="208" t="str">
        <f>'Net Gen'!B919</f>
        <v>ML1KP-Mitchell 1 KP</v>
      </c>
      <c r="B919" s="269">
        <f>'Net Gen'!C919</f>
        <v>44813.166666666664</v>
      </c>
      <c r="C919" s="270" t="str">
        <f>'Net Gen'!P919</f>
        <v>DISPATCHABLE</v>
      </c>
      <c r="D919" s="270">
        <f>'Net Gen'!E919</f>
        <v>251.34100000000001</v>
      </c>
      <c r="E919" s="270">
        <f>'Net Gen'!I919</f>
        <v>770</v>
      </c>
      <c r="F919" s="270">
        <f>'Net Gen'!K919</f>
        <v>770</v>
      </c>
      <c r="G919" s="270">
        <f>'Net Gen'!N919</f>
        <v>770</v>
      </c>
      <c r="H919" s="270">
        <f>'Net Gen'!O919</f>
        <v>770</v>
      </c>
      <c r="J919" s="120">
        <f t="shared" si="58"/>
        <v>0.5</v>
      </c>
      <c r="K919" s="108">
        <f t="shared" si="56"/>
        <v>385</v>
      </c>
      <c r="L919" s="102">
        <f t="shared" si="57"/>
        <v>385</v>
      </c>
      <c r="M919" s="123">
        <f t="shared" si="59"/>
        <v>385</v>
      </c>
    </row>
    <row r="920" spans="1:13" x14ac:dyDescent="0.25">
      <c r="A920" s="208" t="str">
        <f>'Net Gen'!B920</f>
        <v>ML1KP-Mitchell 1 KP</v>
      </c>
      <c r="B920" s="269">
        <f>'Net Gen'!C920</f>
        <v>44813.208333333336</v>
      </c>
      <c r="C920" s="270" t="str">
        <f>'Net Gen'!P920</f>
        <v>DISPATCHABLE</v>
      </c>
      <c r="D920" s="270">
        <f>'Net Gen'!E920</f>
        <v>250.8135</v>
      </c>
      <c r="E920" s="270">
        <f>'Net Gen'!I920</f>
        <v>770</v>
      </c>
      <c r="F920" s="270">
        <f>'Net Gen'!K920</f>
        <v>770</v>
      </c>
      <c r="G920" s="270">
        <f>'Net Gen'!N920</f>
        <v>770</v>
      </c>
      <c r="H920" s="270">
        <f>'Net Gen'!O920</f>
        <v>770</v>
      </c>
      <c r="J920" s="120">
        <f t="shared" si="58"/>
        <v>0.5</v>
      </c>
      <c r="K920" s="108">
        <f t="shared" si="56"/>
        <v>385</v>
      </c>
      <c r="L920" s="102">
        <f t="shared" si="57"/>
        <v>385</v>
      </c>
      <c r="M920" s="123">
        <f t="shared" si="59"/>
        <v>385</v>
      </c>
    </row>
    <row r="921" spans="1:13" x14ac:dyDescent="0.25">
      <c r="A921" s="208" t="str">
        <f>'Net Gen'!B921</f>
        <v>ML1KP-Mitchell 1 KP</v>
      </c>
      <c r="B921" s="269">
        <f>'Net Gen'!C921</f>
        <v>44813.25</v>
      </c>
      <c r="C921" s="270" t="str">
        <f>'Net Gen'!P921</f>
        <v>DISPATCHABLE</v>
      </c>
      <c r="D921" s="270">
        <f>'Net Gen'!E921</f>
        <v>254.86</v>
      </c>
      <c r="E921" s="270">
        <f>'Net Gen'!I921</f>
        <v>770</v>
      </c>
      <c r="F921" s="270">
        <f>'Net Gen'!K921</f>
        <v>770</v>
      </c>
      <c r="G921" s="270">
        <f>'Net Gen'!N921</f>
        <v>770</v>
      </c>
      <c r="H921" s="270">
        <f>'Net Gen'!O921</f>
        <v>770</v>
      </c>
      <c r="J921" s="120">
        <f t="shared" si="58"/>
        <v>0.5</v>
      </c>
      <c r="K921" s="108">
        <f t="shared" si="56"/>
        <v>385</v>
      </c>
      <c r="L921" s="102">
        <f t="shared" si="57"/>
        <v>385</v>
      </c>
      <c r="M921" s="123">
        <f t="shared" si="59"/>
        <v>385</v>
      </c>
    </row>
    <row r="922" spans="1:13" x14ac:dyDescent="0.25">
      <c r="A922" s="208" t="str">
        <f>'Net Gen'!B922</f>
        <v>ML1KP-Mitchell 1 KP</v>
      </c>
      <c r="B922" s="269">
        <f>'Net Gen'!C922</f>
        <v>44813.291666666664</v>
      </c>
      <c r="C922" s="270" t="str">
        <f>'Net Gen'!P922</f>
        <v>DISPATCHABLE</v>
      </c>
      <c r="D922" s="270">
        <f>'Net Gen'!E922</f>
        <v>253.4075</v>
      </c>
      <c r="E922" s="270">
        <f>'Net Gen'!I922</f>
        <v>770</v>
      </c>
      <c r="F922" s="270">
        <f>'Net Gen'!K922</f>
        <v>770</v>
      </c>
      <c r="G922" s="270">
        <f>'Net Gen'!N922</f>
        <v>770</v>
      </c>
      <c r="H922" s="270">
        <f>'Net Gen'!O922</f>
        <v>770</v>
      </c>
      <c r="J922" s="120">
        <f t="shared" si="58"/>
        <v>0.5</v>
      </c>
      <c r="K922" s="108">
        <f t="shared" si="56"/>
        <v>385</v>
      </c>
      <c r="L922" s="102">
        <f t="shared" si="57"/>
        <v>385</v>
      </c>
      <c r="M922" s="123">
        <f t="shared" si="59"/>
        <v>385</v>
      </c>
    </row>
    <row r="923" spans="1:13" x14ac:dyDescent="0.25">
      <c r="A923" s="208" t="str">
        <f>'Net Gen'!B923</f>
        <v>ML1KP-Mitchell 1 KP</v>
      </c>
      <c r="B923" s="269">
        <f>'Net Gen'!C923</f>
        <v>44813.333333333336</v>
      </c>
      <c r="C923" s="270" t="str">
        <f>'Net Gen'!P923</f>
        <v>DISPATCHABLE</v>
      </c>
      <c r="D923" s="270">
        <f>'Net Gen'!E923</f>
        <v>254.41849999999999</v>
      </c>
      <c r="E923" s="270">
        <f>'Net Gen'!I923</f>
        <v>770</v>
      </c>
      <c r="F923" s="270">
        <f>'Net Gen'!K923</f>
        <v>770</v>
      </c>
      <c r="G923" s="270">
        <f>'Net Gen'!N923</f>
        <v>770</v>
      </c>
      <c r="H923" s="270">
        <f>'Net Gen'!O923</f>
        <v>770</v>
      </c>
      <c r="J923" s="120">
        <f t="shared" si="58"/>
        <v>0.5</v>
      </c>
      <c r="K923" s="108">
        <f t="shared" si="56"/>
        <v>385</v>
      </c>
      <c r="L923" s="102">
        <f t="shared" si="57"/>
        <v>385</v>
      </c>
      <c r="M923" s="123">
        <f t="shared" si="59"/>
        <v>385</v>
      </c>
    </row>
    <row r="924" spans="1:13" x14ac:dyDescent="0.25">
      <c r="A924" s="208" t="str">
        <f>'Net Gen'!B924</f>
        <v>ML1KP-Mitchell 1 KP</v>
      </c>
      <c r="B924" s="269">
        <f>'Net Gen'!C924</f>
        <v>44813.375</v>
      </c>
      <c r="C924" s="270" t="str">
        <f>'Net Gen'!P924</f>
        <v>DISPATCHABLE</v>
      </c>
      <c r="D924" s="270">
        <f>'Net Gen'!E924</f>
        <v>251.15</v>
      </c>
      <c r="E924" s="270">
        <f>'Net Gen'!I924</f>
        <v>770</v>
      </c>
      <c r="F924" s="270">
        <f>'Net Gen'!K924</f>
        <v>770</v>
      </c>
      <c r="G924" s="270">
        <f>'Net Gen'!N924</f>
        <v>770</v>
      </c>
      <c r="H924" s="270">
        <f>'Net Gen'!O924</f>
        <v>770</v>
      </c>
      <c r="J924" s="120">
        <f t="shared" si="58"/>
        <v>0.5</v>
      </c>
      <c r="K924" s="108">
        <f t="shared" si="56"/>
        <v>385</v>
      </c>
      <c r="L924" s="102">
        <f t="shared" si="57"/>
        <v>385</v>
      </c>
      <c r="M924" s="123">
        <f t="shared" si="59"/>
        <v>385</v>
      </c>
    </row>
    <row r="925" spans="1:13" x14ac:dyDescent="0.25">
      <c r="A925" s="208" t="str">
        <f>'Net Gen'!B925</f>
        <v>ML1KP-Mitchell 1 KP</v>
      </c>
      <c r="B925" s="269">
        <f>'Net Gen'!C925</f>
        <v>44813.416666666664</v>
      </c>
      <c r="C925" s="270" t="str">
        <f>'Net Gen'!P925</f>
        <v>DISPATCHABLE</v>
      </c>
      <c r="D925" s="270">
        <f>'Net Gen'!E925</f>
        <v>251.09450000000001</v>
      </c>
      <c r="E925" s="270">
        <f>'Net Gen'!I925</f>
        <v>770</v>
      </c>
      <c r="F925" s="270">
        <f>'Net Gen'!K925</f>
        <v>770</v>
      </c>
      <c r="G925" s="270">
        <f>'Net Gen'!N925</f>
        <v>770</v>
      </c>
      <c r="H925" s="270">
        <f>'Net Gen'!O925</f>
        <v>770</v>
      </c>
      <c r="J925" s="120">
        <f t="shared" si="58"/>
        <v>0.5</v>
      </c>
      <c r="K925" s="108">
        <f t="shared" si="56"/>
        <v>385</v>
      </c>
      <c r="L925" s="102">
        <f t="shared" si="57"/>
        <v>385</v>
      </c>
      <c r="M925" s="123">
        <f t="shared" si="59"/>
        <v>385</v>
      </c>
    </row>
    <row r="926" spans="1:13" x14ac:dyDescent="0.25">
      <c r="A926" s="208" t="str">
        <f>'Net Gen'!B926</f>
        <v>ML1KP-Mitchell 1 KP</v>
      </c>
      <c r="B926" s="269">
        <f>'Net Gen'!C926</f>
        <v>44813.458333333336</v>
      </c>
      <c r="C926" s="270" t="str">
        <f>'Net Gen'!P926</f>
        <v>DISPATCHABLE</v>
      </c>
      <c r="D926" s="270">
        <f>'Net Gen'!E926</f>
        <v>251.352</v>
      </c>
      <c r="E926" s="270">
        <f>'Net Gen'!I926</f>
        <v>770</v>
      </c>
      <c r="F926" s="270">
        <f>'Net Gen'!K926</f>
        <v>770</v>
      </c>
      <c r="G926" s="270">
        <f>'Net Gen'!N926</f>
        <v>770</v>
      </c>
      <c r="H926" s="270">
        <f>'Net Gen'!O926</f>
        <v>770</v>
      </c>
      <c r="J926" s="120">
        <f t="shared" si="58"/>
        <v>0.5</v>
      </c>
      <c r="K926" s="108">
        <f t="shared" si="56"/>
        <v>385</v>
      </c>
      <c r="L926" s="102">
        <f t="shared" si="57"/>
        <v>385</v>
      </c>
      <c r="M926" s="123">
        <f t="shared" si="59"/>
        <v>385</v>
      </c>
    </row>
    <row r="927" spans="1:13" x14ac:dyDescent="0.25">
      <c r="A927" s="208" t="str">
        <f>'Net Gen'!B927</f>
        <v>ML1KP-Mitchell 1 KP</v>
      </c>
      <c r="B927" s="269">
        <f>'Net Gen'!C927</f>
        <v>44813.5</v>
      </c>
      <c r="C927" s="270" t="str">
        <f>'Net Gen'!P927</f>
        <v>DISPATCHABLE</v>
      </c>
      <c r="D927" s="270">
        <f>'Net Gen'!E927</f>
        <v>251.51</v>
      </c>
      <c r="E927" s="270">
        <f>'Net Gen'!I927</f>
        <v>770</v>
      </c>
      <c r="F927" s="270">
        <f>'Net Gen'!K927</f>
        <v>770</v>
      </c>
      <c r="G927" s="270">
        <f>'Net Gen'!N927</f>
        <v>770</v>
      </c>
      <c r="H927" s="270">
        <f>'Net Gen'!O927</f>
        <v>770</v>
      </c>
      <c r="J927" s="120">
        <f t="shared" si="58"/>
        <v>0.5</v>
      </c>
      <c r="K927" s="108">
        <f t="shared" si="56"/>
        <v>385</v>
      </c>
      <c r="L927" s="102">
        <f t="shared" si="57"/>
        <v>385</v>
      </c>
      <c r="M927" s="123">
        <f t="shared" si="59"/>
        <v>385</v>
      </c>
    </row>
    <row r="928" spans="1:13" x14ac:dyDescent="0.25">
      <c r="A928" s="208" t="str">
        <f>'Net Gen'!B928</f>
        <v>ML1KP-Mitchell 1 KP</v>
      </c>
      <c r="B928" s="269">
        <f>'Net Gen'!C928</f>
        <v>44813.541666666664</v>
      </c>
      <c r="C928" s="270" t="str">
        <f>'Net Gen'!P928</f>
        <v>DISPATCHABLE</v>
      </c>
      <c r="D928" s="270">
        <f>'Net Gen'!E928</f>
        <v>251.19900000000001</v>
      </c>
      <c r="E928" s="270">
        <f>'Net Gen'!I928</f>
        <v>770</v>
      </c>
      <c r="F928" s="270">
        <f>'Net Gen'!K928</f>
        <v>770</v>
      </c>
      <c r="G928" s="270">
        <f>'Net Gen'!N928</f>
        <v>770</v>
      </c>
      <c r="H928" s="270">
        <f>'Net Gen'!O928</f>
        <v>770</v>
      </c>
      <c r="J928" s="120">
        <f t="shared" si="58"/>
        <v>0.5</v>
      </c>
      <c r="K928" s="108">
        <f t="shared" si="56"/>
        <v>385</v>
      </c>
      <c r="L928" s="102">
        <f t="shared" si="57"/>
        <v>385</v>
      </c>
      <c r="M928" s="123">
        <f t="shared" si="59"/>
        <v>385</v>
      </c>
    </row>
    <row r="929" spans="1:13" x14ac:dyDescent="0.25">
      <c r="A929" s="208" t="str">
        <f>'Net Gen'!B929</f>
        <v>ML1KP-Mitchell 1 KP</v>
      </c>
      <c r="B929" s="269">
        <f>'Net Gen'!C929</f>
        <v>44813.583333333336</v>
      </c>
      <c r="C929" s="270" t="str">
        <f>'Net Gen'!P929</f>
        <v>DISPATCHABLE</v>
      </c>
      <c r="D929" s="270">
        <f>'Net Gen'!E929</f>
        <v>251.83</v>
      </c>
      <c r="E929" s="270">
        <f>'Net Gen'!I929</f>
        <v>770</v>
      </c>
      <c r="F929" s="270">
        <f>'Net Gen'!K929</f>
        <v>770</v>
      </c>
      <c r="G929" s="270">
        <f>'Net Gen'!N929</f>
        <v>770</v>
      </c>
      <c r="H929" s="270">
        <f>'Net Gen'!O929</f>
        <v>770</v>
      </c>
      <c r="J929" s="120">
        <f t="shared" si="58"/>
        <v>0.5</v>
      </c>
      <c r="K929" s="108">
        <f t="shared" si="56"/>
        <v>385</v>
      </c>
      <c r="L929" s="102">
        <f t="shared" si="57"/>
        <v>385</v>
      </c>
      <c r="M929" s="123">
        <f t="shared" si="59"/>
        <v>385</v>
      </c>
    </row>
    <row r="930" spans="1:13" x14ac:dyDescent="0.25">
      <c r="A930" s="208" t="str">
        <f>'Net Gen'!B930</f>
        <v>ML1KP-Mitchell 1 KP</v>
      </c>
      <c r="B930" s="269">
        <f>'Net Gen'!C930</f>
        <v>44813.625</v>
      </c>
      <c r="C930" s="270" t="str">
        <f>'Net Gen'!P930</f>
        <v>DISPATCHABLE</v>
      </c>
      <c r="D930" s="270">
        <f>'Net Gen'!E930</f>
        <v>250.953</v>
      </c>
      <c r="E930" s="270">
        <f>'Net Gen'!I930</f>
        <v>770</v>
      </c>
      <c r="F930" s="270">
        <f>'Net Gen'!K930</f>
        <v>770</v>
      </c>
      <c r="G930" s="270">
        <f>'Net Gen'!N930</f>
        <v>770</v>
      </c>
      <c r="H930" s="270">
        <f>'Net Gen'!O930</f>
        <v>770</v>
      </c>
      <c r="J930" s="120">
        <f t="shared" si="58"/>
        <v>0.5</v>
      </c>
      <c r="K930" s="108">
        <f t="shared" si="56"/>
        <v>385</v>
      </c>
      <c r="L930" s="102">
        <f t="shared" si="57"/>
        <v>385</v>
      </c>
      <c r="M930" s="123">
        <f t="shared" si="59"/>
        <v>385</v>
      </c>
    </row>
    <row r="931" spans="1:13" x14ac:dyDescent="0.25">
      <c r="A931" s="208" t="str">
        <f>'Net Gen'!B931</f>
        <v>ML1KP-Mitchell 1 KP</v>
      </c>
      <c r="B931" s="269">
        <f>'Net Gen'!C931</f>
        <v>44813.666666666664</v>
      </c>
      <c r="C931" s="270" t="str">
        <f>'Net Gen'!P931</f>
        <v>DISPATCHABLE</v>
      </c>
      <c r="D931" s="270">
        <f>'Net Gen'!E931</f>
        <v>251.74</v>
      </c>
      <c r="E931" s="270">
        <f>'Net Gen'!I931</f>
        <v>770</v>
      </c>
      <c r="F931" s="270">
        <f>'Net Gen'!K931</f>
        <v>770</v>
      </c>
      <c r="G931" s="270">
        <f>'Net Gen'!N931</f>
        <v>770</v>
      </c>
      <c r="H931" s="270">
        <f>'Net Gen'!O931</f>
        <v>770</v>
      </c>
      <c r="J931" s="120">
        <f t="shared" si="58"/>
        <v>0.5</v>
      </c>
      <c r="K931" s="108">
        <f t="shared" si="56"/>
        <v>385</v>
      </c>
      <c r="L931" s="102">
        <f t="shared" si="57"/>
        <v>385</v>
      </c>
      <c r="M931" s="123">
        <f t="shared" si="59"/>
        <v>385</v>
      </c>
    </row>
    <row r="932" spans="1:13" x14ac:dyDescent="0.25">
      <c r="A932" s="208" t="str">
        <f>'Net Gen'!B932</f>
        <v>ML1KP-Mitchell 1 KP</v>
      </c>
      <c r="B932" s="269">
        <f>'Net Gen'!C932</f>
        <v>44813.708333333336</v>
      </c>
      <c r="C932" s="270" t="str">
        <f>'Net Gen'!P932</f>
        <v>DISPATCHABLE</v>
      </c>
      <c r="D932" s="270">
        <f>'Net Gen'!E932</f>
        <v>265.37099999999998</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5">
      <c r="A933" s="208" t="str">
        <f>'Net Gen'!B933</f>
        <v>ML1KP-Mitchell 1 KP</v>
      </c>
      <c r="B933" s="269">
        <f>'Net Gen'!C933</f>
        <v>44813.75</v>
      </c>
      <c r="C933" s="270" t="str">
        <f>'Net Gen'!P933</f>
        <v>DISPATCHABLE</v>
      </c>
      <c r="D933" s="270">
        <f>'Net Gen'!E933</f>
        <v>271.77449999999999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5">
      <c r="A934" s="208" t="str">
        <f>'Net Gen'!B934</f>
        <v>ML1KP-Mitchell 1 KP</v>
      </c>
      <c r="B934" s="269">
        <f>'Net Gen'!C934</f>
        <v>44813.791666666664</v>
      </c>
      <c r="C934" s="270" t="str">
        <f>'Net Gen'!P934</f>
        <v>DISPATCHABLE</v>
      </c>
      <c r="D934" s="270">
        <f>'Net Gen'!E934</f>
        <v>252.37549999999999</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5">
      <c r="A935" s="208" t="str">
        <f>'Net Gen'!B935</f>
        <v>ML1KP-Mitchell 1 KP</v>
      </c>
      <c r="B935" s="269">
        <f>'Net Gen'!C935</f>
        <v>44813.833333333336</v>
      </c>
      <c r="C935" s="270" t="str">
        <f>'Net Gen'!P935</f>
        <v>DISPATCHABLE</v>
      </c>
      <c r="D935" s="270">
        <f>'Net Gen'!E935</f>
        <v>251.3665</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5">
      <c r="A936" s="208" t="str">
        <f>'Net Gen'!B936</f>
        <v>ML1KP-Mitchell 1 KP</v>
      </c>
      <c r="B936" s="269">
        <f>'Net Gen'!C936</f>
        <v>44813.875</v>
      </c>
      <c r="C936" s="270" t="str">
        <f>'Net Gen'!P936</f>
        <v>DISPATCHABLE</v>
      </c>
      <c r="D936" s="270">
        <f>'Net Gen'!E936</f>
        <v>251.01849999999999</v>
      </c>
      <c r="E936" s="270">
        <f>'Net Gen'!I936</f>
        <v>770</v>
      </c>
      <c r="F936" s="270">
        <f>'Net Gen'!K936</f>
        <v>770</v>
      </c>
      <c r="G936" s="270">
        <f>'Net Gen'!N936</f>
        <v>770</v>
      </c>
      <c r="H936" s="270">
        <f>'Net Gen'!O936</f>
        <v>770</v>
      </c>
      <c r="J936" s="120">
        <f t="shared" si="58"/>
        <v>0.5</v>
      </c>
      <c r="K936" s="108">
        <f t="shared" si="56"/>
        <v>385</v>
      </c>
      <c r="L936" s="102">
        <f t="shared" si="57"/>
        <v>385</v>
      </c>
      <c r="M936" s="123">
        <f t="shared" si="59"/>
        <v>385</v>
      </c>
    </row>
    <row r="937" spans="1:13" x14ac:dyDescent="0.25">
      <c r="A937" s="208" t="str">
        <f>'Net Gen'!B937</f>
        <v>ML1KP-Mitchell 1 KP</v>
      </c>
      <c r="B937" s="269">
        <f>'Net Gen'!C937</f>
        <v>44813.916666666664</v>
      </c>
      <c r="C937" s="270" t="str">
        <f>'Net Gen'!P937</f>
        <v>DISPATCHABLE</v>
      </c>
      <c r="D937" s="270">
        <f>'Net Gen'!E937</f>
        <v>251.35650000000001</v>
      </c>
      <c r="E937" s="270">
        <f>'Net Gen'!I937</f>
        <v>770</v>
      </c>
      <c r="F937" s="270">
        <f>'Net Gen'!K937</f>
        <v>770</v>
      </c>
      <c r="G937" s="270">
        <f>'Net Gen'!N937</f>
        <v>770</v>
      </c>
      <c r="H937" s="270">
        <f>'Net Gen'!O937</f>
        <v>770</v>
      </c>
      <c r="J937" s="120">
        <f t="shared" si="58"/>
        <v>0.5</v>
      </c>
      <c r="K937" s="108">
        <f t="shared" si="56"/>
        <v>385</v>
      </c>
      <c r="L937" s="102">
        <f t="shared" si="57"/>
        <v>385</v>
      </c>
      <c r="M937" s="123">
        <f t="shared" si="59"/>
        <v>385</v>
      </c>
    </row>
    <row r="938" spans="1:13" x14ac:dyDescent="0.25">
      <c r="A938" s="208" t="str">
        <f>'Net Gen'!B938</f>
        <v>ML1KP-Mitchell 1 KP</v>
      </c>
      <c r="B938" s="269">
        <f>'Net Gen'!C938</f>
        <v>44813.958333333336</v>
      </c>
      <c r="C938" s="270" t="str">
        <f>'Net Gen'!P938</f>
        <v>DISPATCHABLE</v>
      </c>
      <c r="D938" s="270">
        <f>'Net Gen'!E938</f>
        <v>251.48699999999999</v>
      </c>
      <c r="E938" s="270">
        <f>'Net Gen'!I938</f>
        <v>511</v>
      </c>
      <c r="F938" s="270">
        <f>'Net Gen'!K938</f>
        <v>770</v>
      </c>
      <c r="G938" s="270">
        <f>'Net Gen'!N938</f>
        <v>770</v>
      </c>
      <c r="H938" s="270">
        <f>'Net Gen'!O938</f>
        <v>770</v>
      </c>
      <c r="J938" s="120">
        <f t="shared" si="58"/>
        <v>0.5</v>
      </c>
      <c r="K938" s="108">
        <f t="shared" si="56"/>
        <v>385</v>
      </c>
      <c r="L938" s="102">
        <f t="shared" si="57"/>
        <v>385</v>
      </c>
      <c r="M938" s="123">
        <f t="shared" si="59"/>
        <v>255.5</v>
      </c>
    </row>
    <row r="939" spans="1:13" x14ac:dyDescent="0.25">
      <c r="A939" s="208" t="str">
        <f>'Net Gen'!B939</f>
        <v>ML1KP-Mitchell 1 KP</v>
      </c>
      <c r="B939" s="269">
        <f>'Net Gen'!C939</f>
        <v>44814</v>
      </c>
      <c r="C939" s="270" t="str">
        <f>'Net Gen'!P939</f>
        <v>DISPATCHABLE</v>
      </c>
      <c r="D939" s="270">
        <f>'Net Gen'!E939</f>
        <v>251.11</v>
      </c>
      <c r="E939" s="270">
        <f>'Net Gen'!I939</f>
        <v>667</v>
      </c>
      <c r="F939" s="270">
        <f>'Net Gen'!K939</f>
        <v>770</v>
      </c>
      <c r="G939" s="270">
        <f>'Net Gen'!N939</f>
        <v>770</v>
      </c>
      <c r="H939" s="270">
        <f>'Net Gen'!O939</f>
        <v>770</v>
      </c>
      <c r="J939" s="120">
        <f t="shared" si="58"/>
        <v>0.5</v>
      </c>
      <c r="K939" s="108">
        <f t="shared" si="56"/>
        <v>385</v>
      </c>
      <c r="L939" s="102">
        <f t="shared" si="57"/>
        <v>385</v>
      </c>
      <c r="M939" s="123">
        <f t="shared" si="59"/>
        <v>333.5</v>
      </c>
    </row>
    <row r="940" spans="1:13" x14ac:dyDescent="0.25">
      <c r="A940" s="208" t="str">
        <f>'Net Gen'!B940</f>
        <v>ML1KP-Mitchell 1 KP</v>
      </c>
      <c r="B940" s="269">
        <f>'Net Gen'!C940</f>
        <v>44814.041666666664</v>
      </c>
      <c r="C940" s="270" t="str">
        <f>'Net Gen'!P940</f>
        <v>DISPATCHABLE</v>
      </c>
      <c r="D940" s="270">
        <f>'Net Gen'!E940</f>
        <v>250.8955</v>
      </c>
      <c r="E940" s="270">
        <f>'Net Gen'!I940</f>
        <v>770</v>
      </c>
      <c r="F940" s="270">
        <f>'Net Gen'!K940</f>
        <v>770</v>
      </c>
      <c r="G940" s="270">
        <f>'Net Gen'!N940</f>
        <v>770</v>
      </c>
      <c r="H940" s="270">
        <f>'Net Gen'!O940</f>
        <v>770</v>
      </c>
      <c r="J940" s="120">
        <f t="shared" si="58"/>
        <v>0.5</v>
      </c>
      <c r="K940" s="108">
        <f t="shared" si="56"/>
        <v>385</v>
      </c>
      <c r="L940" s="102">
        <f t="shared" si="57"/>
        <v>385</v>
      </c>
      <c r="M940" s="123">
        <f t="shared" si="59"/>
        <v>385</v>
      </c>
    </row>
    <row r="941" spans="1:13" x14ac:dyDescent="0.25">
      <c r="A941" s="208" t="str">
        <f>'Net Gen'!B941</f>
        <v>ML1KP-Mitchell 1 KP</v>
      </c>
      <c r="B941" s="269">
        <f>'Net Gen'!C941</f>
        <v>44814.083333333336</v>
      </c>
      <c r="C941" s="270" t="str">
        <f>'Net Gen'!P941</f>
        <v>DISPATCHABLE</v>
      </c>
      <c r="D941" s="270">
        <f>'Net Gen'!E941</f>
        <v>251.20650000000001</v>
      </c>
      <c r="E941" s="270">
        <f>'Net Gen'!I941</f>
        <v>770</v>
      </c>
      <c r="F941" s="270">
        <f>'Net Gen'!K941</f>
        <v>770</v>
      </c>
      <c r="G941" s="270">
        <f>'Net Gen'!N941</f>
        <v>770</v>
      </c>
      <c r="H941" s="270">
        <f>'Net Gen'!O941</f>
        <v>770</v>
      </c>
      <c r="J941" s="120">
        <f t="shared" si="58"/>
        <v>0.5</v>
      </c>
      <c r="K941" s="108">
        <f t="shared" si="56"/>
        <v>385</v>
      </c>
      <c r="L941" s="102">
        <f t="shared" si="57"/>
        <v>385</v>
      </c>
      <c r="M941" s="123">
        <f t="shared" si="59"/>
        <v>385</v>
      </c>
    </row>
    <row r="942" spans="1:13" x14ac:dyDescent="0.25">
      <c r="A942" s="208" t="str">
        <f>'Net Gen'!B942</f>
        <v>ML1KP-Mitchell 1 KP</v>
      </c>
      <c r="B942" s="269">
        <f>'Net Gen'!C942</f>
        <v>44814.125</v>
      </c>
      <c r="C942" s="270" t="str">
        <f>'Net Gen'!P942</f>
        <v>DISPATCHABLE</v>
      </c>
      <c r="D942" s="270">
        <f>'Net Gen'!E942</f>
        <v>251.8245</v>
      </c>
      <c r="E942" s="270">
        <f>'Net Gen'!I942</f>
        <v>770</v>
      </c>
      <c r="F942" s="270">
        <f>'Net Gen'!K942</f>
        <v>770</v>
      </c>
      <c r="G942" s="270">
        <f>'Net Gen'!N942</f>
        <v>770</v>
      </c>
      <c r="H942" s="270">
        <f>'Net Gen'!O942</f>
        <v>770</v>
      </c>
      <c r="J942" s="120">
        <f t="shared" si="58"/>
        <v>0.5</v>
      </c>
      <c r="K942" s="108">
        <f t="shared" si="56"/>
        <v>385</v>
      </c>
      <c r="L942" s="102">
        <f t="shared" si="57"/>
        <v>385</v>
      </c>
      <c r="M942" s="123">
        <f t="shared" si="59"/>
        <v>385</v>
      </c>
    </row>
    <row r="943" spans="1:13" x14ac:dyDescent="0.25">
      <c r="A943" s="208" t="str">
        <f>'Net Gen'!B943</f>
        <v>ML1KP-Mitchell 1 KP</v>
      </c>
      <c r="B943" s="269">
        <f>'Net Gen'!C943</f>
        <v>44814.166666666664</v>
      </c>
      <c r="C943" s="270" t="str">
        <f>'Net Gen'!P943</f>
        <v>DISPATCHABLE</v>
      </c>
      <c r="D943" s="270">
        <f>'Net Gen'!E943</f>
        <v>250.65600000000001</v>
      </c>
      <c r="E943" s="270">
        <f>'Net Gen'!I943</f>
        <v>770</v>
      </c>
      <c r="F943" s="270">
        <f>'Net Gen'!K943</f>
        <v>770</v>
      </c>
      <c r="G943" s="270">
        <f>'Net Gen'!N943</f>
        <v>770</v>
      </c>
      <c r="H943" s="270">
        <f>'Net Gen'!O943</f>
        <v>770</v>
      </c>
      <c r="J943" s="120">
        <f t="shared" si="58"/>
        <v>0.5</v>
      </c>
      <c r="K943" s="108">
        <f t="shared" si="56"/>
        <v>385</v>
      </c>
      <c r="L943" s="102">
        <f t="shared" si="57"/>
        <v>385</v>
      </c>
      <c r="M943" s="123">
        <f t="shared" si="59"/>
        <v>385</v>
      </c>
    </row>
    <row r="944" spans="1:13" x14ac:dyDescent="0.25">
      <c r="A944" s="208" t="str">
        <f>'Net Gen'!B944</f>
        <v>ML1KP-Mitchell 1 KP</v>
      </c>
      <c r="B944" s="269">
        <f>'Net Gen'!C944</f>
        <v>44814.208333333336</v>
      </c>
      <c r="C944" s="270" t="str">
        <f>'Net Gen'!P944</f>
        <v>DISPATCHABLE</v>
      </c>
      <c r="D944" s="270">
        <f>'Net Gen'!E944</f>
        <v>251.03899999999999</v>
      </c>
      <c r="E944" s="270">
        <f>'Net Gen'!I944</f>
        <v>770</v>
      </c>
      <c r="F944" s="270">
        <f>'Net Gen'!K944</f>
        <v>770</v>
      </c>
      <c r="G944" s="270">
        <f>'Net Gen'!N944</f>
        <v>770</v>
      </c>
      <c r="H944" s="270">
        <f>'Net Gen'!O944</f>
        <v>770</v>
      </c>
      <c r="J944" s="120">
        <f t="shared" si="58"/>
        <v>0.5</v>
      </c>
      <c r="K944" s="108">
        <f t="shared" si="56"/>
        <v>385</v>
      </c>
      <c r="L944" s="102">
        <f t="shared" si="57"/>
        <v>385</v>
      </c>
      <c r="M944" s="123">
        <f t="shared" si="59"/>
        <v>385</v>
      </c>
    </row>
    <row r="945" spans="1:13" x14ac:dyDescent="0.25">
      <c r="A945" s="208" t="str">
        <f>'Net Gen'!B945</f>
        <v>ML1KP-Mitchell 1 KP</v>
      </c>
      <c r="B945" s="269">
        <f>'Net Gen'!C945</f>
        <v>44814.25</v>
      </c>
      <c r="C945" s="270" t="str">
        <f>'Net Gen'!P945</f>
        <v>DISPATCHABLE</v>
      </c>
      <c r="D945" s="270">
        <f>'Net Gen'!E945</f>
        <v>250.83250000000001</v>
      </c>
      <c r="E945" s="270">
        <f>'Net Gen'!I945</f>
        <v>770</v>
      </c>
      <c r="F945" s="270">
        <f>'Net Gen'!K945</f>
        <v>770</v>
      </c>
      <c r="G945" s="270">
        <f>'Net Gen'!N945</f>
        <v>770</v>
      </c>
      <c r="H945" s="270">
        <f>'Net Gen'!O945</f>
        <v>770</v>
      </c>
      <c r="J945" s="120">
        <f t="shared" si="58"/>
        <v>0.5</v>
      </c>
      <c r="K945" s="108">
        <f t="shared" si="56"/>
        <v>385</v>
      </c>
      <c r="L945" s="102">
        <f t="shared" si="57"/>
        <v>385</v>
      </c>
      <c r="M945" s="123">
        <f t="shared" si="59"/>
        <v>385</v>
      </c>
    </row>
    <row r="946" spans="1:13" x14ac:dyDescent="0.25">
      <c r="A946" s="208" t="str">
        <f>'Net Gen'!B946</f>
        <v>ML1KP-Mitchell 1 KP</v>
      </c>
      <c r="B946" s="269">
        <f>'Net Gen'!C946</f>
        <v>44814.291666666664</v>
      </c>
      <c r="C946" s="270" t="str">
        <f>'Net Gen'!P946</f>
        <v>DISPATCHABLE</v>
      </c>
      <c r="D946" s="270">
        <f>'Net Gen'!E946</f>
        <v>250.98400000000001</v>
      </c>
      <c r="E946" s="270">
        <f>'Net Gen'!I946</f>
        <v>770</v>
      </c>
      <c r="F946" s="270">
        <f>'Net Gen'!K946</f>
        <v>770</v>
      </c>
      <c r="G946" s="270">
        <f>'Net Gen'!N946</f>
        <v>770</v>
      </c>
      <c r="H946" s="270">
        <f>'Net Gen'!O946</f>
        <v>770</v>
      </c>
      <c r="J946" s="120">
        <f t="shared" si="58"/>
        <v>0.5</v>
      </c>
      <c r="K946" s="108">
        <f t="shared" si="56"/>
        <v>385</v>
      </c>
      <c r="L946" s="102">
        <f t="shared" si="57"/>
        <v>385</v>
      </c>
      <c r="M946" s="123">
        <f t="shared" si="59"/>
        <v>385</v>
      </c>
    </row>
    <row r="947" spans="1:13" x14ac:dyDescent="0.25">
      <c r="A947" s="208" t="str">
        <f>'Net Gen'!B947</f>
        <v>ML1KP-Mitchell 1 KP</v>
      </c>
      <c r="B947" s="269">
        <f>'Net Gen'!C947</f>
        <v>44814.333333333336</v>
      </c>
      <c r="C947" s="270" t="str">
        <f>'Net Gen'!P947</f>
        <v>DISPATCHABLE</v>
      </c>
      <c r="D947" s="270">
        <f>'Net Gen'!E947</f>
        <v>250.74950000000001</v>
      </c>
      <c r="E947" s="270">
        <f>'Net Gen'!I947</f>
        <v>770</v>
      </c>
      <c r="F947" s="270">
        <f>'Net Gen'!K947</f>
        <v>770</v>
      </c>
      <c r="G947" s="270">
        <f>'Net Gen'!N947</f>
        <v>770</v>
      </c>
      <c r="H947" s="270">
        <f>'Net Gen'!O947</f>
        <v>770</v>
      </c>
      <c r="J947" s="120">
        <f t="shared" si="58"/>
        <v>0.5</v>
      </c>
      <c r="K947" s="108">
        <f t="shared" si="56"/>
        <v>385</v>
      </c>
      <c r="L947" s="102">
        <f t="shared" si="57"/>
        <v>385</v>
      </c>
      <c r="M947" s="123">
        <f t="shared" si="59"/>
        <v>385</v>
      </c>
    </row>
    <row r="948" spans="1:13" x14ac:dyDescent="0.25">
      <c r="A948" s="208" t="str">
        <f>'Net Gen'!B948</f>
        <v>ML1KP-Mitchell 1 KP</v>
      </c>
      <c r="B948" s="269">
        <f>'Net Gen'!C948</f>
        <v>44814.375</v>
      </c>
      <c r="C948" s="270" t="str">
        <f>'Net Gen'!P948</f>
        <v>DISPATCHABLE</v>
      </c>
      <c r="D948" s="270">
        <f>'Net Gen'!E948</f>
        <v>250.99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5">
      <c r="A949" s="208" t="str">
        <f>'Net Gen'!B949</f>
        <v>ML1KP-Mitchell 1 KP</v>
      </c>
      <c r="B949" s="269">
        <f>'Net Gen'!C949</f>
        <v>44814.416666666664</v>
      </c>
      <c r="C949" s="270" t="str">
        <f>'Net Gen'!P949</f>
        <v>DISPATCHABLE</v>
      </c>
      <c r="D949" s="270">
        <f>'Net Gen'!E949</f>
        <v>250.66499999999999</v>
      </c>
      <c r="E949" s="270">
        <f>'Net Gen'!I949</f>
        <v>770</v>
      </c>
      <c r="F949" s="270">
        <f>'Net Gen'!K949</f>
        <v>770</v>
      </c>
      <c r="G949" s="270">
        <f>'Net Gen'!N949</f>
        <v>770</v>
      </c>
      <c r="H949" s="270">
        <f>'Net Gen'!O949</f>
        <v>770</v>
      </c>
      <c r="J949" s="120">
        <f t="shared" si="58"/>
        <v>0.5</v>
      </c>
      <c r="K949" s="108">
        <f t="shared" si="56"/>
        <v>385</v>
      </c>
      <c r="L949" s="102">
        <f t="shared" si="57"/>
        <v>385</v>
      </c>
      <c r="M949" s="123">
        <f t="shared" si="59"/>
        <v>385</v>
      </c>
    </row>
    <row r="950" spans="1:13" x14ac:dyDescent="0.25">
      <c r="A950" s="208" t="str">
        <f>'Net Gen'!B950</f>
        <v>ML1KP-Mitchell 1 KP</v>
      </c>
      <c r="B950" s="269">
        <f>'Net Gen'!C950</f>
        <v>44814.458333333336</v>
      </c>
      <c r="C950" s="270" t="str">
        <f>'Net Gen'!P950</f>
        <v>DISPATCHABLE</v>
      </c>
      <c r="D950" s="270">
        <f>'Net Gen'!E950</f>
        <v>251.08449999999999</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5">
      <c r="A951" s="208" t="str">
        <f>'Net Gen'!B951</f>
        <v>ML1KP-Mitchell 1 KP</v>
      </c>
      <c r="B951" s="269">
        <f>'Net Gen'!C951</f>
        <v>44814.5</v>
      </c>
      <c r="C951" s="270" t="str">
        <f>'Net Gen'!P951</f>
        <v>DISPATCHABLE</v>
      </c>
      <c r="D951" s="270">
        <f>'Net Gen'!E951</f>
        <v>252.114</v>
      </c>
      <c r="E951" s="270">
        <f>'Net Gen'!I951</f>
        <v>770</v>
      </c>
      <c r="F951" s="270">
        <f>'Net Gen'!K951</f>
        <v>770</v>
      </c>
      <c r="G951" s="270">
        <f>'Net Gen'!N951</f>
        <v>770</v>
      </c>
      <c r="H951" s="270">
        <f>'Net Gen'!O951</f>
        <v>770</v>
      </c>
      <c r="J951" s="120">
        <f t="shared" si="58"/>
        <v>0.5</v>
      </c>
      <c r="K951" s="108">
        <f t="shared" si="56"/>
        <v>385</v>
      </c>
      <c r="L951" s="102">
        <f t="shared" si="57"/>
        <v>385</v>
      </c>
      <c r="M951" s="123">
        <f t="shared" si="59"/>
        <v>385</v>
      </c>
    </row>
    <row r="952" spans="1:13" x14ac:dyDescent="0.25">
      <c r="A952" s="208" t="str">
        <f>'Net Gen'!B952</f>
        <v>ML1KP-Mitchell 1 KP</v>
      </c>
      <c r="B952" s="269">
        <f>'Net Gen'!C952</f>
        <v>44814.541666666664</v>
      </c>
      <c r="C952" s="270" t="str">
        <f>'Net Gen'!P952</f>
        <v>DISPATCHABLE</v>
      </c>
      <c r="D952" s="270">
        <f>'Net Gen'!E952</f>
        <v>251.01499999999999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5">
      <c r="A953" s="208" t="str">
        <f>'Net Gen'!B953</f>
        <v>ML1KP-Mitchell 1 KP</v>
      </c>
      <c r="B953" s="269">
        <f>'Net Gen'!C953</f>
        <v>44814.583333333336</v>
      </c>
      <c r="C953" s="270" t="str">
        <f>'Net Gen'!P953</f>
        <v>DISPATCHABLE</v>
      </c>
      <c r="D953" s="270">
        <f>'Net Gen'!E953</f>
        <v>250.8715</v>
      </c>
      <c r="E953" s="270">
        <f>'Net Gen'!I953</f>
        <v>770</v>
      </c>
      <c r="F953" s="270">
        <f>'Net Gen'!K953</f>
        <v>770</v>
      </c>
      <c r="G953" s="270">
        <f>'Net Gen'!N953</f>
        <v>770</v>
      </c>
      <c r="H953" s="270">
        <f>'Net Gen'!O953</f>
        <v>770</v>
      </c>
      <c r="J953" s="120">
        <f t="shared" si="58"/>
        <v>0.5</v>
      </c>
      <c r="K953" s="108">
        <f t="shared" si="56"/>
        <v>385</v>
      </c>
      <c r="L953" s="102">
        <f t="shared" si="57"/>
        <v>385</v>
      </c>
      <c r="M953" s="123">
        <f t="shared" si="59"/>
        <v>385</v>
      </c>
    </row>
    <row r="954" spans="1:13" x14ac:dyDescent="0.25">
      <c r="A954" s="208" t="str">
        <f>'Net Gen'!B954</f>
        <v>ML1KP-Mitchell 1 KP</v>
      </c>
      <c r="B954" s="269">
        <f>'Net Gen'!C954</f>
        <v>44814.625</v>
      </c>
      <c r="C954" s="270" t="str">
        <f>'Net Gen'!P954</f>
        <v>DISPATCHABLE</v>
      </c>
      <c r="D954" s="270">
        <f>'Net Gen'!E954</f>
        <v>255.8245</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5">
      <c r="A955" s="208" t="str">
        <f>'Net Gen'!B955</f>
        <v>ML1KP-Mitchell 1 KP</v>
      </c>
      <c r="B955" s="269">
        <f>'Net Gen'!C955</f>
        <v>44814.666666666664</v>
      </c>
      <c r="C955" s="270" t="str">
        <f>'Net Gen'!P955</f>
        <v>DISPATCHABLE</v>
      </c>
      <c r="D955" s="270">
        <f>'Net Gen'!E955</f>
        <v>251.7585</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5">
      <c r="A956" s="208" t="str">
        <f>'Net Gen'!B956</f>
        <v>ML1KP-Mitchell 1 KP</v>
      </c>
      <c r="B956" s="269">
        <f>'Net Gen'!C956</f>
        <v>44814.708333333336</v>
      </c>
      <c r="C956" s="270" t="str">
        <f>'Net Gen'!P956</f>
        <v>DISPATCHABLE</v>
      </c>
      <c r="D956" s="270">
        <f>'Net Gen'!E956</f>
        <v>251.477</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5">
      <c r="A957" s="208" t="str">
        <f>'Net Gen'!B957</f>
        <v>ML1KP-Mitchell 1 KP</v>
      </c>
      <c r="B957" s="269">
        <f>'Net Gen'!C957</f>
        <v>44814.75</v>
      </c>
      <c r="C957" s="270" t="str">
        <f>'Net Gen'!P957</f>
        <v>DISPATCHABLE</v>
      </c>
      <c r="D957" s="270">
        <f>'Net Gen'!E957</f>
        <v>251.45599999999999</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5">
      <c r="A958" s="208" t="str">
        <f>'Net Gen'!B958</f>
        <v>ML1KP-Mitchell 1 KP</v>
      </c>
      <c r="B958" s="269">
        <f>'Net Gen'!C958</f>
        <v>44814.791666666664</v>
      </c>
      <c r="C958" s="270" t="str">
        <f>'Net Gen'!P958</f>
        <v>DISPATCHABLE</v>
      </c>
      <c r="D958" s="270">
        <f>'Net Gen'!E958</f>
        <v>251.06549999999999</v>
      </c>
      <c r="E958" s="270">
        <f>'Net Gen'!I958</f>
        <v>770</v>
      </c>
      <c r="F958" s="270">
        <f>'Net Gen'!K958</f>
        <v>770</v>
      </c>
      <c r="G958" s="270">
        <f>'Net Gen'!N958</f>
        <v>770</v>
      </c>
      <c r="H958" s="270">
        <f>'Net Gen'!O958</f>
        <v>770</v>
      </c>
      <c r="J958" s="120">
        <f t="shared" si="58"/>
        <v>0.5</v>
      </c>
      <c r="K958" s="108">
        <f t="shared" si="56"/>
        <v>385</v>
      </c>
      <c r="L958" s="102">
        <f t="shared" si="57"/>
        <v>385</v>
      </c>
      <c r="M958" s="123">
        <f t="shared" si="59"/>
        <v>385</v>
      </c>
    </row>
    <row r="959" spans="1:13" x14ac:dyDescent="0.25">
      <c r="A959" s="208" t="str">
        <f>'Net Gen'!B959</f>
        <v>ML1KP-Mitchell 1 KP</v>
      </c>
      <c r="B959" s="269">
        <f>'Net Gen'!C959</f>
        <v>44814.833333333336</v>
      </c>
      <c r="C959" s="270" t="str">
        <f>'Net Gen'!P959</f>
        <v>DISPATCHABLE</v>
      </c>
      <c r="D959" s="270">
        <f>'Net Gen'!E959</f>
        <v>251.32050000000001</v>
      </c>
      <c r="E959" s="270">
        <f>'Net Gen'!I959</f>
        <v>770</v>
      </c>
      <c r="F959" s="270">
        <f>'Net Gen'!K959</f>
        <v>770</v>
      </c>
      <c r="G959" s="270">
        <f>'Net Gen'!N959</f>
        <v>770</v>
      </c>
      <c r="H959" s="270">
        <f>'Net Gen'!O959</f>
        <v>770</v>
      </c>
      <c r="J959" s="120">
        <f t="shared" si="58"/>
        <v>0.5</v>
      </c>
      <c r="K959" s="108">
        <f t="shared" si="56"/>
        <v>385</v>
      </c>
      <c r="L959" s="102">
        <f t="shared" si="57"/>
        <v>385</v>
      </c>
      <c r="M959" s="123">
        <f t="shared" si="59"/>
        <v>385</v>
      </c>
    </row>
    <row r="960" spans="1:13" x14ac:dyDescent="0.25">
      <c r="A960" s="208" t="str">
        <f>'Net Gen'!B960</f>
        <v>ML1KP-Mitchell 1 KP</v>
      </c>
      <c r="B960" s="269">
        <f>'Net Gen'!C960</f>
        <v>44814.875</v>
      </c>
      <c r="C960" s="270" t="str">
        <f>'Net Gen'!P960</f>
        <v>DISPATCHABLE</v>
      </c>
      <c r="D960" s="270">
        <f>'Net Gen'!E960</f>
        <v>251.1635</v>
      </c>
      <c r="E960" s="270">
        <f>'Net Gen'!I960</f>
        <v>770</v>
      </c>
      <c r="F960" s="270">
        <f>'Net Gen'!K960</f>
        <v>770</v>
      </c>
      <c r="G960" s="270">
        <f>'Net Gen'!N960</f>
        <v>770</v>
      </c>
      <c r="H960" s="270">
        <f>'Net Gen'!O960</f>
        <v>770</v>
      </c>
      <c r="J960" s="120">
        <f t="shared" si="58"/>
        <v>0.5</v>
      </c>
      <c r="K960" s="108">
        <f t="shared" si="56"/>
        <v>385</v>
      </c>
      <c r="L960" s="102">
        <f t="shared" si="57"/>
        <v>385</v>
      </c>
      <c r="M960" s="123">
        <f t="shared" si="59"/>
        <v>385</v>
      </c>
    </row>
    <row r="961" spans="1:13" x14ac:dyDescent="0.25">
      <c r="A961" s="208" t="str">
        <f>'Net Gen'!B961</f>
        <v>ML1KP-Mitchell 1 KP</v>
      </c>
      <c r="B961" s="269">
        <f>'Net Gen'!C961</f>
        <v>44814.916666666664</v>
      </c>
      <c r="C961" s="270" t="str">
        <f>'Net Gen'!P961</f>
        <v>DISPATCHABLE</v>
      </c>
      <c r="D961" s="270">
        <f>'Net Gen'!E961</f>
        <v>256.36900000000003</v>
      </c>
      <c r="E961" s="270">
        <f>'Net Gen'!I961</f>
        <v>770</v>
      </c>
      <c r="F961" s="270">
        <f>'Net Gen'!K961</f>
        <v>770</v>
      </c>
      <c r="G961" s="270">
        <f>'Net Gen'!N961</f>
        <v>770</v>
      </c>
      <c r="H961" s="270">
        <f>'Net Gen'!O961</f>
        <v>770</v>
      </c>
      <c r="J961" s="120">
        <f t="shared" si="58"/>
        <v>0.5</v>
      </c>
      <c r="K961" s="108">
        <f t="shared" si="56"/>
        <v>385</v>
      </c>
      <c r="L961" s="102">
        <f t="shared" si="57"/>
        <v>385</v>
      </c>
      <c r="M961" s="123">
        <f t="shared" si="59"/>
        <v>385</v>
      </c>
    </row>
    <row r="962" spans="1:13" x14ac:dyDescent="0.25">
      <c r="A962" s="208" t="str">
        <f>'Net Gen'!B962</f>
        <v>ML1KP-Mitchell 1 KP</v>
      </c>
      <c r="B962" s="269">
        <f>'Net Gen'!C962</f>
        <v>44814.958333333336</v>
      </c>
      <c r="C962" s="270" t="str">
        <f>'Net Gen'!P962</f>
        <v>DISPATCHABLE</v>
      </c>
      <c r="D962" s="270">
        <f>'Net Gen'!E962</f>
        <v>251.05350000000001</v>
      </c>
      <c r="E962" s="270">
        <f>'Net Gen'!I962</f>
        <v>770</v>
      </c>
      <c r="F962" s="270">
        <f>'Net Gen'!K962</f>
        <v>770</v>
      </c>
      <c r="G962" s="270">
        <f>'Net Gen'!N962</f>
        <v>770</v>
      </c>
      <c r="H962" s="270">
        <f>'Net Gen'!O962</f>
        <v>770</v>
      </c>
      <c r="J962" s="120">
        <f t="shared" si="58"/>
        <v>0.5</v>
      </c>
      <c r="K962" s="108">
        <f t="shared" si="56"/>
        <v>385</v>
      </c>
      <c r="L962" s="102">
        <f t="shared" si="57"/>
        <v>385</v>
      </c>
      <c r="M962" s="123">
        <f t="shared" si="59"/>
        <v>385</v>
      </c>
    </row>
    <row r="963" spans="1:13" x14ac:dyDescent="0.25">
      <c r="A963" s="208" t="str">
        <f>'Net Gen'!B963</f>
        <v>ML1KP-Mitchell 1 KP</v>
      </c>
      <c r="B963" s="269">
        <f>'Net Gen'!C963</f>
        <v>44815</v>
      </c>
      <c r="C963" s="270" t="str">
        <f>'Net Gen'!P963</f>
        <v>DISPATCHABLE</v>
      </c>
      <c r="D963" s="270">
        <f>'Net Gen'!E963</f>
        <v>254.58099999999999</v>
      </c>
      <c r="E963" s="270">
        <f>'Net Gen'!I963</f>
        <v>770</v>
      </c>
      <c r="F963" s="270">
        <f>'Net Gen'!K963</f>
        <v>770</v>
      </c>
      <c r="G963" s="270">
        <f>'Net Gen'!N963</f>
        <v>770</v>
      </c>
      <c r="H963" s="270">
        <f>'Net Gen'!O963</f>
        <v>770</v>
      </c>
      <c r="J963" s="120">
        <f t="shared" si="58"/>
        <v>0.5</v>
      </c>
      <c r="K963" s="108">
        <f t="shared" si="56"/>
        <v>385</v>
      </c>
      <c r="L963" s="102">
        <f t="shared" si="57"/>
        <v>385</v>
      </c>
      <c r="M963" s="123">
        <f t="shared" si="59"/>
        <v>385</v>
      </c>
    </row>
    <row r="964" spans="1:13" x14ac:dyDescent="0.25">
      <c r="A964" s="208" t="str">
        <f>'Net Gen'!B964</f>
        <v>ML1KP-Mitchell 1 KP</v>
      </c>
      <c r="B964" s="269">
        <f>'Net Gen'!C964</f>
        <v>44815.041666666664</v>
      </c>
      <c r="C964" s="270" t="str">
        <f>'Net Gen'!P964</f>
        <v>DISPATCHABLE</v>
      </c>
      <c r="D964" s="270">
        <f>'Net Gen'!E964</f>
        <v>251.09200000000001</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5">
      <c r="A965" s="208" t="str">
        <f>'Net Gen'!B965</f>
        <v>ML1KP-Mitchell 1 KP</v>
      </c>
      <c r="B965" s="269">
        <f>'Net Gen'!C965</f>
        <v>44815.083333333336</v>
      </c>
      <c r="C965" s="270" t="str">
        <f>'Net Gen'!P965</f>
        <v>DISPATCHABLE</v>
      </c>
      <c r="D965" s="270">
        <f>'Net Gen'!E965</f>
        <v>250.869</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5">
      <c r="A966" s="208" t="str">
        <f>'Net Gen'!B966</f>
        <v>ML1KP-Mitchell 1 KP</v>
      </c>
      <c r="B966" s="269">
        <f>'Net Gen'!C966</f>
        <v>44815.125</v>
      </c>
      <c r="C966" s="270" t="str">
        <f>'Net Gen'!P966</f>
        <v>DISPATCHABLE</v>
      </c>
      <c r="D966" s="270">
        <f>'Net Gen'!E966</f>
        <v>250.68350000000001</v>
      </c>
      <c r="E966" s="270">
        <f>'Net Gen'!I966</f>
        <v>770</v>
      </c>
      <c r="F966" s="270">
        <f>'Net Gen'!K966</f>
        <v>770</v>
      </c>
      <c r="G966" s="270">
        <f>'Net Gen'!N966</f>
        <v>770</v>
      </c>
      <c r="H966" s="270">
        <f>'Net Gen'!O966</f>
        <v>770</v>
      </c>
      <c r="J966" s="120">
        <f t="shared" si="62"/>
        <v>0.5</v>
      </c>
      <c r="K966" s="108">
        <f t="shared" si="60"/>
        <v>385</v>
      </c>
      <c r="L966" s="102">
        <f t="shared" si="61"/>
        <v>385</v>
      </c>
      <c r="M966" s="123">
        <f t="shared" si="63"/>
        <v>385</v>
      </c>
    </row>
    <row r="967" spans="1:13" x14ac:dyDescent="0.25">
      <c r="A967" s="208" t="str">
        <f>'Net Gen'!B967</f>
        <v>ML1KP-Mitchell 1 KP</v>
      </c>
      <c r="B967" s="269">
        <f>'Net Gen'!C967</f>
        <v>44815.166666666664</v>
      </c>
      <c r="C967" s="270" t="str">
        <f>'Net Gen'!P967</f>
        <v>DISPATCHABLE</v>
      </c>
      <c r="D967" s="270">
        <f>'Net Gen'!E967</f>
        <v>253.85900000000001</v>
      </c>
      <c r="E967" s="270">
        <f>'Net Gen'!I967</f>
        <v>770</v>
      </c>
      <c r="F967" s="270">
        <f>'Net Gen'!K967</f>
        <v>770</v>
      </c>
      <c r="G967" s="270">
        <f>'Net Gen'!N967</f>
        <v>770</v>
      </c>
      <c r="H967" s="270">
        <f>'Net Gen'!O967</f>
        <v>770</v>
      </c>
      <c r="J967" s="120">
        <f t="shared" si="62"/>
        <v>0.5</v>
      </c>
      <c r="K967" s="108">
        <f t="shared" si="60"/>
        <v>385</v>
      </c>
      <c r="L967" s="102">
        <f t="shared" si="61"/>
        <v>385</v>
      </c>
      <c r="M967" s="123">
        <f t="shared" si="63"/>
        <v>385</v>
      </c>
    </row>
    <row r="968" spans="1:13" x14ac:dyDescent="0.25">
      <c r="A968" s="208" t="str">
        <f>'Net Gen'!B968</f>
        <v>ML1KP-Mitchell 1 KP</v>
      </c>
      <c r="B968" s="269">
        <f>'Net Gen'!C968</f>
        <v>44815.208333333336</v>
      </c>
      <c r="C968" s="270" t="str">
        <f>'Net Gen'!P968</f>
        <v>DISPATCHABLE</v>
      </c>
      <c r="D968" s="270">
        <f>'Net Gen'!E968</f>
        <v>250.9555</v>
      </c>
      <c r="E968" s="270">
        <f>'Net Gen'!I968</f>
        <v>770</v>
      </c>
      <c r="F968" s="270">
        <f>'Net Gen'!K968</f>
        <v>770</v>
      </c>
      <c r="G968" s="270">
        <f>'Net Gen'!N968</f>
        <v>770</v>
      </c>
      <c r="H968" s="270">
        <f>'Net Gen'!O968</f>
        <v>770</v>
      </c>
      <c r="J968" s="120">
        <f t="shared" si="62"/>
        <v>0.5</v>
      </c>
      <c r="K968" s="108">
        <f t="shared" si="60"/>
        <v>385</v>
      </c>
      <c r="L968" s="102">
        <f t="shared" si="61"/>
        <v>385</v>
      </c>
      <c r="M968" s="123">
        <f t="shared" si="63"/>
        <v>385</v>
      </c>
    </row>
    <row r="969" spans="1:13" x14ac:dyDescent="0.25">
      <c r="A969" s="208" t="str">
        <f>'Net Gen'!B969</f>
        <v>ML1KP-Mitchell 1 KP</v>
      </c>
      <c r="B969" s="269">
        <f>'Net Gen'!C969</f>
        <v>44815.25</v>
      </c>
      <c r="C969" s="270" t="str">
        <f>'Net Gen'!P969</f>
        <v>DISPATCHABLE</v>
      </c>
      <c r="D969" s="270">
        <f>'Net Gen'!E969</f>
        <v>251.1335</v>
      </c>
      <c r="E969" s="270">
        <f>'Net Gen'!I969</f>
        <v>770</v>
      </c>
      <c r="F969" s="270">
        <f>'Net Gen'!K969</f>
        <v>770</v>
      </c>
      <c r="G969" s="270">
        <f>'Net Gen'!N969</f>
        <v>770</v>
      </c>
      <c r="H969" s="270">
        <f>'Net Gen'!O969</f>
        <v>770</v>
      </c>
      <c r="J969" s="120">
        <f t="shared" si="62"/>
        <v>0.5</v>
      </c>
      <c r="K969" s="108">
        <f t="shared" si="60"/>
        <v>385</v>
      </c>
      <c r="L969" s="102">
        <f t="shared" si="61"/>
        <v>385</v>
      </c>
      <c r="M969" s="123">
        <f t="shared" si="63"/>
        <v>385</v>
      </c>
    </row>
    <row r="970" spans="1:13" x14ac:dyDescent="0.25">
      <c r="A970" s="208" t="str">
        <f>'Net Gen'!B970</f>
        <v>ML1KP-Mitchell 1 KP</v>
      </c>
      <c r="B970" s="269">
        <f>'Net Gen'!C970</f>
        <v>44815.291666666664</v>
      </c>
      <c r="C970" s="270" t="str">
        <f>'Net Gen'!P970</f>
        <v>DISPATCHABLE</v>
      </c>
      <c r="D970" s="270">
        <f>'Net Gen'!E970</f>
        <v>251.13050000000001</v>
      </c>
      <c r="E970" s="270">
        <f>'Net Gen'!I970</f>
        <v>770</v>
      </c>
      <c r="F970" s="270">
        <f>'Net Gen'!K970</f>
        <v>770</v>
      </c>
      <c r="G970" s="270">
        <f>'Net Gen'!N970</f>
        <v>770</v>
      </c>
      <c r="H970" s="270">
        <f>'Net Gen'!O970</f>
        <v>770</v>
      </c>
      <c r="J970" s="120">
        <f t="shared" si="62"/>
        <v>0.5</v>
      </c>
      <c r="K970" s="108">
        <f t="shared" si="60"/>
        <v>385</v>
      </c>
      <c r="L970" s="102">
        <f t="shared" si="61"/>
        <v>385</v>
      </c>
      <c r="M970" s="123">
        <f t="shared" si="63"/>
        <v>385</v>
      </c>
    </row>
    <row r="971" spans="1:13" x14ac:dyDescent="0.25">
      <c r="A971" s="208" t="str">
        <f>'Net Gen'!B971</f>
        <v>ML1KP-Mitchell 1 KP</v>
      </c>
      <c r="B971" s="269">
        <f>'Net Gen'!C971</f>
        <v>44815.333333333336</v>
      </c>
      <c r="C971" s="270" t="str">
        <f>'Net Gen'!P971</f>
        <v>DISPATCHABLE</v>
      </c>
      <c r="D971" s="270">
        <f>'Net Gen'!E971</f>
        <v>250.79949999999999</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5">
      <c r="A972" s="208" t="str">
        <f>'Net Gen'!B972</f>
        <v>ML1KP-Mitchell 1 KP</v>
      </c>
      <c r="B972" s="269">
        <f>'Net Gen'!C972</f>
        <v>44815.375</v>
      </c>
      <c r="C972" s="270" t="str">
        <f>'Net Gen'!P972</f>
        <v>DISPATCHABLE</v>
      </c>
      <c r="D972" s="270">
        <f>'Net Gen'!E972</f>
        <v>250.87049999999999</v>
      </c>
      <c r="E972" s="270">
        <f>'Net Gen'!I972</f>
        <v>770</v>
      </c>
      <c r="F972" s="270">
        <f>'Net Gen'!K972</f>
        <v>770</v>
      </c>
      <c r="G972" s="270">
        <f>'Net Gen'!N972</f>
        <v>770</v>
      </c>
      <c r="H972" s="270">
        <f>'Net Gen'!O972</f>
        <v>770</v>
      </c>
      <c r="J972" s="120">
        <f t="shared" si="62"/>
        <v>0.5</v>
      </c>
      <c r="K972" s="108">
        <f t="shared" si="60"/>
        <v>385</v>
      </c>
      <c r="L972" s="102">
        <f t="shared" si="61"/>
        <v>385</v>
      </c>
      <c r="M972" s="123">
        <f t="shared" si="63"/>
        <v>385</v>
      </c>
    </row>
    <row r="973" spans="1:13" x14ac:dyDescent="0.25">
      <c r="A973" s="208" t="str">
        <f>'Net Gen'!B973</f>
        <v>ML1KP-Mitchell 1 KP</v>
      </c>
      <c r="B973" s="269">
        <f>'Net Gen'!C973</f>
        <v>44815.416666666664</v>
      </c>
      <c r="C973" s="270" t="str">
        <f>'Net Gen'!P973</f>
        <v>DISPATCHABLE</v>
      </c>
      <c r="D973" s="270">
        <f>'Net Gen'!E973</f>
        <v>250.77199999999999</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5">
      <c r="A974" s="208" t="str">
        <f>'Net Gen'!B974</f>
        <v>ML1KP-Mitchell 1 KP</v>
      </c>
      <c r="B974" s="269">
        <f>'Net Gen'!C974</f>
        <v>44815.458333333336</v>
      </c>
      <c r="C974" s="270" t="str">
        <f>'Net Gen'!P974</f>
        <v>DISPATCHABLE</v>
      </c>
      <c r="D974" s="270">
        <f>'Net Gen'!E974</f>
        <v>251.34450000000001</v>
      </c>
      <c r="E974" s="270">
        <f>'Net Gen'!I974</f>
        <v>770</v>
      </c>
      <c r="F974" s="270">
        <f>'Net Gen'!K974</f>
        <v>770</v>
      </c>
      <c r="G974" s="270">
        <f>'Net Gen'!N974</f>
        <v>770</v>
      </c>
      <c r="H974" s="270">
        <f>'Net Gen'!O974</f>
        <v>770</v>
      </c>
      <c r="J974" s="120">
        <f t="shared" si="62"/>
        <v>0.5</v>
      </c>
      <c r="K974" s="108">
        <f t="shared" si="60"/>
        <v>385</v>
      </c>
      <c r="L974" s="102">
        <f t="shared" si="61"/>
        <v>385</v>
      </c>
      <c r="M974" s="123">
        <f t="shared" si="63"/>
        <v>385</v>
      </c>
    </row>
    <row r="975" spans="1:13" x14ac:dyDescent="0.25">
      <c r="A975" s="208" t="str">
        <f>'Net Gen'!B975</f>
        <v>ML1KP-Mitchell 1 KP</v>
      </c>
      <c r="B975" s="269">
        <f>'Net Gen'!C975</f>
        <v>44815.5</v>
      </c>
      <c r="C975" s="270" t="str">
        <f>'Net Gen'!P975</f>
        <v>DISPATCHABLE</v>
      </c>
      <c r="D975" s="270">
        <f>'Net Gen'!E975</f>
        <v>250.68549999999999</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5">
      <c r="A976" s="208" t="str">
        <f>'Net Gen'!B976</f>
        <v>ML1KP-Mitchell 1 KP</v>
      </c>
      <c r="B976" s="269">
        <f>'Net Gen'!C976</f>
        <v>44815.541666666664</v>
      </c>
      <c r="C976" s="270" t="str">
        <f>'Net Gen'!P976</f>
        <v>DISPATCHABLE</v>
      </c>
      <c r="D976" s="270">
        <f>'Net Gen'!E976</f>
        <v>251.64850000000001</v>
      </c>
      <c r="E976" s="270">
        <f>'Net Gen'!I976</f>
        <v>770</v>
      </c>
      <c r="F976" s="270">
        <f>'Net Gen'!K976</f>
        <v>770</v>
      </c>
      <c r="G976" s="270">
        <f>'Net Gen'!N976</f>
        <v>770</v>
      </c>
      <c r="H976" s="270">
        <f>'Net Gen'!O976</f>
        <v>770</v>
      </c>
      <c r="J976" s="120">
        <f t="shared" si="62"/>
        <v>0.5</v>
      </c>
      <c r="K976" s="108">
        <f t="shared" si="60"/>
        <v>385</v>
      </c>
      <c r="L976" s="102">
        <f t="shared" si="61"/>
        <v>385</v>
      </c>
      <c r="M976" s="123">
        <f t="shared" si="63"/>
        <v>385</v>
      </c>
    </row>
    <row r="977" spans="1:13" x14ac:dyDescent="0.25">
      <c r="A977" s="208" t="str">
        <f>'Net Gen'!B977</f>
        <v>ML1KP-Mitchell 1 KP</v>
      </c>
      <c r="B977" s="269">
        <f>'Net Gen'!C977</f>
        <v>44815.583333333336</v>
      </c>
      <c r="C977" s="270" t="str">
        <f>'Net Gen'!P977</f>
        <v>DISPATCHABLE</v>
      </c>
      <c r="D977" s="270">
        <f>'Net Gen'!E977</f>
        <v>250.76300000000001</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5">
      <c r="A978" s="208" t="str">
        <f>'Net Gen'!B978</f>
        <v>ML1KP-Mitchell 1 KP</v>
      </c>
      <c r="B978" s="269">
        <f>'Net Gen'!C978</f>
        <v>44815.625</v>
      </c>
      <c r="C978" s="270" t="str">
        <f>'Net Gen'!P978</f>
        <v>DISPATCHABLE</v>
      </c>
      <c r="D978" s="270">
        <f>'Net Gen'!E978</f>
        <v>251.00749999999999</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5">
      <c r="A979" s="208" t="str">
        <f>'Net Gen'!B979</f>
        <v>ML1KP-Mitchell 1 KP</v>
      </c>
      <c r="B979" s="269">
        <f>'Net Gen'!C979</f>
        <v>44815.666666666664</v>
      </c>
      <c r="C979" s="270" t="str">
        <f>'Net Gen'!P979</f>
        <v>DISPATCHABLE</v>
      </c>
      <c r="D979" s="270">
        <f>'Net Gen'!E979</f>
        <v>251.11099999999999</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5">
      <c r="A980" s="208" t="str">
        <f>'Net Gen'!B980</f>
        <v>ML1KP-Mitchell 1 KP</v>
      </c>
      <c r="B980" s="269">
        <f>'Net Gen'!C980</f>
        <v>44815.708333333336</v>
      </c>
      <c r="C980" s="270" t="str">
        <f>'Net Gen'!P980</f>
        <v>DISPATCHABLE</v>
      </c>
      <c r="D980" s="270">
        <f>'Net Gen'!E980</f>
        <v>251.5745</v>
      </c>
      <c r="E980" s="270">
        <f>'Net Gen'!I980</f>
        <v>770</v>
      </c>
      <c r="F980" s="270">
        <f>'Net Gen'!K980</f>
        <v>770</v>
      </c>
      <c r="G980" s="270">
        <f>'Net Gen'!N980</f>
        <v>770</v>
      </c>
      <c r="H980" s="270">
        <f>'Net Gen'!O980</f>
        <v>770</v>
      </c>
      <c r="J980" s="120">
        <f t="shared" si="62"/>
        <v>0.5</v>
      </c>
      <c r="K980" s="108">
        <f t="shared" si="60"/>
        <v>385</v>
      </c>
      <c r="L980" s="102">
        <f t="shared" si="61"/>
        <v>385</v>
      </c>
      <c r="M980" s="123">
        <f t="shared" si="63"/>
        <v>385</v>
      </c>
    </row>
    <row r="981" spans="1:13" x14ac:dyDescent="0.25">
      <c r="A981" s="208" t="str">
        <f>'Net Gen'!B981</f>
        <v>ML1KP-Mitchell 1 KP</v>
      </c>
      <c r="B981" s="269">
        <f>'Net Gen'!C981</f>
        <v>44815.75</v>
      </c>
      <c r="C981" s="270" t="str">
        <f>'Net Gen'!P981</f>
        <v>DISPATCHABLE</v>
      </c>
      <c r="D981" s="270">
        <f>'Net Gen'!E981</f>
        <v>269.89800000000002</v>
      </c>
      <c r="E981" s="270">
        <f>'Net Gen'!I981</f>
        <v>770</v>
      </c>
      <c r="F981" s="270">
        <f>'Net Gen'!K981</f>
        <v>770</v>
      </c>
      <c r="G981" s="270">
        <f>'Net Gen'!N981</f>
        <v>770</v>
      </c>
      <c r="H981" s="270">
        <f>'Net Gen'!O981</f>
        <v>770</v>
      </c>
      <c r="J981" s="120">
        <f t="shared" si="62"/>
        <v>0.5</v>
      </c>
      <c r="K981" s="108">
        <f t="shared" si="60"/>
        <v>385</v>
      </c>
      <c r="L981" s="102">
        <f t="shared" si="61"/>
        <v>385</v>
      </c>
      <c r="M981" s="123">
        <f t="shared" si="63"/>
        <v>385</v>
      </c>
    </row>
    <row r="982" spans="1:13" x14ac:dyDescent="0.25">
      <c r="A982" s="208" t="str">
        <f>'Net Gen'!B982</f>
        <v>ML1KP-Mitchell 1 KP</v>
      </c>
      <c r="B982" s="269">
        <f>'Net Gen'!C982</f>
        <v>44815.791666666664</v>
      </c>
      <c r="C982" s="270" t="str">
        <f>'Net Gen'!P982</f>
        <v>DISPATCHABLE</v>
      </c>
      <c r="D982" s="270">
        <f>'Net Gen'!E982</f>
        <v>271.02199999999999</v>
      </c>
      <c r="E982" s="270">
        <f>'Net Gen'!I982</f>
        <v>770</v>
      </c>
      <c r="F982" s="270">
        <f>'Net Gen'!K982</f>
        <v>770</v>
      </c>
      <c r="G982" s="270">
        <f>'Net Gen'!N982</f>
        <v>770</v>
      </c>
      <c r="H982" s="270">
        <f>'Net Gen'!O982</f>
        <v>770</v>
      </c>
      <c r="J982" s="120">
        <f t="shared" si="62"/>
        <v>0.5</v>
      </c>
      <c r="K982" s="108">
        <f t="shared" si="60"/>
        <v>385</v>
      </c>
      <c r="L982" s="102">
        <f t="shared" si="61"/>
        <v>385</v>
      </c>
      <c r="M982" s="123">
        <f t="shared" si="63"/>
        <v>385</v>
      </c>
    </row>
    <row r="983" spans="1:13" x14ac:dyDescent="0.25">
      <c r="A983" s="208" t="str">
        <f>'Net Gen'!B983</f>
        <v>ML1KP-Mitchell 1 KP</v>
      </c>
      <c r="B983" s="269">
        <f>'Net Gen'!C983</f>
        <v>44815.833333333336</v>
      </c>
      <c r="C983" s="270" t="str">
        <f>'Net Gen'!P983</f>
        <v>DISPATCHABLE</v>
      </c>
      <c r="D983" s="270">
        <f>'Net Gen'!E983</f>
        <v>252.607</v>
      </c>
      <c r="E983" s="270">
        <f>'Net Gen'!I983</f>
        <v>770</v>
      </c>
      <c r="F983" s="270">
        <f>'Net Gen'!K983</f>
        <v>770</v>
      </c>
      <c r="G983" s="270">
        <f>'Net Gen'!N983</f>
        <v>770</v>
      </c>
      <c r="H983" s="270">
        <f>'Net Gen'!O983</f>
        <v>770</v>
      </c>
      <c r="J983" s="120">
        <f t="shared" si="62"/>
        <v>0.5</v>
      </c>
      <c r="K983" s="108">
        <f t="shared" si="60"/>
        <v>385</v>
      </c>
      <c r="L983" s="102">
        <f t="shared" si="61"/>
        <v>385</v>
      </c>
      <c r="M983" s="123">
        <f t="shared" si="63"/>
        <v>385</v>
      </c>
    </row>
    <row r="984" spans="1:13" x14ac:dyDescent="0.25">
      <c r="A984" s="208" t="str">
        <f>'Net Gen'!B984</f>
        <v>ML1KP-Mitchell 1 KP</v>
      </c>
      <c r="B984" s="269">
        <f>'Net Gen'!C984</f>
        <v>44815.875</v>
      </c>
      <c r="C984" s="270" t="str">
        <f>'Net Gen'!P984</f>
        <v>DISPATCHABLE</v>
      </c>
      <c r="D984" s="270">
        <f>'Net Gen'!E984</f>
        <v>255.5335</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5">
      <c r="A985" s="208" t="str">
        <f>'Net Gen'!B985</f>
        <v>ML1KP-Mitchell 1 KP</v>
      </c>
      <c r="B985" s="269">
        <f>'Net Gen'!C985</f>
        <v>44815.916666666664</v>
      </c>
      <c r="C985" s="270" t="str">
        <f>'Net Gen'!P985</f>
        <v>DISPATCHABLE</v>
      </c>
      <c r="D985" s="270">
        <f>'Net Gen'!E985</f>
        <v>251.25299999999999</v>
      </c>
      <c r="E985" s="270">
        <f>'Net Gen'!I985</f>
        <v>770</v>
      </c>
      <c r="F985" s="270">
        <f>'Net Gen'!K985</f>
        <v>770</v>
      </c>
      <c r="G985" s="270">
        <f>'Net Gen'!N985</f>
        <v>770</v>
      </c>
      <c r="H985" s="270">
        <f>'Net Gen'!O985</f>
        <v>770</v>
      </c>
      <c r="J985" s="120">
        <f t="shared" si="62"/>
        <v>0.5</v>
      </c>
      <c r="K985" s="108">
        <f t="shared" si="60"/>
        <v>385</v>
      </c>
      <c r="L985" s="102">
        <f t="shared" si="61"/>
        <v>385</v>
      </c>
      <c r="M985" s="123">
        <f t="shared" si="63"/>
        <v>385</v>
      </c>
    </row>
    <row r="986" spans="1:13" x14ac:dyDescent="0.25">
      <c r="A986" s="208" t="str">
        <f>'Net Gen'!B986</f>
        <v>ML1KP-Mitchell 1 KP</v>
      </c>
      <c r="B986" s="269">
        <f>'Net Gen'!C986</f>
        <v>44815.958333333336</v>
      </c>
      <c r="C986" s="270" t="str">
        <f>'Net Gen'!P986</f>
        <v>DISPATCHABLE</v>
      </c>
      <c r="D986" s="270">
        <f>'Net Gen'!E986</f>
        <v>257.88150000000002</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5">
      <c r="A987" s="208" t="str">
        <f>'Net Gen'!B987</f>
        <v>ML1KP-Mitchell 1 KP</v>
      </c>
      <c r="B987" s="269">
        <f>'Net Gen'!C987</f>
        <v>44816</v>
      </c>
      <c r="C987" s="270" t="str">
        <f>'Net Gen'!P987</f>
        <v>DISPATCHABLE</v>
      </c>
      <c r="D987" s="270">
        <f>'Net Gen'!E987</f>
        <v>260.22500000000002</v>
      </c>
      <c r="E987" s="270">
        <f>'Net Gen'!I987</f>
        <v>770</v>
      </c>
      <c r="F987" s="270">
        <f>'Net Gen'!K987</f>
        <v>770</v>
      </c>
      <c r="G987" s="270">
        <f>'Net Gen'!N987</f>
        <v>770</v>
      </c>
      <c r="H987" s="270">
        <f>'Net Gen'!O987</f>
        <v>770</v>
      </c>
      <c r="J987" s="120">
        <f t="shared" si="62"/>
        <v>0.5</v>
      </c>
      <c r="K987" s="108">
        <f t="shared" si="60"/>
        <v>385</v>
      </c>
      <c r="L987" s="102">
        <f t="shared" si="61"/>
        <v>385</v>
      </c>
      <c r="M987" s="123">
        <f t="shared" si="63"/>
        <v>385</v>
      </c>
    </row>
    <row r="988" spans="1:13" x14ac:dyDescent="0.25">
      <c r="A988" s="208" t="str">
        <f>'Net Gen'!B988</f>
        <v>ML1KP-Mitchell 1 KP</v>
      </c>
      <c r="B988" s="269">
        <f>'Net Gen'!C988</f>
        <v>44816.041666666664</v>
      </c>
      <c r="C988" s="270" t="str">
        <f>'Net Gen'!P988</f>
        <v>DISPATCHABLE</v>
      </c>
      <c r="D988" s="270">
        <f>'Net Gen'!E988</f>
        <v>250.68</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5">
      <c r="A989" s="208" t="str">
        <f>'Net Gen'!B989</f>
        <v>ML1KP-Mitchell 1 KP</v>
      </c>
      <c r="B989" s="269">
        <f>'Net Gen'!C989</f>
        <v>44816.083333333336</v>
      </c>
      <c r="C989" s="270" t="str">
        <f>'Net Gen'!P989</f>
        <v>DISPATCHABLE</v>
      </c>
      <c r="D989" s="270">
        <f>'Net Gen'!E989</f>
        <v>251.07550000000001</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5">
      <c r="A990" s="208" t="str">
        <f>'Net Gen'!B990</f>
        <v>ML1KP-Mitchell 1 KP</v>
      </c>
      <c r="B990" s="269">
        <f>'Net Gen'!C990</f>
        <v>44816.125</v>
      </c>
      <c r="C990" s="270" t="str">
        <f>'Net Gen'!P990</f>
        <v>DISPATCHABLE</v>
      </c>
      <c r="D990" s="270">
        <f>'Net Gen'!E990</f>
        <v>250.58750000000001</v>
      </c>
      <c r="E990" s="270">
        <f>'Net Gen'!I990</f>
        <v>770</v>
      </c>
      <c r="F990" s="270">
        <f>'Net Gen'!K990</f>
        <v>770</v>
      </c>
      <c r="G990" s="270">
        <f>'Net Gen'!N990</f>
        <v>770</v>
      </c>
      <c r="H990" s="270">
        <f>'Net Gen'!O990</f>
        <v>770</v>
      </c>
      <c r="J990" s="120">
        <f t="shared" si="62"/>
        <v>0.5</v>
      </c>
      <c r="K990" s="108">
        <f t="shared" si="60"/>
        <v>385</v>
      </c>
      <c r="L990" s="102">
        <f t="shared" si="61"/>
        <v>385</v>
      </c>
      <c r="M990" s="123">
        <f t="shared" si="63"/>
        <v>385</v>
      </c>
    </row>
    <row r="991" spans="1:13" x14ac:dyDescent="0.25">
      <c r="A991" s="208" t="str">
        <f>'Net Gen'!B991</f>
        <v>ML1KP-Mitchell 1 KP</v>
      </c>
      <c r="B991" s="269">
        <f>'Net Gen'!C991</f>
        <v>44816.166666666664</v>
      </c>
      <c r="C991" s="270" t="str">
        <f>'Net Gen'!P991</f>
        <v>DISPATCHABLE</v>
      </c>
      <c r="D991" s="270">
        <f>'Net Gen'!E991</f>
        <v>250.738</v>
      </c>
      <c r="E991" s="270">
        <f>'Net Gen'!I991</f>
        <v>770</v>
      </c>
      <c r="F991" s="270">
        <f>'Net Gen'!K991</f>
        <v>770</v>
      </c>
      <c r="G991" s="270">
        <f>'Net Gen'!N991</f>
        <v>770</v>
      </c>
      <c r="H991" s="270">
        <f>'Net Gen'!O991</f>
        <v>770</v>
      </c>
      <c r="J991" s="120">
        <f t="shared" si="62"/>
        <v>0.5</v>
      </c>
      <c r="K991" s="108">
        <f t="shared" si="60"/>
        <v>385</v>
      </c>
      <c r="L991" s="102">
        <f t="shared" si="61"/>
        <v>385</v>
      </c>
      <c r="M991" s="123">
        <f t="shared" si="63"/>
        <v>385</v>
      </c>
    </row>
    <row r="992" spans="1:13" x14ac:dyDescent="0.25">
      <c r="A992" s="208" t="str">
        <f>'Net Gen'!B992</f>
        <v>ML1KP-Mitchell 1 KP</v>
      </c>
      <c r="B992" s="269">
        <f>'Net Gen'!C992</f>
        <v>44816.208333333336</v>
      </c>
      <c r="C992" s="270" t="str">
        <f>'Net Gen'!P992</f>
        <v>DISPATCHABLE</v>
      </c>
      <c r="D992" s="270">
        <f>'Net Gen'!E992</f>
        <v>251.131</v>
      </c>
      <c r="E992" s="270">
        <f>'Net Gen'!I992</f>
        <v>770</v>
      </c>
      <c r="F992" s="270">
        <f>'Net Gen'!K992</f>
        <v>770</v>
      </c>
      <c r="G992" s="270">
        <f>'Net Gen'!N992</f>
        <v>770</v>
      </c>
      <c r="H992" s="270">
        <f>'Net Gen'!O992</f>
        <v>770</v>
      </c>
      <c r="J992" s="120">
        <f t="shared" si="62"/>
        <v>0.5</v>
      </c>
      <c r="K992" s="108">
        <f t="shared" si="60"/>
        <v>385</v>
      </c>
      <c r="L992" s="102">
        <f t="shared" si="61"/>
        <v>385</v>
      </c>
      <c r="M992" s="123">
        <f t="shared" si="63"/>
        <v>385</v>
      </c>
    </row>
    <row r="993" spans="1:13" x14ac:dyDescent="0.25">
      <c r="A993" s="208" t="str">
        <f>'Net Gen'!B993</f>
        <v>ML1KP-Mitchell 1 KP</v>
      </c>
      <c r="B993" s="269">
        <f>'Net Gen'!C993</f>
        <v>44816.25</v>
      </c>
      <c r="C993" s="270" t="str">
        <f>'Net Gen'!P993</f>
        <v>DISPATCHABLE</v>
      </c>
      <c r="D993" s="270">
        <f>'Net Gen'!E993</f>
        <v>250.85550000000001</v>
      </c>
      <c r="E993" s="270">
        <f>'Net Gen'!I993</f>
        <v>770</v>
      </c>
      <c r="F993" s="270">
        <f>'Net Gen'!K993</f>
        <v>770</v>
      </c>
      <c r="G993" s="270">
        <f>'Net Gen'!N993</f>
        <v>770</v>
      </c>
      <c r="H993" s="270">
        <f>'Net Gen'!O993</f>
        <v>770</v>
      </c>
      <c r="J993" s="120">
        <f t="shared" si="62"/>
        <v>0.5</v>
      </c>
      <c r="K993" s="108">
        <f t="shared" si="60"/>
        <v>385</v>
      </c>
      <c r="L993" s="102">
        <f t="shared" si="61"/>
        <v>385</v>
      </c>
      <c r="M993" s="123">
        <f t="shared" si="63"/>
        <v>385</v>
      </c>
    </row>
    <row r="994" spans="1:13" x14ac:dyDescent="0.25">
      <c r="A994" s="208" t="str">
        <f>'Net Gen'!B994</f>
        <v>ML1KP-Mitchell 1 KP</v>
      </c>
      <c r="B994" s="269">
        <f>'Net Gen'!C994</f>
        <v>44816.291666666664</v>
      </c>
      <c r="C994" s="270" t="str">
        <f>'Net Gen'!P994</f>
        <v>DISPATCHABLE</v>
      </c>
      <c r="D994" s="270">
        <f>'Net Gen'!E994</f>
        <v>251.66650000000001</v>
      </c>
      <c r="E994" s="270">
        <f>'Net Gen'!I994</f>
        <v>770</v>
      </c>
      <c r="F994" s="270">
        <f>'Net Gen'!K994</f>
        <v>770</v>
      </c>
      <c r="G994" s="270">
        <f>'Net Gen'!N994</f>
        <v>770</v>
      </c>
      <c r="H994" s="270">
        <f>'Net Gen'!O994</f>
        <v>770</v>
      </c>
      <c r="J994" s="120">
        <f t="shared" si="62"/>
        <v>0.5</v>
      </c>
      <c r="K994" s="108">
        <f t="shared" si="60"/>
        <v>385</v>
      </c>
      <c r="L994" s="102">
        <f t="shared" si="61"/>
        <v>385</v>
      </c>
      <c r="M994" s="123">
        <f t="shared" si="63"/>
        <v>385</v>
      </c>
    </row>
    <row r="995" spans="1:13" x14ac:dyDescent="0.25">
      <c r="A995" s="208" t="str">
        <f>'Net Gen'!B995</f>
        <v>ML1KP-Mitchell 1 KP</v>
      </c>
      <c r="B995" s="269">
        <f>'Net Gen'!C995</f>
        <v>44816.333333333336</v>
      </c>
      <c r="C995" s="270" t="str">
        <f>'Net Gen'!P995</f>
        <v>DISPATCHABLE</v>
      </c>
      <c r="D995" s="270">
        <f>'Net Gen'!E995</f>
        <v>250.83699999999999</v>
      </c>
      <c r="E995" s="270">
        <f>'Net Gen'!I995</f>
        <v>770</v>
      </c>
      <c r="F995" s="270">
        <f>'Net Gen'!K995</f>
        <v>770</v>
      </c>
      <c r="G995" s="270">
        <f>'Net Gen'!N995</f>
        <v>770</v>
      </c>
      <c r="H995" s="270">
        <f>'Net Gen'!O995</f>
        <v>770</v>
      </c>
      <c r="J995" s="120">
        <f t="shared" si="62"/>
        <v>0.5</v>
      </c>
      <c r="K995" s="108">
        <f t="shared" si="60"/>
        <v>385</v>
      </c>
      <c r="L995" s="102">
        <f t="shared" si="61"/>
        <v>385</v>
      </c>
      <c r="M995" s="123">
        <f t="shared" si="63"/>
        <v>385</v>
      </c>
    </row>
    <row r="996" spans="1:13" x14ac:dyDescent="0.25">
      <c r="A996" s="208" t="str">
        <f>'Net Gen'!B996</f>
        <v>ML1KP-Mitchell 1 KP</v>
      </c>
      <c r="B996" s="269">
        <f>'Net Gen'!C996</f>
        <v>44816.375</v>
      </c>
      <c r="C996" s="270" t="str">
        <f>'Net Gen'!P996</f>
        <v>DISPATCHABLE</v>
      </c>
      <c r="D996" s="270">
        <f>'Net Gen'!E996</f>
        <v>253.54750000000001</v>
      </c>
      <c r="E996" s="270">
        <f>'Net Gen'!I996</f>
        <v>770</v>
      </c>
      <c r="F996" s="270">
        <f>'Net Gen'!K996</f>
        <v>770</v>
      </c>
      <c r="G996" s="270">
        <f>'Net Gen'!N996</f>
        <v>770</v>
      </c>
      <c r="H996" s="270">
        <f>'Net Gen'!O996</f>
        <v>770</v>
      </c>
      <c r="J996" s="120">
        <f t="shared" si="62"/>
        <v>0.5</v>
      </c>
      <c r="K996" s="108">
        <f t="shared" si="60"/>
        <v>385</v>
      </c>
      <c r="L996" s="102">
        <f t="shared" si="61"/>
        <v>385</v>
      </c>
      <c r="M996" s="123">
        <f t="shared" si="63"/>
        <v>385</v>
      </c>
    </row>
    <row r="997" spans="1:13" x14ac:dyDescent="0.25">
      <c r="A997" s="208" t="str">
        <f>'Net Gen'!B997</f>
        <v>ML1KP-Mitchell 1 KP</v>
      </c>
      <c r="B997" s="269">
        <f>'Net Gen'!C997</f>
        <v>44816.416666666664</v>
      </c>
      <c r="C997" s="270" t="str">
        <f>'Net Gen'!P997</f>
        <v>DISPATCHABLE</v>
      </c>
      <c r="D997" s="270">
        <f>'Net Gen'!E997</f>
        <v>259.58749999999998</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5">
      <c r="A998" s="208" t="str">
        <f>'Net Gen'!B998</f>
        <v>ML1KP-Mitchell 1 KP</v>
      </c>
      <c r="B998" s="269">
        <f>'Net Gen'!C998</f>
        <v>44816.458333333336</v>
      </c>
      <c r="C998" s="270" t="str">
        <f>'Net Gen'!P998</f>
        <v>DISPATCHABLE</v>
      </c>
      <c r="D998" s="270">
        <f>'Net Gen'!E998</f>
        <v>251.3725</v>
      </c>
      <c r="E998" s="270">
        <f>'Net Gen'!I998</f>
        <v>770</v>
      </c>
      <c r="F998" s="270">
        <f>'Net Gen'!K998</f>
        <v>770</v>
      </c>
      <c r="G998" s="270">
        <f>'Net Gen'!N998</f>
        <v>770</v>
      </c>
      <c r="H998" s="270">
        <f>'Net Gen'!O998</f>
        <v>770</v>
      </c>
      <c r="J998" s="120">
        <f t="shared" si="62"/>
        <v>0.5</v>
      </c>
      <c r="K998" s="108">
        <f t="shared" si="60"/>
        <v>385</v>
      </c>
      <c r="L998" s="102">
        <f t="shared" si="61"/>
        <v>385</v>
      </c>
      <c r="M998" s="123">
        <f t="shared" si="63"/>
        <v>385</v>
      </c>
    </row>
    <row r="999" spans="1:13" x14ac:dyDescent="0.25">
      <c r="A999" s="208" t="str">
        <f>'Net Gen'!B999</f>
        <v>ML1KP-Mitchell 1 KP</v>
      </c>
      <c r="B999" s="269">
        <f>'Net Gen'!C999</f>
        <v>44816.5</v>
      </c>
      <c r="C999" s="270" t="str">
        <f>'Net Gen'!P999</f>
        <v>DISPATCHABLE</v>
      </c>
      <c r="D999" s="270">
        <f>'Net Gen'!E999</f>
        <v>250.92500000000001</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5">
      <c r="A1000" s="208" t="str">
        <f>'Net Gen'!B1000</f>
        <v>ML1KP-Mitchell 1 KP</v>
      </c>
      <c r="B1000" s="269">
        <f>'Net Gen'!C1000</f>
        <v>44816.541666666664</v>
      </c>
      <c r="C1000" s="270" t="str">
        <f>'Net Gen'!P1000</f>
        <v>DISPATCHABLE</v>
      </c>
      <c r="D1000" s="270">
        <f>'Net Gen'!E1000</f>
        <v>257.80599999999998</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5">
      <c r="A1001" s="208" t="str">
        <f>'Net Gen'!B1001</f>
        <v>ML1KP-Mitchell 1 KP</v>
      </c>
      <c r="B1001" s="269">
        <f>'Net Gen'!C1001</f>
        <v>44816.583333333336</v>
      </c>
      <c r="C1001" s="270" t="str">
        <f>'Net Gen'!P1001</f>
        <v>DISPATCHABLE</v>
      </c>
      <c r="D1001" s="270">
        <f>'Net Gen'!E1001</f>
        <v>254.3175</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5">
      <c r="A1002" s="208" t="str">
        <f>'Net Gen'!B1002</f>
        <v>ML1KP-Mitchell 1 KP</v>
      </c>
      <c r="B1002" s="269">
        <f>'Net Gen'!C1002</f>
        <v>44816.625</v>
      </c>
      <c r="C1002" s="270" t="str">
        <f>'Net Gen'!P1002</f>
        <v>DISPATCHABLE</v>
      </c>
      <c r="D1002" s="270">
        <f>'Net Gen'!E1002</f>
        <v>252.2955</v>
      </c>
      <c r="E1002" s="270">
        <f>'Net Gen'!I1002</f>
        <v>770</v>
      </c>
      <c r="F1002" s="270">
        <f>'Net Gen'!K1002</f>
        <v>770</v>
      </c>
      <c r="G1002" s="270">
        <f>'Net Gen'!N1002</f>
        <v>770</v>
      </c>
      <c r="H1002" s="270">
        <f>'Net Gen'!O1002</f>
        <v>770</v>
      </c>
      <c r="J1002" s="120">
        <f t="shared" si="62"/>
        <v>0.5</v>
      </c>
      <c r="K1002" s="108">
        <f t="shared" si="60"/>
        <v>385</v>
      </c>
      <c r="L1002" s="102">
        <f t="shared" si="61"/>
        <v>385</v>
      </c>
      <c r="M1002" s="123">
        <f t="shared" si="63"/>
        <v>385</v>
      </c>
    </row>
    <row r="1003" spans="1:13" x14ac:dyDescent="0.25">
      <c r="A1003" s="208" t="str">
        <f>'Net Gen'!B1003</f>
        <v>ML1KP-Mitchell 1 KP</v>
      </c>
      <c r="B1003" s="269">
        <f>'Net Gen'!C1003</f>
        <v>44816.666666666664</v>
      </c>
      <c r="C1003" s="270" t="str">
        <f>'Net Gen'!P1003</f>
        <v>DISPATCHABLE</v>
      </c>
      <c r="D1003" s="270">
        <f>'Net Gen'!E1003</f>
        <v>263.45850000000002</v>
      </c>
      <c r="E1003" s="270">
        <f>'Net Gen'!I1003</f>
        <v>770</v>
      </c>
      <c r="F1003" s="270">
        <f>'Net Gen'!K1003</f>
        <v>770</v>
      </c>
      <c r="G1003" s="270">
        <f>'Net Gen'!N1003</f>
        <v>770</v>
      </c>
      <c r="H1003" s="270">
        <f>'Net Gen'!O1003</f>
        <v>770</v>
      </c>
      <c r="J1003" s="120">
        <f t="shared" si="62"/>
        <v>0.5</v>
      </c>
      <c r="K1003" s="108">
        <f t="shared" si="60"/>
        <v>385</v>
      </c>
      <c r="L1003" s="102">
        <f t="shared" si="61"/>
        <v>385</v>
      </c>
      <c r="M1003" s="123">
        <f t="shared" si="63"/>
        <v>385</v>
      </c>
    </row>
    <row r="1004" spans="1:13" x14ac:dyDescent="0.25">
      <c r="A1004" s="208" t="str">
        <f>'Net Gen'!B1004</f>
        <v>ML1KP-Mitchell 1 KP</v>
      </c>
      <c r="B1004" s="269">
        <f>'Net Gen'!C1004</f>
        <v>44816.708333333336</v>
      </c>
      <c r="C1004" s="270" t="str">
        <f>'Net Gen'!P1004</f>
        <v>DISPATCHABLE</v>
      </c>
      <c r="D1004" s="270">
        <f>'Net Gen'!E1004</f>
        <v>271.02999999999997</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5">
      <c r="A1005" s="208" t="str">
        <f>'Net Gen'!B1005</f>
        <v>ML1KP-Mitchell 1 KP</v>
      </c>
      <c r="B1005" s="269">
        <f>'Net Gen'!C1005</f>
        <v>44816.75</v>
      </c>
      <c r="C1005" s="270" t="str">
        <f>'Net Gen'!P1005</f>
        <v>DISPATCHABLE</v>
      </c>
      <c r="D1005" s="270">
        <f>'Net Gen'!E1005</f>
        <v>255.37649999999999</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5">
      <c r="A1006" s="208" t="str">
        <f>'Net Gen'!B1006</f>
        <v>ML1KP-Mitchell 1 KP</v>
      </c>
      <c r="B1006" s="269">
        <f>'Net Gen'!C1006</f>
        <v>44816.791666666664</v>
      </c>
      <c r="C1006" s="270" t="str">
        <f>'Net Gen'!P1006</f>
        <v>DISPATCHABLE</v>
      </c>
      <c r="D1006" s="270">
        <f>'Net Gen'!E1006</f>
        <v>250.9795</v>
      </c>
      <c r="E1006" s="270">
        <f>'Net Gen'!I1006</f>
        <v>770</v>
      </c>
      <c r="F1006" s="270">
        <f>'Net Gen'!K1006</f>
        <v>770</v>
      </c>
      <c r="G1006" s="270">
        <f>'Net Gen'!N1006</f>
        <v>770</v>
      </c>
      <c r="H1006" s="270">
        <f>'Net Gen'!O1006</f>
        <v>770</v>
      </c>
      <c r="J1006" s="120">
        <f t="shared" si="62"/>
        <v>0.5</v>
      </c>
      <c r="K1006" s="108">
        <f t="shared" si="60"/>
        <v>385</v>
      </c>
      <c r="L1006" s="102">
        <f t="shared" si="61"/>
        <v>385</v>
      </c>
      <c r="M1006" s="123">
        <f t="shared" si="63"/>
        <v>385</v>
      </c>
    </row>
    <row r="1007" spans="1:13" x14ac:dyDescent="0.25">
      <c r="A1007" s="208" t="str">
        <f>'Net Gen'!B1007</f>
        <v>ML1KP-Mitchell 1 KP</v>
      </c>
      <c r="B1007" s="269">
        <f>'Net Gen'!C1007</f>
        <v>44816.833333333336</v>
      </c>
      <c r="C1007" s="270" t="str">
        <f>'Net Gen'!P1007</f>
        <v>DISPATCHABLE</v>
      </c>
      <c r="D1007" s="270">
        <f>'Net Gen'!E1007</f>
        <v>251.58850000000001</v>
      </c>
      <c r="E1007" s="270">
        <f>'Net Gen'!I1007</f>
        <v>770</v>
      </c>
      <c r="F1007" s="270">
        <f>'Net Gen'!K1007</f>
        <v>770</v>
      </c>
      <c r="G1007" s="270">
        <f>'Net Gen'!N1007</f>
        <v>770</v>
      </c>
      <c r="H1007" s="270">
        <f>'Net Gen'!O1007</f>
        <v>770</v>
      </c>
      <c r="J1007" s="120">
        <f t="shared" si="62"/>
        <v>0.5</v>
      </c>
      <c r="K1007" s="108">
        <f t="shared" si="60"/>
        <v>385</v>
      </c>
      <c r="L1007" s="102">
        <f t="shared" si="61"/>
        <v>385</v>
      </c>
      <c r="M1007" s="123">
        <f t="shared" si="63"/>
        <v>385</v>
      </c>
    </row>
    <row r="1008" spans="1:13" x14ac:dyDescent="0.25">
      <c r="A1008" s="208" t="str">
        <f>'Net Gen'!B1008</f>
        <v>ML1KP-Mitchell 1 KP</v>
      </c>
      <c r="B1008" s="269">
        <f>'Net Gen'!C1008</f>
        <v>44816.875</v>
      </c>
      <c r="C1008" s="270" t="str">
        <f>'Net Gen'!P1008</f>
        <v>DISPATCHABLE</v>
      </c>
      <c r="D1008" s="270">
        <f>'Net Gen'!E1008</f>
        <v>250.77199999999999</v>
      </c>
      <c r="E1008" s="270">
        <f>'Net Gen'!I1008</f>
        <v>770</v>
      </c>
      <c r="F1008" s="270">
        <f>'Net Gen'!K1008</f>
        <v>770</v>
      </c>
      <c r="G1008" s="270">
        <f>'Net Gen'!N1008</f>
        <v>770</v>
      </c>
      <c r="H1008" s="270">
        <f>'Net Gen'!O1008</f>
        <v>770</v>
      </c>
      <c r="J1008" s="120">
        <f t="shared" si="62"/>
        <v>0.5</v>
      </c>
      <c r="K1008" s="108">
        <f t="shared" si="60"/>
        <v>385</v>
      </c>
      <c r="L1008" s="102">
        <f t="shared" si="61"/>
        <v>385</v>
      </c>
      <c r="M1008" s="123">
        <f t="shared" si="63"/>
        <v>385</v>
      </c>
    </row>
    <row r="1009" spans="1:13" x14ac:dyDescent="0.25">
      <c r="A1009" s="208" t="str">
        <f>'Net Gen'!B1009</f>
        <v>ML1KP-Mitchell 1 KP</v>
      </c>
      <c r="B1009" s="269">
        <f>'Net Gen'!C1009</f>
        <v>44816.916666666664</v>
      </c>
      <c r="C1009" s="270" t="str">
        <f>'Net Gen'!P1009</f>
        <v>DISPATCHABLE</v>
      </c>
      <c r="D1009" s="270">
        <f>'Net Gen'!E1009</f>
        <v>251.21850000000001</v>
      </c>
      <c r="E1009" s="270">
        <f>'Net Gen'!I1009</f>
        <v>770</v>
      </c>
      <c r="F1009" s="270">
        <f>'Net Gen'!K1009</f>
        <v>770</v>
      </c>
      <c r="G1009" s="270">
        <f>'Net Gen'!N1009</f>
        <v>770</v>
      </c>
      <c r="H1009" s="270">
        <f>'Net Gen'!O1009</f>
        <v>770</v>
      </c>
      <c r="J1009" s="120">
        <f t="shared" si="62"/>
        <v>0.5</v>
      </c>
      <c r="K1009" s="108">
        <f t="shared" si="60"/>
        <v>385</v>
      </c>
      <c r="L1009" s="102">
        <f t="shared" si="61"/>
        <v>385</v>
      </c>
      <c r="M1009" s="123">
        <f t="shared" si="63"/>
        <v>385</v>
      </c>
    </row>
    <row r="1010" spans="1:13" x14ac:dyDescent="0.25">
      <c r="A1010" s="208" t="str">
        <f>'Net Gen'!B1010</f>
        <v>ML1KP-Mitchell 1 KP</v>
      </c>
      <c r="B1010" s="269">
        <f>'Net Gen'!C1010</f>
        <v>44816.958333333336</v>
      </c>
      <c r="C1010" s="270" t="str">
        <f>'Net Gen'!P1010</f>
        <v>DISPATCHABLE</v>
      </c>
      <c r="D1010" s="270">
        <f>'Net Gen'!E1010</f>
        <v>252.71950000000001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5">
      <c r="A1011" s="208" t="str">
        <f>'Net Gen'!B1011</f>
        <v>ML1KP-Mitchell 1 KP</v>
      </c>
      <c r="B1011" s="269">
        <f>'Net Gen'!C1011</f>
        <v>44817</v>
      </c>
      <c r="C1011" s="270" t="str">
        <f>'Net Gen'!P1011</f>
        <v>DISPATCHABLE</v>
      </c>
      <c r="D1011" s="270">
        <f>'Net Gen'!E1011</f>
        <v>252.679</v>
      </c>
      <c r="E1011" s="270">
        <f>'Net Gen'!I1011</f>
        <v>770</v>
      </c>
      <c r="F1011" s="270">
        <f>'Net Gen'!K1011</f>
        <v>770</v>
      </c>
      <c r="G1011" s="270">
        <f>'Net Gen'!N1011</f>
        <v>770</v>
      </c>
      <c r="H1011" s="270">
        <f>'Net Gen'!O1011</f>
        <v>770</v>
      </c>
      <c r="J1011" s="120">
        <f t="shared" si="62"/>
        <v>0.5</v>
      </c>
      <c r="K1011" s="108">
        <f t="shared" si="60"/>
        <v>385</v>
      </c>
      <c r="L1011" s="102">
        <f t="shared" si="61"/>
        <v>385</v>
      </c>
      <c r="M1011" s="123">
        <f t="shared" si="63"/>
        <v>385</v>
      </c>
    </row>
    <row r="1012" spans="1:13" x14ac:dyDescent="0.25">
      <c r="A1012" s="208" t="str">
        <f>'Net Gen'!B1012</f>
        <v>ML1KP-Mitchell 1 KP</v>
      </c>
      <c r="B1012" s="269">
        <f>'Net Gen'!C1012</f>
        <v>44817.041666666664</v>
      </c>
      <c r="C1012" s="270" t="str">
        <f>'Net Gen'!P1012</f>
        <v>DISPATCHABLE</v>
      </c>
      <c r="D1012" s="270">
        <f>'Net Gen'!E1012</f>
        <v>251.01900000000001</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5">
      <c r="A1013" s="208" t="str">
        <f>'Net Gen'!B1013</f>
        <v>ML1KP-Mitchell 1 KP</v>
      </c>
      <c r="B1013" s="269">
        <f>'Net Gen'!C1013</f>
        <v>44817.083333333336</v>
      </c>
      <c r="C1013" s="270" t="str">
        <f>'Net Gen'!P1013</f>
        <v>DISPATCHABLE</v>
      </c>
      <c r="D1013" s="270">
        <f>'Net Gen'!E1013</f>
        <v>251.08500000000001</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5">
      <c r="A1014" s="208" t="str">
        <f>'Net Gen'!B1014</f>
        <v>ML1KP-Mitchell 1 KP</v>
      </c>
      <c r="B1014" s="269">
        <f>'Net Gen'!C1014</f>
        <v>44817.125</v>
      </c>
      <c r="C1014" s="270" t="str">
        <f>'Net Gen'!P1014</f>
        <v>DISPATCHABLE</v>
      </c>
      <c r="D1014" s="270">
        <f>'Net Gen'!E1014</f>
        <v>250.7115</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5">
      <c r="A1015" s="208" t="str">
        <f>'Net Gen'!B1015</f>
        <v>ML1KP-Mitchell 1 KP</v>
      </c>
      <c r="B1015" s="269">
        <f>'Net Gen'!C1015</f>
        <v>44817.166666666664</v>
      </c>
      <c r="C1015" s="270" t="str">
        <f>'Net Gen'!P1015</f>
        <v>DISPATCHABLE</v>
      </c>
      <c r="D1015" s="270">
        <f>'Net Gen'!E1015</f>
        <v>251.0085</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5">
      <c r="A1016" s="208" t="str">
        <f>'Net Gen'!B1016</f>
        <v>ML1KP-Mitchell 1 KP</v>
      </c>
      <c r="B1016" s="269">
        <f>'Net Gen'!C1016</f>
        <v>44817.208333333336</v>
      </c>
      <c r="C1016" s="270" t="str">
        <f>'Net Gen'!P1016</f>
        <v>DISPATCHABLE</v>
      </c>
      <c r="D1016" s="270">
        <f>'Net Gen'!E1016</f>
        <v>250.72800000000001</v>
      </c>
      <c r="E1016" s="270">
        <f>'Net Gen'!I1016</f>
        <v>770</v>
      </c>
      <c r="F1016" s="270">
        <f>'Net Gen'!K1016</f>
        <v>770</v>
      </c>
      <c r="G1016" s="270">
        <f>'Net Gen'!N1016</f>
        <v>770</v>
      </c>
      <c r="H1016" s="270">
        <f>'Net Gen'!O1016</f>
        <v>770</v>
      </c>
      <c r="J1016" s="120">
        <f t="shared" si="62"/>
        <v>0.5</v>
      </c>
      <c r="K1016" s="108">
        <f t="shared" si="60"/>
        <v>385</v>
      </c>
      <c r="L1016" s="102">
        <f t="shared" si="61"/>
        <v>385</v>
      </c>
      <c r="M1016" s="123">
        <f t="shared" si="63"/>
        <v>385</v>
      </c>
    </row>
    <row r="1017" spans="1:13" x14ac:dyDescent="0.25">
      <c r="A1017" s="208" t="str">
        <f>'Net Gen'!B1017</f>
        <v>ML1KP-Mitchell 1 KP</v>
      </c>
      <c r="B1017" s="269">
        <f>'Net Gen'!C1017</f>
        <v>44817.25</v>
      </c>
      <c r="C1017" s="270" t="str">
        <f>'Net Gen'!P1017</f>
        <v>DISPATCHABLE</v>
      </c>
      <c r="D1017" s="270">
        <f>'Net Gen'!E1017</f>
        <v>251.893</v>
      </c>
      <c r="E1017" s="270">
        <f>'Net Gen'!I1017</f>
        <v>770</v>
      </c>
      <c r="F1017" s="270">
        <f>'Net Gen'!K1017</f>
        <v>770</v>
      </c>
      <c r="G1017" s="270">
        <f>'Net Gen'!N1017</f>
        <v>770</v>
      </c>
      <c r="H1017" s="270">
        <f>'Net Gen'!O1017</f>
        <v>770</v>
      </c>
      <c r="J1017" s="120">
        <f t="shared" si="62"/>
        <v>0.5</v>
      </c>
      <c r="K1017" s="108">
        <f t="shared" si="60"/>
        <v>385</v>
      </c>
      <c r="L1017" s="102">
        <f t="shared" si="61"/>
        <v>385</v>
      </c>
      <c r="M1017" s="123">
        <f t="shared" si="63"/>
        <v>385</v>
      </c>
    </row>
    <row r="1018" spans="1:13" x14ac:dyDescent="0.25">
      <c r="A1018" s="208" t="str">
        <f>'Net Gen'!B1018</f>
        <v>ML1KP-Mitchell 1 KP</v>
      </c>
      <c r="B1018" s="269">
        <f>'Net Gen'!C1018</f>
        <v>44817.291666666664</v>
      </c>
      <c r="C1018" s="270" t="str">
        <f>'Net Gen'!P1018</f>
        <v>DISPATCHABLE</v>
      </c>
      <c r="D1018" s="270">
        <f>'Net Gen'!E1018</f>
        <v>251.21600000000001</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5">
      <c r="A1019" s="208" t="str">
        <f>'Net Gen'!B1019</f>
        <v>ML1KP-Mitchell 1 KP</v>
      </c>
      <c r="B1019" s="269">
        <f>'Net Gen'!C1019</f>
        <v>44817.333333333336</v>
      </c>
      <c r="C1019" s="270" t="str">
        <f>'Net Gen'!P1019</f>
        <v>DISPATCHABLE</v>
      </c>
      <c r="D1019" s="270">
        <f>'Net Gen'!E1019</f>
        <v>252.54849999999999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5">
      <c r="A1020" s="208" t="str">
        <f>'Net Gen'!B1020</f>
        <v>ML1KP-Mitchell 1 KP</v>
      </c>
      <c r="B1020" s="269">
        <f>'Net Gen'!C1020</f>
        <v>44817.375</v>
      </c>
      <c r="C1020" s="270" t="str">
        <f>'Net Gen'!P1020</f>
        <v>DISPATCHABLE</v>
      </c>
      <c r="D1020" s="270">
        <f>'Net Gen'!E1020</f>
        <v>250.98400000000001</v>
      </c>
      <c r="E1020" s="270">
        <f>'Net Gen'!I1020</f>
        <v>770</v>
      </c>
      <c r="F1020" s="270">
        <f>'Net Gen'!K1020</f>
        <v>770</v>
      </c>
      <c r="G1020" s="270">
        <f>'Net Gen'!N1020</f>
        <v>770</v>
      </c>
      <c r="H1020" s="270">
        <f>'Net Gen'!O1020</f>
        <v>770</v>
      </c>
      <c r="J1020" s="120">
        <f t="shared" si="62"/>
        <v>0.5</v>
      </c>
      <c r="K1020" s="108">
        <f t="shared" si="60"/>
        <v>385</v>
      </c>
      <c r="L1020" s="102">
        <f t="shared" si="61"/>
        <v>385</v>
      </c>
      <c r="M1020" s="123">
        <f t="shared" si="63"/>
        <v>385</v>
      </c>
    </row>
    <row r="1021" spans="1:13" x14ac:dyDescent="0.25">
      <c r="A1021" s="208" t="str">
        <f>'Net Gen'!B1021</f>
        <v>ML1KP-Mitchell 1 KP</v>
      </c>
      <c r="B1021" s="269">
        <f>'Net Gen'!C1021</f>
        <v>44817.416666666664</v>
      </c>
      <c r="C1021" s="270" t="str">
        <f>'Net Gen'!P1021</f>
        <v>DISPATCHABLE</v>
      </c>
      <c r="D1021" s="270">
        <f>'Net Gen'!E1021</f>
        <v>250.69900000000001</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5">
      <c r="A1022" s="208" t="str">
        <f>'Net Gen'!B1022</f>
        <v>ML1KP-Mitchell 1 KP</v>
      </c>
      <c r="B1022" s="269">
        <f>'Net Gen'!C1022</f>
        <v>44817.458333333336</v>
      </c>
      <c r="C1022" s="270" t="str">
        <f>'Net Gen'!P1022</f>
        <v>DISPATCHABLE</v>
      </c>
      <c r="D1022" s="270">
        <f>'Net Gen'!E1022</f>
        <v>251.11850000000001</v>
      </c>
      <c r="E1022" s="270">
        <f>'Net Gen'!I1022</f>
        <v>770</v>
      </c>
      <c r="F1022" s="270">
        <f>'Net Gen'!K1022</f>
        <v>770</v>
      </c>
      <c r="G1022" s="270">
        <f>'Net Gen'!N1022</f>
        <v>770</v>
      </c>
      <c r="H1022" s="270">
        <f>'Net Gen'!O1022</f>
        <v>770</v>
      </c>
      <c r="J1022" s="120">
        <f t="shared" si="62"/>
        <v>0.5</v>
      </c>
      <c r="K1022" s="108">
        <f t="shared" si="60"/>
        <v>385</v>
      </c>
      <c r="L1022" s="102">
        <f t="shared" si="61"/>
        <v>385</v>
      </c>
      <c r="M1022" s="123">
        <f t="shared" si="63"/>
        <v>385</v>
      </c>
    </row>
    <row r="1023" spans="1:13" x14ac:dyDescent="0.25">
      <c r="A1023" s="208" t="str">
        <f>'Net Gen'!B1023</f>
        <v>ML1KP-Mitchell 1 KP</v>
      </c>
      <c r="B1023" s="269">
        <f>'Net Gen'!C1023</f>
        <v>44817.5</v>
      </c>
      <c r="C1023" s="270" t="str">
        <f>'Net Gen'!P1023</f>
        <v>DISPATCHABLE</v>
      </c>
      <c r="D1023" s="270">
        <f>'Net Gen'!E1023</f>
        <v>250.62799999999999</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5">
      <c r="A1024" s="208" t="str">
        <f>'Net Gen'!B1024</f>
        <v>ML1KP-Mitchell 1 KP</v>
      </c>
      <c r="B1024" s="269">
        <f>'Net Gen'!C1024</f>
        <v>44817.541666666664</v>
      </c>
      <c r="C1024" s="270" t="str">
        <f>'Net Gen'!P1024</f>
        <v>DISPATCHABLE</v>
      </c>
      <c r="D1024" s="270">
        <f>'Net Gen'!E1024</f>
        <v>250.75</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5">
      <c r="A1025" s="208" t="str">
        <f>'Net Gen'!B1025</f>
        <v>ML1KP-Mitchell 1 KP</v>
      </c>
      <c r="B1025" s="269">
        <f>'Net Gen'!C1025</f>
        <v>44817.583333333336</v>
      </c>
      <c r="C1025" s="270" t="str">
        <f>'Net Gen'!P1025</f>
        <v>DISPATCHABLE</v>
      </c>
      <c r="D1025" s="270">
        <f>'Net Gen'!E1025</f>
        <v>257.45299999999997</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5">
      <c r="A1026" s="208" t="str">
        <f>'Net Gen'!B1026</f>
        <v>ML1KP-Mitchell 1 KP</v>
      </c>
      <c r="B1026" s="269">
        <f>'Net Gen'!C1026</f>
        <v>44817.625</v>
      </c>
      <c r="C1026" s="270" t="str">
        <f>'Net Gen'!P1026</f>
        <v>DISPATCHABLE</v>
      </c>
      <c r="D1026" s="270">
        <f>'Net Gen'!E1026</f>
        <v>257.97800000000001</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5">
      <c r="A1027" s="208" t="str">
        <f>'Net Gen'!B1027</f>
        <v>ML1KP-Mitchell 1 KP</v>
      </c>
      <c r="B1027" s="269">
        <f>'Net Gen'!C1027</f>
        <v>44817.666666666664</v>
      </c>
      <c r="C1027" s="270" t="str">
        <f>'Net Gen'!P1027</f>
        <v>DISPATCHABLE</v>
      </c>
      <c r="D1027" s="270">
        <f>'Net Gen'!E1027</f>
        <v>258.85700000000003</v>
      </c>
      <c r="E1027" s="270">
        <f>'Net Gen'!I1027</f>
        <v>770</v>
      </c>
      <c r="F1027" s="270">
        <f>'Net Gen'!K1027</f>
        <v>770</v>
      </c>
      <c r="G1027" s="270">
        <f>'Net Gen'!N1027</f>
        <v>770</v>
      </c>
      <c r="H1027" s="270">
        <f>'Net Gen'!O1027</f>
        <v>770</v>
      </c>
      <c r="J1027" s="120">
        <f t="shared" si="62"/>
        <v>0.5</v>
      </c>
      <c r="K1027" s="108">
        <f t="shared" si="60"/>
        <v>385</v>
      </c>
      <c r="L1027" s="102">
        <f t="shared" si="61"/>
        <v>385</v>
      </c>
      <c r="M1027" s="123">
        <f t="shared" si="63"/>
        <v>385</v>
      </c>
    </row>
    <row r="1028" spans="1:13" x14ac:dyDescent="0.25">
      <c r="A1028" s="208" t="str">
        <f>'Net Gen'!B1028</f>
        <v>ML1KP-Mitchell 1 KP</v>
      </c>
      <c r="B1028" s="269">
        <f>'Net Gen'!C1028</f>
        <v>44817.708333333336</v>
      </c>
      <c r="C1028" s="270" t="str">
        <f>'Net Gen'!P1028</f>
        <v>DISPATCHABLE</v>
      </c>
      <c r="D1028" s="270">
        <f>'Net Gen'!E1028</f>
        <v>251.18799999999999</v>
      </c>
      <c r="E1028" s="270">
        <f>'Net Gen'!I1028</f>
        <v>770</v>
      </c>
      <c r="F1028" s="270">
        <f>'Net Gen'!K1028</f>
        <v>770</v>
      </c>
      <c r="G1028" s="270">
        <f>'Net Gen'!N1028</f>
        <v>770</v>
      </c>
      <c r="H1028" s="270">
        <f>'Net Gen'!O1028</f>
        <v>770</v>
      </c>
      <c r="J1028" s="120">
        <f t="shared" si="62"/>
        <v>0.5</v>
      </c>
      <c r="K1028" s="108">
        <f t="shared" ref="K1028:K1091" si="64">F1028*J1028</f>
        <v>385</v>
      </c>
      <c r="L1028" s="102">
        <f t="shared" ref="L1028:L1091" si="65">H1028*J1028</f>
        <v>385</v>
      </c>
      <c r="M1028" s="123">
        <f t="shared" si="63"/>
        <v>385</v>
      </c>
    </row>
    <row r="1029" spans="1:13" x14ac:dyDescent="0.25">
      <c r="A1029" s="208" t="str">
        <f>'Net Gen'!B1029</f>
        <v>ML1KP-Mitchell 1 KP</v>
      </c>
      <c r="B1029" s="269">
        <f>'Net Gen'!C1029</f>
        <v>44817.75</v>
      </c>
      <c r="C1029" s="270" t="str">
        <f>'Net Gen'!P1029</f>
        <v>DISPATCHABLE</v>
      </c>
      <c r="D1029" s="270">
        <f>'Net Gen'!E1029</f>
        <v>260.2885</v>
      </c>
      <c r="E1029" s="270">
        <f>'Net Gen'!I1029</f>
        <v>770</v>
      </c>
      <c r="F1029" s="270">
        <f>'Net Gen'!K1029</f>
        <v>770</v>
      </c>
      <c r="G1029" s="270">
        <f>'Net Gen'!N1029</f>
        <v>770</v>
      </c>
      <c r="H1029" s="270">
        <f>'Net Gen'!O1029</f>
        <v>770</v>
      </c>
      <c r="J1029" s="120">
        <f t="shared" ref="J1029:J1092" si="66">VLOOKUP(A1029,$P$4:$Q$8,2,FALSE)</f>
        <v>0.5</v>
      </c>
      <c r="K1029" s="108">
        <f t="shared" si="64"/>
        <v>385</v>
      </c>
      <c r="L1029" s="102">
        <f t="shared" si="65"/>
        <v>385</v>
      </c>
      <c r="M1029" s="123">
        <f t="shared" ref="M1029:M1092" si="67">E1029*J1029</f>
        <v>385</v>
      </c>
    </row>
    <row r="1030" spans="1:13" x14ac:dyDescent="0.25">
      <c r="A1030" s="208" t="str">
        <f>'Net Gen'!B1030</f>
        <v>ML1KP-Mitchell 1 KP</v>
      </c>
      <c r="B1030" s="269">
        <f>'Net Gen'!C1030</f>
        <v>44817.791666666664</v>
      </c>
      <c r="C1030" s="270" t="str">
        <f>'Net Gen'!P1030</f>
        <v>DISPATCHABLE</v>
      </c>
      <c r="D1030" s="270">
        <f>'Net Gen'!E1030</f>
        <v>253.6525</v>
      </c>
      <c r="E1030" s="270">
        <f>'Net Gen'!I1030</f>
        <v>770</v>
      </c>
      <c r="F1030" s="270">
        <f>'Net Gen'!K1030</f>
        <v>770</v>
      </c>
      <c r="G1030" s="270">
        <f>'Net Gen'!N1030</f>
        <v>770</v>
      </c>
      <c r="H1030" s="270">
        <f>'Net Gen'!O1030</f>
        <v>770</v>
      </c>
      <c r="J1030" s="120">
        <f t="shared" si="66"/>
        <v>0.5</v>
      </c>
      <c r="K1030" s="108">
        <f t="shared" si="64"/>
        <v>385</v>
      </c>
      <c r="L1030" s="102">
        <f t="shared" si="65"/>
        <v>385</v>
      </c>
      <c r="M1030" s="123">
        <f t="shared" si="67"/>
        <v>385</v>
      </c>
    </row>
    <row r="1031" spans="1:13" x14ac:dyDescent="0.25">
      <c r="A1031" s="208" t="str">
        <f>'Net Gen'!B1031</f>
        <v>ML1KP-Mitchell 1 KP</v>
      </c>
      <c r="B1031" s="269">
        <f>'Net Gen'!C1031</f>
        <v>44817.833333333336</v>
      </c>
      <c r="C1031" s="270" t="str">
        <f>'Net Gen'!P1031</f>
        <v>DISPATCHABLE</v>
      </c>
      <c r="D1031" s="270">
        <f>'Net Gen'!E1031</f>
        <v>250.8485</v>
      </c>
      <c r="E1031" s="270">
        <f>'Net Gen'!I1031</f>
        <v>770</v>
      </c>
      <c r="F1031" s="270">
        <f>'Net Gen'!K1031</f>
        <v>770</v>
      </c>
      <c r="G1031" s="270">
        <f>'Net Gen'!N1031</f>
        <v>770</v>
      </c>
      <c r="H1031" s="270">
        <f>'Net Gen'!O1031</f>
        <v>770</v>
      </c>
      <c r="J1031" s="120">
        <f t="shared" si="66"/>
        <v>0.5</v>
      </c>
      <c r="K1031" s="108">
        <f t="shared" si="64"/>
        <v>385</v>
      </c>
      <c r="L1031" s="102">
        <f t="shared" si="65"/>
        <v>385</v>
      </c>
      <c r="M1031" s="123">
        <f t="shared" si="67"/>
        <v>385</v>
      </c>
    </row>
    <row r="1032" spans="1:13" x14ac:dyDescent="0.25">
      <c r="A1032" s="208" t="str">
        <f>'Net Gen'!B1032</f>
        <v>ML1KP-Mitchell 1 KP</v>
      </c>
      <c r="B1032" s="269">
        <f>'Net Gen'!C1032</f>
        <v>44817.875</v>
      </c>
      <c r="C1032" s="270" t="str">
        <f>'Net Gen'!P1032</f>
        <v>DISPATCHABLE</v>
      </c>
      <c r="D1032" s="270">
        <f>'Net Gen'!E1032</f>
        <v>250.8065</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5">
      <c r="A1033" s="208" t="str">
        <f>'Net Gen'!B1033</f>
        <v>ML1KP-Mitchell 1 KP</v>
      </c>
      <c r="B1033" s="269">
        <f>'Net Gen'!C1033</f>
        <v>44817.916666666664</v>
      </c>
      <c r="C1033" s="270" t="str">
        <f>'Net Gen'!P1033</f>
        <v>DISPATCHABLE</v>
      </c>
      <c r="D1033" s="270">
        <f>'Net Gen'!E1033</f>
        <v>251.04650000000001</v>
      </c>
      <c r="E1033" s="270">
        <f>'Net Gen'!I1033</f>
        <v>770</v>
      </c>
      <c r="F1033" s="270">
        <f>'Net Gen'!K1033</f>
        <v>770</v>
      </c>
      <c r="G1033" s="270">
        <f>'Net Gen'!N1033</f>
        <v>770</v>
      </c>
      <c r="H1033" s="270">
        <f>'Net Gen'!O1033</f>
        <v>770</v>
      </c>
      <c r="J1033" s="120">
        <f t="shared" si="66"/>
        <v>0.5</v>
      </c>
      <c r="K1033" s="108">
        <f t="shared" si="64"/>
        <v>385</v>
      </c>
      <c r="L1033" s="102">
        <f t="shared" si="65"/>
        <v>385</v>
      </c>
      <c r="M1033" s="123">
        <f t="shared" si="67"/>
        <v>385</v>
      </c>
    </row>
    <row r="1034" spans="1:13" x14ac:dyDescent="0.25">
      <c r="A1034" s="208" t="str">
        <f>'Net Gen'!B1034</f>
        <v>ML1KP-Mitchell 1 KP</v>
      </c>
      <c r="B1034" s="269">
        <f>'Net Gen'!C1034</f>
        <v>44817.958333333336</v>
      </c>
      <c r="C1034" s="270" t="str">
        <f>'Net Gen'!P1034</f>
        <v>DISPATCHABLE</v>
      </c>
      <c r="D1034" s="270">
        <f>'Net Gen'!E1034</f>
        <v>250.95150000000001</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5">
      <c r="A1035" s="208" t="str">
        <f>'Net Gen'!B1035</f>
        <v>ML1KP-Mitchell 1 KP</v>
      </c>
      <c r="B1035" s="269">
        <f>'Net Gen'!C1035</f>
        <v>44818</v>
      </c>
      <c r="C1035" s="270" t="str">
        <f>'Net Gen'!P1035</f>
        <v>DISPATCHABLE</v>
      </c>
      <c r="D1035" s="270">
        <f>'Net Gen'!E1035</f>
        <v>251.02199999999999</v>
      </c>
      <c r="E1035" s="270">
        <f>'Net Gen'!I1035</f>
        <v>770</v>
      </c>
      <c r="F1035" s="270">
        <f>'Net Gen'!K1035</f>
        <v>770</v>
      </c>
      <c r="G1035" s="270">
        <f>'Net Gen'!N1035</f>
        <v>770</v>
      </c>
      <c r="H1035" s="270">
        <f>'Net Gen'!O1035</f>
        <v>770</v>
      </c>
      <c r="J1035" s="120">
        <f t="shared" si="66"/>
        <v>0.5</v>
      </c>
      <c r="K1035" s="108">
        <f t="shared" si="64"/>
        <v>385</v>
      </c>
      <c r="L1035" s="102">
        <f t="shared" si="65"/>
        <v>385</v>
      </c>
      <c r="M1035" s="123">
        <f t="shared" si="67"/>
        <v>385</v>
      </c>
    </row>
    <row r="1036" spans="1:13" x14ac:dyDescent="0.25">
      <c r="A1036" s="208" t="str">
        <f>'Net Gen'!B1036</f>
        <v>ML1KP-Mitchell 1 KP</v>
      </c>
      <c r="B1036" s="269">
        <f>'Net Gen'!C1036</f>
        <v>44818.041666666664</v>
      </c>
      <c r="C1036" s="270" t="str">
        <f>'Net Gen'!P1036</f>
        <v>DISPATCHABLE</v>
      </c>
      <c r="D1036" s="270">
        <f>'Net Gen'!E1036</f>
        <v>250.8005</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5">
      <c r="A1037" s="208" t="str">
        <f>'Net Gen'!B1037</f>
        <v>ML1KP-Mitchell 1 KP</v>
      </c>
      <c r="B1037" s="269">
        <f>'Net Gen'!C1037</f>
        <v>44818.083333333336</v>
      </c>
      <c r="C1037" s="270" t="str">
        <f>'Net Gen'!P1037</f>
        <v>DISPATCHABLE</v>
      </c>
      <c r="D1037" s="270">
        <f>'Net Gen'!E1037</f>
        <v>250.55250000000001</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5">
      <c r="A1038" s="208" t="str">
        <f>'Net Gen'!B1038</f>
        <v>ML1KP-Mitchell 1 KP</v>
      </c>
      <c r="B1038" s="269">
        <f>'Net Gen'!C1038</f>
        <v>44818.125</v>
      </c>
      <c r="C1038" s="270" t="str">
        <f>'Net Gen'!P1038</f>
        <v>DISPATCHABLE</v>
      </c>
      <c r="D1038" s="270">
        <f>'Net Gen'!E1038</f>
        <v>251.18100000000001</v>
      </c>
      <c r="E1038" s="270">
        <f>'Net Gen'!I1038</f>
        <v>770</v>
      </c>
      <c r="F1038" s="270">
        <f>'Net Gen'!K1038</f>
        <v>770</v>
      </c>
      <c r="G1038" s="270">
        <f>'Net Gen'!N1038</f>
        <v>770</v>
      </c>
      <c r="H1038" s="270">
        <f>'Net Gen'!O1038</f>
        <v>770</v>
      </c>
      <c r="J1038" s="120">
        <f t="shared" si="66"/>
        <v>0.5</v>
      </c>
      <c r="K1038" s="108">
        <f t="shared" si="64"/>
        <v>385</v>
      </c>
      <c r="L1038" s="102">
        <f t="shared" si="65"/>
        <v>385</v>
      </c>
      <c r="M1038" s="123">
        <f t="shared" si="67"/>
        <v>385</v>
      </c>
    </row>
    <row r="1039" spans="1:13" x14ac:dyDescent="0.25">
      <c r="A1039" s="208" t="str">
        <f>'Net Gen'!B1039</f>
        <v>ML1KP-Mitchell 1 KP</v>
      </c>
      <c r="B1039" s="269">
        <f>'Net Gen'!C1039</f>
        <v>44818.166666666664</v>
      </c>
      <c r="C1039" s="270" t="str">
        <f>'Net Gen'!P1039</f>
        <v>DISPATCHABLE</v>
      </c>
      <c r="D1039" s="270">
        <f>'Net Gen'!E1039</f>
        <v>250.78200000000001</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5">
      <c r="A1040" s="208" t="str">
        <f>'Net Gen'!B1040</f>
        <v>ML1KP-Mitchell 1 KP</v>
      </c>
      <c r="B1040" s="269">
        <f>'Net Gen'!C1040</f>
        <v>44818.208333333336</v>
      </c>
      <c r="C1040" s="270" t="str">
        <f>'Net Gen'!P1040</f>
        <v>DISPATCHABLE</v>
      </c>
      <c r="D1040" s="270">
        <f>'Net Gen'!E1040</f>
        <v>251.03149999999999</v>
      </c>
      <c r="E1040" s="270">
        <f>'Net Gen'!I1040</f>
        <v>770</v>
      </c>
      <c r="F1040" s="270">
        <f>'Net Gen'!K1040</f>
        <v>770</v>
      </c>
      <c r="G1040" s="270">
        <f>'Net Gen'!N1040</f>
        <v>770</v>
      </c>
      <c r="H1040" s="270">
        <f>'Net Gen'!O1040</f>
        <v>770</v>
      </c>
      <c r="J1040" s="120">
        <f t="shared" si="66"/>
        <v>0.5</v>
      </c>
      <c r="K1040" s="108">
        <f t="shared" si="64"/>
        <v>385</v>
      </c>
      <c r="L1040" s="102">
        <f t="shared" si="65"/>
        <v>385</v>
      </c>
      <c r="M1040" s="123">
        <f t="shared" si="67"/>
        <v>385</v>
      </c>
    </row>
    <row r="1041" spans="1:13" x14ac:dyDescent="0.25">
      <c r="A1041" s="208" t="str">
        <f>'Net Gen'!B1041</f>
        <v>ML1KP-Mitchell 1 KP</v>
      </c>
      <c r="B1041" s="269">
        <f>'Net Gen'!C1041</f>
        <v>44818.25</v>
      </c>
      <c r="C1041" s="270" t="str">
        <f>'Net Gen'!P1041</f>
        <v>DISPATCHABLE</v>
      </c>
      <c r="D1041" s="270">
        <f>'Net Gen'!E1041</f>
        <v>255.489</v>
      </c>
      <c r="E1041" s="270">
        <f>'Net Gen'!I1041</f>
        <v>770</v>
      </c>
      <c r="F1041" s="270">
        <f>'Net Gen'!K1041</f>
        <v>770</v>
      </c>
      <c r="G1041" s="270">
        <f>'Net Gen'!N1041</f>
        <v>770</v>
      </c>
      <c r="H1041" s="270">
        <f>'Net Gen'!O1041</f>
        <v>770</v>
      </c>
      <c r="J1041" s="120">
        <f t="shared" si="66"/>
        <v>0.5</v>
      </c>
      <c r="K1041" s="108">
        <f t="shared" si="64"/>
        <v>385</v>
      </c>
      <c r="L1041" s="102">
        <f t="shared" si="65"/>
        <v>385</v>
      </c>
      <c r="M1041" s="123">
        <f t="shared" si="67"/>
        <v>385</v>
      </c>
    </row>
    <row r="1042" spans="1:13" x14ac:dyDescent="0.25">
      <c r="A1042" s="208" t="str">
        <f>'Net Gen'!B1042</f>
        <v>ML1KP-Mitchell 1 KP</v>
      </c>
      <c r="B1042" s="269">
        <f>'Net Gen'!C1042</f>
        <v>44818.291666666664</v>
      </c>
      <c r="C1042" s="270" t="str">
        <f>'Net Gen'!P1042</f>
        <v>DISPATCHABLE</v>
      </c>
      <c r="D1042" s="270">
        <f>'Net Gen'!E1042</f>
        <v>253.69499999999999</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5">
      <c r="A1043" s="208" t="str">
        <f>'Net Gen'!B1043</f>
        <v>ML1KP-Mitchell 1 KP</v>
      </c>
      <c r="B1043" s="269">
        <f>'Net Gen'!C1043</f>
        <v>44818.333333333336</v>
      </c>
      <c r="C1043" s="270" t="str">
        <f>'Net Gen'!P1043</f>
        <v>DISPATCHABLE</v>
      </c>
      <c r="D1043" s="270">
        <f>'Net Gen'!E1043</f>
        <v>250.714</v>
      </c>
      <c r="E1043" s="270">
        <f>'Net Gen'!I1043</f>
        <v>770</v>
      </c>
      <c r="F1043" s="270">
        <f>'Net Gen'!K1043</f>
        <v>770</v>
      </c>
      <c r="G1043" s="270">
        <f>'Net Gen'!N1043</f>
        <v>770</v>
      </c>
      <c r="H1043" s="270">
        <f>'Net Gen'!O1043</f>
        <v>770</v>
      </c>
      <c r="J1043" s="120">
        <f t="shared" si="66"/>
        <v>0.5</v>
      </c>
      <c r="K1043" s="108">
        <f t="shared" si="64"/>
        <v>385</v>
      </c>
      <c r="L1043" s="102">
        <f t="shared" si="65"/>
        <v>385</v>
      </c>
      <c r="M1043" s="123">
        <f t="shared" si="67"/>
        <v>385</v>
      </c>
    </row>
    <row r="1044" spans="1:13" x14ac:dyDescent="0.25">
      <c r="A1044" s="208" t="str">
        <f>'Net Gen'!B1044</f>
        <v>ML1KP-Mitchell 1 KP</v>
      </c>
      <c r="B1044" s="269">
        <f>'Net Gen'!C1044</f>
        <v>44818.375</v>
      </c>
      <c r="C1044" s="270" t="str">
        <f>'Net Gen'!P1044</f>
        <v>DISPATCHABLE</v>
      </c>
      <c r="D1044" s="270">
        <f>'Net Gen'!E1044</f>
        <v>250.727</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5">
      <c r="A1045" s="208" t="str">
        <f>'Net Gen'!B1045</f>
        <v>ML1KP-Mitchell 1 KP</v>
      </c>
      <c r="B1045" s="269">
        <f>'Net Gen'!C1045</f>
        <v>44818.416666666664</v>
      </c>
      <c r="C1045" s="270" t="str">
        <f>'Net Gen'!P1045</f>
        <v>DISPATCHABLE</v>
      </c>
      <c r="D1045" s="270">
        <f>'Net Gen'!E1045</f>
        <v>250.98349999999999</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5">
      <c r="A1046" s="208" t="str">
        <f>'Net Gen'!B1046</f>
        <v>ML1KP-Mitchell 1 KP</v>
      </c>
      <c r="B1046" s="269">
        <f>'Net Gen'!C1046</f>
        <v>44818.458333333336</v>
      </c>
      <c r="C1046" s="270" t="str">
        <f>'Net Gen'!P1046</f>
        <v>DISPATCHABLE</v>
      </c>
      <c r="D1046" s="270">
        <f>'Net Gen'!E1046</f>
        <v>250.88</v>
      </c>
      <c r="E1046" s="270">
        <f>'Net Gen'!I1046</f>
        <v>770</v>
      </c>
      <c r="F1046" s="270">
        <f>'Net Gen'!K1046</f>
        <v>770</v>
      </c>
      <c r="G1046" s="270">
        <f>'Net Gen'!N1046</f>
        <v>770</v>
      </c>
      <c r="H1046" s="270">
        <f>'Net Gen'!O1046</f>
        <v>770</v>
      </c>
      <c r="J1046" s="120">
        <f t="shared" si="66"/>
        <v>0.5</v>
      </c>
      <c r="K1046" s="108">
        <f t="shared" si="64"/>
        <v>385</v>
      </c>
      <c r="L1046" s="102">
        <f t="shared" si="65"/>
        <v>385</v>
      </c>
      <c r="M1046" s="123">
        <f t="shared" si="67"/>
        <v>385</v>
      </c>
    </row>
    <row r="1047" spans="1:13" x14ac:dyDescent="0.25">
      <c r="A1047" s="208" t="str">
        <f>'Net Gen'!B1047</f>
        <v>ML1KP-Mitchell 1 KP</v>
      </c>
      <c r="B1047" s="269">
        <f>'Net Gen'!C1047</f>
        <v>44818.5</v>
      </c>
      <c r="C1047" s="270" t="str">
        <f>'Net Gen'!P1047</f>
        <v>DISPATCHABLE</v>
      </c>
      <c r="D1047" s="270">
        <f>'Net Gen'!E1047</f>
        <v>250.964</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5">
      <c r="A1048" s="208" t="str">
        <f>'Net Gen'!B1048</f>
        <v>ML1KP-Mitchell 1 KP</v>
      </c>
      <c r="B1048" s="269">
        <f>'Net Gen'!C1048</f>
        <v>44818.541666666664</v>
      </c>
      <c r="C1048" s="270" t="str">
        <f>'Net Gen'!P1048</f>
        <v>DISPATCHABLE</v>
      </c>
      <c r="D1048" s="270">
        <f>'Net Gen'!E1048</f>
        <v>250.84</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5">
      <c r="A1049" s="208" t="str">
        <f>'Net Gen'!B1049</f>
        <v>ML1KP-Mitchell 1 KP</v>
      </c>
      <c r="B1049" s="269">
        <f>'Net Gen'!C1049</f>
        <v>44818.583333333336</v>
      </c>
      <c r="C1049" s="270" t="str">
        <f>'Net Gen'!P1049</f>
        <v>DISPATCHABLE</v>
      </c>
      <c r="D1049" s="270">
        <f>'Net Gen'!E1049</f>
        <v>250.899</v>
      </c>
      <c r="E1049" s="270">
        <f>'Net Gen'!I1049</f>
        <v>770</v>
      </c>
      <c r="F1049" s="270">
        <f>'Net Gen'!K1049</f>
        <v>770</v>
      </c>
      <c r="G1049" s="270">
        <f>'Net Gen'!N1049</f>
        <v>770</v>
      </c>
      <c r="H1049" s="270">
        <f>'Net Gen'!O1049</f>
        <v>770</v>
      </c>
      <c r="J1049" s="120">
        <f t="shared" si="66"/>
        <v>0.5</v>
      </c>
      <c r="K1049" s="108">
        <f t="shared" si="64"/>
        <v>385</v>
      </c>
      <c r="L1049" s="102">
        <f t="shared" si="65"/>
        <v>385</v>
      </c>
      <c r="M1049" s="123">
        <f t="shared" si="67"/>
        <v>385</v>
      </c>
    </row>
    <row r="1050" spans="1:13" x14ac:dyDescent="0.25">
      <c r="A1050" s="208" t="str">
        <f>'Net Gen'!B1050</f>
        <v>ML1KP-Mitchell 1 KP</v>
      </c>
      <c r="B1050" s="269">
        <f>'Net Gen'!C1050</f>
        <v>44818.625</v>
      </c>
      <c r="C1050" s="270" t="str">
        <f>'Net Gen'!P1050</f>
        <v>DISPATCHABLE</v>
      </c>
      <c r="D1050" s="270">
        <f>'Net Gen'!E1050</f>
        <v>251.00149999999999</v>
      </c>
      <c r="E1050" s="270">
        <f>'Net Gen'!I1050</f>
        <v>770</v>
      </c>
      <c r="F1050" s="270">
        <f>'Net Gen'!K1050</f>
        <v>770</v>
      </c>
      <c r="G1050" s="270">
        <f>'Net Gen'!N1050</f>
        <v>770</v>
      </c>
      <c r="H1050" s="270">
        <f>'Net Gen'!O1050</f>
        <v>770</v>
      </c>
      <c r="J1050" s="120">
        <f t="shared" si="66"/>
        <v>0.5</v>
      </c>
      <c r="K1050" s="108">
        <f t="shared" si="64"/>
        <v>385</v>
      </c>
      <c r="L1050" s="102">
        <f t="shared" si="65"/>
        <v>385</v>
      </c>
      <c r="M1050" s="123">
        <f t="shared" si="67"/>
        <v>385</v>
      </c>
    </row>
    <row r="1051" spans="1:13" x14ac:dyDescent="0.25">
      <c r="A1051" s="208" t="str">
        <f>'Net Gen'!B1051</f>
        <v>ML1KP-Mitchell 1 KP</v>
      </c>
      <c r="B1051" s="269">
        <f>'Net Gen'!C1051</f>
        <v>44818.666666666664</v>
      </c>
      <c r="C1051" s="270" t="str">
        <f>'Net Gen'!P1051</f>
        <v>DISPATCHABLE</v>
      </c>
      <c r="D1051" s="270">
        <f>'Net Gen'!E1051</f>
        <v>251.803</v>
      </c>
      <c r="E1051" s="270">
        <f>'Net Gen'!I1051</f>
        <v>770</v>
      </c>
      <c r="F1051" s="270">
        <f>'Net Gen'!K1051</f>
        <v>770</v>
      </c>
      <c r="G1051" s="270">
        <f>'Net Gen'!N1051</f>
        <v>770</v>
      </c>
      <c r="H1051" s="270">
        <f>'Net Gen'!O1051</f>
        <v>770</v>
      </c>
      <c r="J1051" s="120">
        <f t="shared" si="66"/>
        <v>0.5</v>
      </c>
      <c r="K1051" s="108">
        <f t="shared" si="64"/>
        <v>385</v>
      </c>
      <c r="L1051" s="102">
        <f t="shared" si="65"/>
        <v>385</v>
      </c>
      <c r="M1051" s="123">
        <f t="shared" si="67"/>
        <v>385</v>
      </c>
    </row>
    <row r="1052" spans="1:13" x14ac:dyDescent="0.25">
      <c r="A1052" s="208" t="str">
        <f>'Net Gen'!B1052</f>
        <v>ML1KP-Mitchell 1 KP</v>
      </c>
      <c r="B1052" s="269">
        <f>'Net Gen'!C1052</f>
        <v>44818.708333333336</v>
      </c>
      <c r="C1052" s="270" t="str">
        <f>'Net Gen'!P1052</f>
        <v>DISPATCHABLE</v>
      </c>
      <c r="D1052" s="270">
        <f>'Net Gen'!E1052</f>
        <v>256.22000000000003</v>
      </c>
      <c r="E1052" s="270">
        <f>'Net Gen'!I1052</f>
        <v>770</v>
      </c>
      <c r="F1052" s="270">
        <f>'Net Gen'!K1052</f>
        <v>770</v>
      </c>
      <c r="G1052" s="270">
        <f>'Net Gen'!N1052</f>
        <v>770</v>
      </c>
      <c r="H1052" s="270">
        <f>'Net Gen'!O1052</f>
        <v>770</v>
      </c>
      <c r="J1052" s="120">
        <f t="shared" si="66"/>
        <v>0.5</v>
      </c>
      <c r="K1052" s="108">
        <f t="shared" si="64"/>
        <v>385</v>
      </c>
      <c r="L1052" s="102">
        <f t="shared" si="65"/>
        <v>385</v>
      </c>
      <c r="M1052" s="123">
        <f t="shared" si="67"/>
        <v>385</v>
      </c>
    </row>
    <row r="1053" spans="1:13" x14ac:dyDescent="0.25">
      <c r="A1053" s="208" t="str">
        <f>'Net Gen'!B1053</f>
        <v>ML1KP-Mitchell 1 KP</v>
      </c>
      <c r="B1053" s="269">
        <f>'Net Gen'!C1053</f>
        <v>44818.75</v>
      </c>
      <c r="C1053" s="270" t="str">
        <f>'Net Gen'!P1053</f>
        <v>DISPATCHABLE</v>
      </c>
      <c r="D1053" s="270">
        <f>'Net Gen'!E1053</f>
        <v>252.95849999999999</v>
      </c>
      <c r="E1053" s="270">
        <f>'Net Gen'!I1053</f>
        <v>770</v>
      </c>
      <c r="F1053" s="270">
        <f>'Net Gen'!K1053</f>
        <v>770</v>
      </c>
      <c r="G1053" s="270">
        <f>'Net Gen'!N1053</f>
        <v>770</v>
      </c>
      <c r="H1053" s="270">
        <f>'Net Gen'!O1053</f>
        <v>770</v>
      </c>
      <c r="J1053" s="120">
        <f t="shared" si="66"/>
        <v>0.5</v>
      </c>
      <c r="K1053" s="108">
        <f t="shared" si="64"/>
        <v>385</v>
      </c>
      <c r="L1053" s="102">
        <f t="shared" si="65"/>
        <v>385</v>
      </c>
      <c r="M1053" s="123">
        <f t="shared" si="67"/>
        <v>385</v>
      </c>
    </row>
    <row r="1054" spans="1:13" x14ac:dyDescent="0.25">
      <c r="A1054" s="208" t="str">
        <f>'Net Gen'!B1054</f>
        <v>ML1KP-Mitchell 1 KP</v>
      </c>
      <c r="B1054" s="269">
        <f>'Net Gen'!C1054</f>
        <v>44818.791666666664</v>
      </c>
      <c r="C1054" s="270" t="str">
        <f>'Net Gen'!P1054</f>
        <v>DISPATCHABLE</v>
      </c>
      <c r="D1054" s="270">
        <f>'Net Gen'!E1054</f>
        <v>252.249</v>
      </c>
      <c r="E1054" s="270">
        <f>'Net Gen'!I1054</f>
        <v>770</v>
      </c>
      <c r="F1054" s="270">
        <f>'Net Gen'!K1054</f>
        <v>770</v>
      </c>
      <c r="G1054" s="270">
        <f>'Net Gen'!N1054</f>
        <v>770</v>
      </c>
      <c r="H1054" s="270">
        <f>'Net Gen'!O1054</f>
        <v>770</v>
      </c>
      <c r="J1054" s="120">
        <f t="shared" si="66"/>
        <v>0.5</v>
      </c>
      <c r="K1054" s="108">
        <f t="shared" si="64"/>
        <v>385</v>
      </c>
      <c r="L1054" s="102">
        <f t="shared" si="65"/>
        <v>385</v>
      </c>
      <c r="M1054" s="123">
        <f t="shared" si="67"/>
        <v>385</v>
      </c>
    </row>
    <row r="1055" spans="1:13" x14ac:dyDescent="0.25">
      <c r="A1055" s="208" t="str">
        <f>'Net Gen'!B1055</f>
        <v>ML1KP-Mitchell 1 KP</v>
      </c>
      <c r="B1055" s="269">
        <f>'Net Gen'!C1055</f>
        <v>44818.833333333336</v>
      </c>
      <c r="C1055" s="270" t="str">
        <f>'Net Gen'!P1055</f>
        <v>DISPATCHABLE</v>
      </c>
      <c r="D1055" s="270">
        <f>'Net Gen'!E1055</f>
        <v>250.91550000000001</v>
      </c>
      <c r="E1055" s="270">
        <f>'Net Gen'!I1055</f>
        <v>770</v>
      </c>
      <c r="F1055" s="270">
        <f>'Net Gen'!K1055</f>
        <v>770</v>
      </c>
      <c r="G1055" s="270">
        <f>'Net Gen'!N1055</f>
        <v>770</v>
      </c>
      <c r="H1055" s="270">
        <f>'Net Gen'!O1055</f>
        <v>770</v>
      </c>
      <c r="J1055" s="120">
        <f t="shared" si="66"/>
        <v>0.5</v>
      </c>
      <c r="K1055" s="108">
        <f t="shared" si="64"/>
        <v>385</v>
      </c>
      <c r="L1055" s="102">
        <f t="shared" si="65"/>
        <v>385</v>
      </c>
      <c r="M1055" s="123">
        <f t="shared" si="67"/>
        <v>385</v>
      </c>
    </row>
    <row r="1056" spans="1:13" x14ac:dyDescent="0.25">
      <c r="A1056" s="208" t="str">
        <f>'Net Gen'!B1056</f>
        <v>ML1KP-Mitchell 1 KP</v>
      </c>
      <c r="B1056" s="269">
        <f>'Net Gen'!C1056</f>
        <v>44818.875</v>
      </c>
      <c r="C1056" s="270" t="str">
        <f>'Net Gen'!P1056</f>
        <v>DISPATCHABLE</v>
      </c>
      <c r="D1056" s="270">
        <f>'Net Gen'!E1056</f>
        <v>250.88749999999999</v>
      </c>
      <c r="E1056" s="270">
        <f>'Net Gen'!I1056</f>
        <v>770</v>
      </c>
      <c r="F1056" s="270">
        <f>'Net Gen'!K1056</f>
        <v>770</v>
      </c>
      <c r="G1056" s="270">
        <f>'Net Gen'!N1056</f>
        <v>770</v>
      </c>
      <c r="H1056" s="270">
        <f>'Net Gen'!O1056</f>
        <v>770</v>
      </c>
      <c r="J1056" s="120">
        <f t="shared" si="66"/>
        <v>0.5</v>
      </c>
      <c r="K1056" s="108">
        <f t="shared" si="64"/>
        <v>385</v>
      </c>
      <c r="L1056" s="102">
        <f t="shared" si="65"/>
        <v>385</v>
      </c>
      <c r="M1056" s="123">
        <f t="shared" si="67"/>
        <v>385</v>
      </c>
    </row>
    <row r="1057" spans="1:13" x14ac:dyDescent="0.25">
      <c r="A1057" s="208" t="str">
        <f>'Net Gen'!B1057</f>
        <v>ML1KP-Mitchell 1 KP</v>
      </c>
      <c r="B1057" s="269">
        <f>'Net Gen'!C1057</f>
        <v>44818.916666666664</v>
      </c>
      <c r="C1057" s="270" t="str">
        <f>'Net Gen'!P1057</f>
        <v>DISPATCHABLE</v>
      </c>
      <c r="D1057" s="270">
        <f>'Net Gen'!E1057</f>
        <v>251.08199999999999</v>
      </c>
      <c r="E1057" s="270">
        <f>'Net Gen'!I1057</f>
        <v>770</v>
      </c>
      <c r="F1057" s="270">
        <f>'Net Gen'!K1057</f>
        <v>770</v>
      </c>
      <c r="G1057" s="270">
        <f>'Net Gen'!N1057</f>
        <v>770</v>
      </c>
      <c r="H1057" s="270">
        <f>'Net Gen'!O1057</f>
        <v>770</v>
      </c>
      <c r="J1057" s="120">
        <f t="shared" si="66"/>
        <v>0.5</v>
      </c>
      <c r="K1057" s="108">
        <f t="shared" si="64"/>
        <v>385</v>
      </c>
      <c r="L1057" s="102">
        <f t="shared" si="65"/>
        <v>385</v>
      </c>
      <c r="M1057" s="123">
        <f t="shared" si="67"/>
        <v>385</v>
      </c>
    </row>
    <row r="1058" spans="1:13" x14ac:dyDescent="0.25">
      <c r="A1058" s="208" t="str">
        <f>'Net Gen'!B1058</f>
        <v>ML1KP-Mitchell 1 KP</v>
      </c>
      <c r="B1058" s="269">
        <f>'Net Gen'!C1058</f>
        <v>44818.958333333336</v>
      </c>
      <c r="C1058" s="270" t="str">
        <f>'Net Gen'!P1058</f>
        <v>DISPATCHABLE</v>
      </c>
      <c r="D1058" s="270">
        <f>'Net Gen'!E1058</f>
        <v>251.011</v>
      </c>
      <c r="E1058" s="270">
        <f>'Net Gen'!I1058</f>
        <v>770</v>
      </c>
      <c r="F1058" s="270">
        <f>'Net Gen'!K1058</f>
        <v>770</v>
      </c>
      <c r="G1058" s="270">
        <f>'Net Gen'!N1058</f>
        <v>770</v>
      </c>
      <c r="H1058" s="270">
        <f>'Net Gen'!O1058</f>
        <v>770</v>
      </c>
      <c r="J1058" s="120">
        <f t="shared" si="66"/>
        <v>0.5</v>
      </c>
      <c r="K1058" s="108">
        <f t="shared" si="64"/>
        <v>385</v>
      </c>
      <c r="L1058" s="102">
        <f t="shared" si="65"/>
        <v>385</v>
      </c>
      <c r="M1058" s="123">
        <f t="shared" si="67"/>
        <v>385</v>
      </c>
    </row>
    <row r="1059" spans="1:13" x14ac:dyDescent="0.25">
      <c r="A1059" s="208" t="str">
        <f>'Net Gen'!B1059</f>
        <v>ML1KP-Mitchell 1 KP</v>
      </c>
      <c r="B1059" s="269">
        <f>'Net Gen'!C1059</f>
        <v>44819</v>
      </c>
      <c r="C1059" s="270" t="str">
        <f>'Net Gen'!P1059</f>
        <v>DISPATCHABLE</v>
      </c>
      <c r="D1059" s="270">
        <f>'Net Gen'!E1059</f>
        <v>250.97049999999999</v>
      </c>
      <c r="E1059" s="270">
        <f>'Net Gen'!I1059</f>
        <v>770</v>
      </c>
      <c r="F1059" s="270">
        <f>'Net Gen'!K1059</f>
        <v>770</v>
      </c>
      <c r="G1059" s="270">
        <f>'Net Gen'!N1059</f>
        <v>770</v>
      </c>
      <c r="H1059" s="270">
        <f>'Net Gen'!O1059</f>
        <v>770</v>
      </c>
      <c r="J1059" s="120">
        <f t="shared" si="66"/>
        <v>0.5</v>
      </c>
      <c r="K1059" s="108">
        <f t="shared" si="64"/>
        <v>385</v>
      </c>
      <c r="L1059" s="102">
        <f t="shared" si="65"/>
        <v>385</v>
      </c>
      <c r="M1059" s="123">
        <f t="shared" si="67"/>
        <v>385</v>
      </c>
    </row>
    <row r="1060" spans="1:13" x14ac:dyDescent="0.25">
      <c r="A1060" s="208" t="str">
        <f>'Net Gen'!B1060</f>
        <v>ML1KP-Mitchell 1 KP</v>
      </c>
      <c r="B1060" s="269">
        <f>'Net Gen'!C1060</f>
        <v>44819.041666666664</v>
      </c>
      <c r="C1060" s="270" t="str">
        <f>'Net Gen'!P1060</f>
        <v>DISPATCHABLE</v>
      </c>
      <c r="D1060" s="270">
        <f>'Net Gen'!E1060</f>
        <v>250.90649999999999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5">
      <c r="A1061" s="208" t="str">
        <f>'Net Gen'!B1061</f>
        <v>ML1KP-Mitchell 1 KP</v>
      </c>
      <c r="B1061" s="269">
        <f>'Net Gen'!C1061</f>
        <v>44819.083333333336</v>
      </c>
      <c r="C1061" s="270" t="str">
        <f>'Net Gen'!P1061</f>
        <v>DISPATCHABLE</v>
      </c>
      <c r="D1061" s="270">
        <f>'Net Gen'!E1061</f>
        <v>251.13650000000001</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5">
      <c r="A1062" s="208" t="str">
        <f>'Net Gen'!B1062</f>
        <v>ML1KP-Mitchell 1 KP</v>
      </c>
      <c r="B1062" s="269">
        <f>'Net Gen'!C1062</f>
        <v>44819.125</v>
      </c>
      <c r="C1062" s="270" t="str">
        <f>'Net Gen'!P1062</f>
        <v>DISPATCHABLE</v>
      </c>
      <c r="D1062" s="270">
        <f>'Net Gen'!E1062</f>
        <v>250.88650000000001</v>
      </c>
      <c r="E1062" s="270">
        <f>'Net Gen'!I1062</f>
        <v>770</v>
      </c>
      <c r="F1062" s="270">
        <f>'Net Gen'!K1062</f>
        <v>770</v>
      </c>
      <c r="G1062" s="270">
        <f>'Net Gen'!N1062</f>
        <v>770</v>
      </c>
      <c r="H1062" s="270">
        <f>'Net Gen'!O1062</f>
        <v>770</v>
      </c>
      <c r="J1062" s="120">
        <f t="shared" si="66"/>
        <v>0.5</v>
      </c>
      <c r="K1062" s="108">
        <f t="shared" si="64"/>
        <v>385</v>
      </c>
      <c r="L1062" s="102">
        <f t="shared" si="65"/>
        <v>385</v>
      </c>
      <c r="M1062" s="123">
        <f t="shared" si="67"/>
        <v>385</v>
      </c>
    </row>
    <row r="1063" spans="1:13" x14ac:dyDescent="0.25">
      <c r="A1063" s="208" t="str">
        <f>'Net Gen'!B1063</f>
        <v>ML1KP-Mitchell 1 KP</v>
      </c>
      <c r="B1063" s="269">
        <f>'Net Gen'!C1063</f>
        <v>44819.166666666664</v>
      </c>
      <c r="C1063" s="270" t="str">
        <f>'Net Gen'!P1063</f>
        <v>DISPATCHABLE</v>
      </c>
      <c r="D1063" s="270">
        <f>'Net Gen'!E1063</f>
        <v>250.79499999999999</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5">
      <c r="A1064" s="208" t="str">
        <f>'Net Gen'!B1064</f>
        <v>ML1KP-Mitchell 1 KP</v>
      </c>
      <c r="B1064" s="269">
        <f>'Net Gen'!C1064</f>
        <v>44819.208333333336</v>
      </c>
      <c r="C1064" s="270" t="str">
        <f>'Net Gen'!P1064</f>
        <v>DISPATCHABLE</v>
      </c>
      <c r="D1064" s="270">
        <f>'Net Gen'!E1064</f>
        <v>250.98599999999999</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5">
      <c r="A1065" s="208" t="str">
        <f>'Net Gen'!B1065</f>
        <v>ML1KP-Mitchell 1 KP</v>
      </c>
      <c r="B1065" s="269">
        <f>'Net Gen'!C1065</f>
        <v>44819.25</v>
      </c>
      <c r="C1065" s="270" t="str">
        <f>'Net Gen'!P1065</f>
        <v>DISPATCHABLE</v>
      </c>
      <c r="D1065" s="270">
        <f>'Net Gen'!E1065</f>
        <v>250.7355</v>
      </c>
      <c r="E1065" s="270">
        <f>'Net Gen'!I1065</f>
        <v>770</v>
      </c>
      <c r="F1065" s="270">
        <f>'Net Gen'!K1065</f>
        <v>770</v>
      </c>
      <c r="G1065" s="270">
        <f>'Net Gen'!N1065</f>
        <v>770</v>
      </c>
      <c r="H1065" s="270">
        <f>'Net Gen'!O1065</f>
        <v>770</v>
      </c>
      <c r="J1065" s="120">
        <f t="shared" si="66"/>
        <v>0.5</v>
      </c>
      <c r="K1065" s="108">
        <f t="shared" si="64"/>
        <v>385</v>
      </c>
      <c r="L1065" s="102">
        <f t="shared" si="65"/>
        <v>385</v>
      </c>
      <c r="M1065" s="123">
        <f t="shared" si="67"/>
        <v>385</v>
      </c>
    </row>
    <row r="1066" spans="1:13" x14ac:dyDescent="0.25">
      <c r="A1066" s="208" t="str">
        <f>'Net Gen'!B1066</f>
        <v>ML1KP-Mitchell 1 KP</v>
      </c>
      <c r="B1066" s="269">
        <f>'Net Gen'!C1066</f>
        <v>44819.291666666664</v>
      </c>
      <c r="C1066" s="270" t="str">
        <f>'Net Gen'!P1066</f>
        <v>DISPATCHABLE</v>
      </c>
      <c r="D1066" s="270">
        <f>'Net Gen'!E1066</f>
        <v>250.75649999999999</v>
      </c>
      <c r="E1066" s="270">
        <f>'Net Gen'!I1066</f>
        <v>770</v>
      </c>
      <c r="F1066" s="270">
        <f>'Net Gen'!K1066</f>
        <v>770</v>
      </c>
      <c r="G1066" s="270">
        <f>'Net Gen'!N1066</f>
        <v>770</v>
      </c>
      <c r="H1066" s="270">
        <f>'Net Gen'!O1066</f>
        <v>770</v>
      </c>
      <c r="J1066" s="120">
        <f t="shared" si="66"/>
        <v>0.5</v>
      </c>
      <c r="K1066" s="108">
        <f t="shared" si="64"/>
        <v>385</v>
      </c>
      <c r="L1066" s="102">
        <f t="shared" si="65"/>
        <v>385</v>
      </c>
      <c r="M1066" s="123">
        <f t="shared" si="67"/>
        <v>385</v>
      </c>
    </row>
    <row r="1067" spans="1:13" x14ac:dyDescent="0.25">
      <c r="A1067" s="208" t="str">
        <f>'Net Gen'!B1067</f>
        <v>ML1KP-Mitchell 1 KP</v>
      </c>
      <c r="B1067" s="269">
        <f>'Net Gen'!C1067</f>
        <v>44819.333333333336</v>
      </c>
      <c r="C1067" s="270" t="str">
        <f>'Net Gen'!P1067</f>
        <v>DISPATCHABLE</v>
      </c>
      <c r="D1067" s="270">
        <f>'Net Gen'!E1067</f>
        <v>251.023</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5">
      <c r="A1068" s="208" t="str">
        <f>'Net Gen'!B1068</f>
        <v>ML1KP-Mitchell 1 KP</v>
      </c>
      <c r="B1068" s="269">
        <f>'Net Gen'!C1068</f>
        <v>44819.375</v>
      </c>
      <c r="C1068" s="270" t="str">
        <f>'Net Gen'!P1068</f>
        <v>DISPATCHABLE</v>
      </c>
      <c r="D1068" s="270">
        <f>'Net Gen'!E1068</f>
        <v>250.73849999999999</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5">
      <c r="A1069" s="208" t="str">
        <f>'Net Gen'!B1069</f>
        <v>ML1KP-Mitchell 1 KP</v>
      </c>
      <c r="B1069" s="269">
        <f>'Net Gen'!C1069</f>
        <v>44819.416666666664</v>
      </c>
      <c r="C1069" s="270" t="str">
        <f>'Net Gen'!P1069</f>
        <v>DISPATCHABLE</v>
      </c>
      <c r="D1069" s="270">
        <f>'Net Gen'!E1069</f>
        <v>250.8655</v>
      </c>
      <c r="E1069" s="270">
        <f>'Net Gen'!I1069</f>
        <v>770</v>
      </c>
      <c r="F1069" s="270">
        <f>'Net Gen'!K1069</f>
        <v>770</v>
      </c>
      <c r="G1069" s="270">
        <f>'Net Gen'!N1069</f>
        <v>770</v>
      </c>
      <c r="H1069" s="270">
        <f>'Net Gen'!O1069</f>
        <v>770</v>
      </c>
      <c r="J1069" s="120">
        <f t="shared" si="66"/>
        <v>0.5</v>
      </c>
      <c r="K1069" s="108">
        <f t="shared" si="64"/>
        <v>385</v>
      </c>
      <c r="L1069" s="102">
        <f t="shared" si="65"/>
        <v>385</v>
      </c>
      <c r="M1069" s="123">
        <f t="shared" si="67"/>
        <v>385</v>
      </c>
    </row>
    <row r="1070" spans="1:13" x14ac:dyDescent="0.25">
      <c r="A1070" s="208" t="str">
        <f>'Net Gen'!B1070</f>
        <v>ML1KP-Mitchell 1 KP</v>
      </c>
      <c r="B1070" s="269">
        <f>'Net Gen'!C1070</f>
        <v>44819.458333333336</v>
      </c>
      <c r="C1070" s="270" t="str">
        <f>'Net Gen'!P1070</f>
        <v>DISPATCHABLE</v>
      </c>
      <c r="D1070" s="270">
        <f>'Net Gen'!E1070</f>
        <v>250.72300000000001</v>
      </c>
      <c r="E1070" s="270">
        <f>'Net Gen'!I1070</f>
        <v>770</v>
      </c>
      <c r="F1070" s="270">
        <f>'Net Gen'!K1070</f>
        <v>770</v>
      </c>
      <c r="G1070" s="270">
        <f>'Net Gen'!N1070</f>
        <v>770</v>
      </c>
      <c r="H1070" s="270">
        <f>'Net Gen'!O1070</f>
        <v>770</v>
      </c>
      <c r="J1070" s="120">
        <f t="shared" si="66"/>
        <v>0.5</v>
      </c>
      <c r="K1070" s="108">
        <f t="shared" si="64"/>
        <v>385</v>
      </c>
      <c r="L1070" s="102">
        <f t="shared" si="65"/>
        <v>385</v>
      </c>
      <c r="M1070" s="123">
        <f t="shared" si="67"/>
        <v>385</v>
      </c>
    </row>
    <row r="1071" spans="1:13" x14ac:dyDescent="0.25">
      <c r="A1071" s="208" t="str">
        <f>'Net Gen'!B1071</f>
        <v>ML1KP-Mitchell 1 KP</v>
      </c>
      <c r="B1071" s="269">
        <f>'Net Gen'!C1071</f>
        <v>44819.5</v>
      </c>
      <c r="C1071" s="270" t="str">
        <f>'Net Gen'!P1071</f>
        <v>DISPATCHABLE</v>
      </c>
      <c r="D1071" s="270">
        <f>'Net Gen'!E1071</f>
        <v>250.92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5">
      <c r="A1072" s="208" t="str">
        <f>'Net Gen'!B1072</f>
        <v>ML1KP-Mitchell 1 KP</v>
      </c>
      <c r="B1072" s="269">
        <f>'Net Gen'!C1072</f>
        <v>44819.541666666664</v>
      </c>
      <c r="C1072" s="270" t="str">
        <f>'Net Gen'!P1072</f>
        <v>DISPATCHABLE</v>
      </c>
      <c r="D1072" s="270">
        <f>'Net Gen'!E1072</f>
        <v>250.97399999999999</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5">
      <c r="A1073" s="208" t="str">
        <f>'Net Gen'!B1073</f>
        <v>ML1KP-Mitchell 1 KP</v>
      </c>
      <c r="B1073" s="269">
        <f>'Net Gen'!C1073</f>
        <v>44819.583333333336</v>
      </c>
      <c r="C1073" s="270" t="str">
        <f>'Net Gen'!P1073</f>
        <v>DISPATCHABLE</v>
      </c>
      <c r="D1073" s="270">
        <f>'Net Gen'!E1073</f>
        <v>250.77500000000001</v>
      </c>
      <c r="E1073" s="270">
        <f>'Net Gen'!I1073</f>
        <v>770</v>
      </c>
      <c r="F1073" s="270">
        <f>'Net Gen'!K1073</f>
        <v>770</v>
      </c>
      <c r="G1073" s="270">
        <f>'Net Gen'!N1073</f>
        <v>770</v>
      </c>
      <c r="H1073" s="270">
        <f>'Net Gen'!O1073</f>
        <v>770</v>
      </c>
      <c r="J1073" s="120">
        <f t="shared" si="66"/>
        <v>0.5</v>
      </c>
      <c r="K1073" s="108">
        <f t="shared" si="64"/>
        <v>385</v>
      </c>
      <c r="L1073" s="102">
        <f t="shared" si="65"/>
        <v>385</v>
      </c>
      <c r="M1073" s="123">
        <f t="shared" si="67"/>
        <v>385</v>
      </c>
    </row>
    <row r="1074" spans="1:13" x14ac:dyDescent="0.25">
      <c r="A1074" s="208" t="str">
        <f>'Net Gen'!B1074</f>
        <v>ML1KP-Mitchell 1 KP</v>
      </c>
      <c r="B1074" s="269">
        <f>'Net Gen'!C1074</f>
        <v>44819.625</v>
      </c>
      <c r="C1074" s="270" t="str">
        <f>'Net Gen'!P1074</f>
        <v>DISPATCHABLE</v>
      </c>
      <c r="D1074" s="270">
        <f>'Net Gen'!E1074</f>
        <v>251.18100000000001</v>
      </c>
      <c r="E1074" s="270">
        <f>'Net Gen'!I1074</f>
        <v>770</v>
      </c>
      <c r="F1074" s="270">
        <f>'Net Gen'!K1074</f>
        <v>770</v>
      </c>
      <c r="G1074" s="270">
        <f>'Net Gen'!N1074</f>
        <v>770</v>
      </c>
      <c r="H1074" s="270">
        <f>'Net Gen'!O1074</f>
        <v>770</v>
      </c>
      <c r="J1074" s="120">
        <f t="shared" si="66"/>
        <v>0.5</v>
      </c>
      <c r="K1074" s="108">
        <f t="shared" si="64"/>
        <v>385</v>
      </c>
      <c r="L1074" s="102">
        <f t="shared" si="65"/>
        <v>385</v>
      </c>
      <c r="M1074" s="123">
        <f t="shared" si="67"/>
        <v>385</v>
      </c>
    </row>
    <row r="1075" spans="1:13" x14ac:dyDescent="0.25">
      <c r="A1075" s="208" t="str">
        <f>'Net Gen'!B1075</f>
        <v>ML1KP-Mitchell 1 KP</v>
      </c>
      <c r="B1075" s="269">
        <f>'Net Gen'!C1075</f>
        <v>44819.666666666664</v>
      </c>
      <c r="C1075" s="270" t="str">
        <f>'Net Gen'!P1075</f>
        <v>DISPATCHABLE</v>
      </c>
      <c r="D1075" s="270">
        <f>'Net Gen'!E1075</f>
        <v>250.77549999999999</v>
      </c>
      <c r="E1075" s="270">
        <f>'Net Gen'!I1075</f>
        <v>770</v>
      </c>
      <c r="F1075" s="270">
        <f>'Net Gen'!K1075</f>
        <v>770</v>
      </c>
      <c r="G1075" s="270">
        <f>'Net Gen'!N1075</f>
        <v>770</v>
      </c>
      <c r="H1075" s="270">
        <f>'Net Gen'!O1075</f>
        <v>770</v>
      </c>
      <c r="J1075" s="120">
        <f t="shared" si="66"/>
        <v>0.5</v>
      </c>
      <c r="K1075" s="108">
        <f t="shared" si="64"/>
        <v>385</v>
      </c>
      <c r="L1075" s="102">
        <f t="shared" si="65"/>
        <v>385</v>
      </c>
      <c r="M1075" s="123">
        <f t="shared" si="67"/>
        <v>385</v>
      </c>
    </row>
    <row r="1076" spans="1:13" x14ac:dyDescent="0.25">
      <c r="A1076" s="208" t="str">
        <f>'Net Gen'!B1076</f>
        <v>ML1KP-Mitchell 1 KP</v>
      </c>
      <c r="B1076" s="269">
        <f>'Net Gen'!C1076</f>
        <v>44819.708333333336</v>
      </c>
      <c r="C1076" s="270" t="str">
        <f>'Net Gen'!P1076</f>
        <v>DISPATCHABLE</v>
      </c>
      <c r="D1076" s="270">
        <f>'Net Gen'!E1076</f>
        <v>251.11600000000001</v>
      </c>
      <c r="E1076" s="270">
        <f>'Net Gen'!I1076</f>
        <v>770</v>
      </c>
      <c r="F1076" s="270">
        <f>'Net Gen'!K1076</f>
        <v>770</v>
      </c>
      <c r="G1076" s="270">
        <f>'Net Gen'!N1076</f>
        <v>770</v>
      </c>
      <c r="H1076" s="270">
        <f>'Net Gen'!O1076</f>
        <v>770</v>
      </c>
      <c r="J1076" s="120">
        <f t="shared" si="66"/>
        <v>0.5</v>
      </c>
      <c r="K1076" s="108">
        <f t="shared" si="64"/>
        <v>385</v>
      </c>
      <c r="L1076" s="102">
        <f t="shared" si="65"/>
        <v>385</v>
      </c>
      <c r="M1076" s="123">
        <f t="shared" si="67"/>
        <v>385</v>
      </c>
    </row>
    <row r="1077" spans="1:13" x14ac:dyDescent="0.25">
      <c r="A1077" s="208" t="str">
        <f>'Net Gen'!B1077</f>
        <v>ML1KP-Mitchell 1 KP</v>
      </c>
      <c r="B1077" s="269">
        <f>'Net Gen'!C1077</f>
        <v>44819.75</v>
      </c>
      <c r="C1077" s="270" t="str">
        <f>'Net Gen'!P1077</f>
        <v>DISPATCHABLE</v>
      </c>
      <c r="D1077" s="270">
        <f>'Net Gen'!E1077</f>
        <v>251.33699999999999</v>
      </c>
      <c r="E1077" s="270">
        <f>'Net Gen'!I1077</f>
        <v>770</v>
      </c>
      <c r="F1077" s="270">
        <f>'Net Gen'!K1077</f>
        <v>770</v>
      </c>
      <c r="G1077" s="270">
        <f>'Net Gen'!N1077</f>
        <v>770</v>
      </c>
      <c r="H1077" s="270">
        <f>'Net Gen'!O1077</f>
        <v>770</v>
      </c>
      <c r="J1077" s="120">
        <f t="shared" si="66"/>
        <v>0.5</v>
      </c>
      <c r="K1077" s="108">
        <f t="shared" si="64"/>
        <v>385</v>
      </c>
      <c r="L1077" s="102">
        <f t="shared" si="65"/>
        <v>385</v>
      </c>
      <c r="M1077" s="123">
        <f t="shared" si="67"/>
        <v>385</v>
      </c>
    </row>
    <row r="1078" spans="1:13" x14ac:dyDescent="0.25">
      <c r="A1078" s="208" t="str">
        <f>'Net Gen'!B1078</f>
        <v>ML1KP-Mitchell 1 KP</v>
      </c>
      <c r="B1078" s="269">
        <f>'Net Gen'!C1078</f>
        <v>44819.791666666664</v>
      </c>
      <c r="C1078" s="270" t="str">
        <f>'Net Gen'!P1078</f>
        <v>DISPATCHABLE</v>
      </c>
      <c r="D1078" s="270">
        <f>'Net Gen'!E1078</f>
        <v>251.16300000000001</v>
      </c>
      <c r="E1078" s="270">
        <f>'Net Gen'!I1078</f>
        <v>770</v>
      </c>
      <c r="F1078" s="270">
        <f>'Net Gen'!K1078</f>
        <v>770</v>
      </c>
      <c r="G1078" s="270">
        <f>'Net Gen'!N1078</f>
        <v>770</v>
      </c>
      <c r="H1078" s="270">
        <f>'Net Gen'!O1078</f>
        <v>770</v>
      </c>
      <c r="J1078" s="120">
        <f t="shared" si="66"/>
        <v>0.5</v>
      </c>
      <c r="K1078" s="108">
        <f t="shared" si="64"/>
        <v>385</v>
      </c>
      <c r="L1078" s="102">
        <f t="shared" si="65"/>
        <v>385</v>
      </c>
      <c r="M1078" s="123">
        <f t="shared" si="67"/>
        <v>385</v>
      </c>
    </row>
    <row r="1079" spans="1:13" x14ac:dyDescent="0.25">
      <c r="A1079" s="208" t="str">
        <f>'Net Gen'!B1079</f>
        <v>ML1KP-Mitchell 1 KP</v>
      </c>
      <c r="B1079" s="269">
        <f>'Net Gen'!C1079</f>
        <v>44819.833333333336</v>
      </c>
      <c r="C1079" s="270" t="str">
        <f>'Net Gen'!P1079</f>
        <v>DISPATCHABLE</v>
      </c>
      <c r="D1079" s="270">
        <f>'Net Gen'!E1079</f>
        <v>250.71</v>
      </c>
      <c r="E1079" s="270">
        <f>'Net Gen'!I1079</f>
        <v>770</v>
      </c>
      <c r="F1079" s="270">
        <f>'Net Gen'!K1079</f>
        <v>770</v>
      </c>
      <c r="G1079" s="270">
        <f>'Net Gen'!N1079</f>
        <v>770</v>
      </c>
      <c r="H1079" s="270">
        <f>'Net Gen'!O1079</f>
        <v>770</v>
      </c>
      <c r="J1079" s="120">
        <f t="shared" si="66"/>
        <v>0.5</v>
      </c>
      <c r="K1079" s="108">
        <f t="shared" si="64"/>
        <v>385</v>
      </c>
      <c r="L1079" s="102">
        <f t="shared" si="65"/>
        <v>385</v>
      </c>
      <c r="M1079" s="123">
        <f t="shared" si="67"/>
        <v>385</v>
      </c>
    </row>
    <row r="1080" spans="1:13" x14ac:dyDescent="0.25">
      <c r="A1080" s="208" t="str">
        <f>'Net Gen'!B1080</f>
        <v>ML1KP-Mitchell 1 KP</v>
      </c>
      <c r="B1080" s="269">
        <f>'Net Gen'!C1080</f>
        <v>44819.875</v>
      </c>
      <c r="C1080" s="270" t="str">
        <f>'Net Gen'!P1080</f>
        <v>DISPATCHABLE</v>
      </c>
      <c r="D1080" s="270">
        <f>'Net Gen'!E1080</f>
        <v>251.92400000000001</v>
      </c>
      <c r="E1080" s="270">
        <f>'Net Gen'!I1080</f>
        <v>770</v>
      </c>
      <c r="F1080" s="270">
        <f>'Net Gen'!K1080</f>
        <v>770</v>
      </c>
      <c r="G1080" s="270">
        <f>'Net Gen'!N1080</f>
        <v>770</v>
      </c>
      <c r="H1080" s="270">
        <f>'Net Gen'!O1080</f>
        <v>770</v>
      </c>
      <c r="J1080" s="120">
        <f t="shared" si="66"/>
        <v>0.5</v>
      </c>
      <c r="K1080" s="108">
        <f t="shared" si="64"/>
        <v>385</v>
      </c>
      <c r="L1080" s="102">
        <f t="shared" si="65"/>
        <v>385</v>
      </c>
      <c r="M1080" s="123">
        <f t="shared" si="67"/>
        <v>385</v>
      </c>
    </row>
    <row r="1081" spans="1:13" x14ac:dyDescent="0.25">
      <c r="A1081" s="208" t="str">
        <f>'Net Gen'!B1081</f>
        <v>ML1KP-Mitchell 1 KP</v>
      </c>
      <c r="B1081" s="269">
        <f>'Net Gen'!C1081</f>
        <v>44819.916666666664</v>
      </c>
      <c r="C1081" s="270" t="str">
        <f>'Net Gen'!P1081</f>
        <v>DISPATCHABLE</v>
      </c>
      <c r="D1081" s="270">
        <f>'Net Gen'!E1081</f>
        <v>250.76849999999999</v>
      </c>
      <c r="E1081" s="270">
        <f>'Net Gen'!I1081</f>
        <v>770</v>
      </c>
      <c r="F1081" s="270">
        <f>'Net Gen'!K1081</f>
        <v>770</v>
      </c>
      <c r="G1081" s="270">
        <f>'Net Gen'!N1081</f>
        <v>770</v>
      </c>
      <c r="H1081" s="270">
        <f>'Net Gen'!O1081</f>
        <v>770</v>
      </c>
      <c r="J1081" s="120">
        <f t="shared" si="66"/>
        <v>0.5</v>
      </c>
      <c r="K1081" s="108">
        <f t="shared" si="64"/>
        <v>385</v>
      </c>
      <c r="L1081" s="102">
        <f t="shared" si="65"/>
        <v>385</v>
      </c>
      <c r="M1081" s="123">
        <f t="shared" si="67"/>
        <v>385</v>
      </c>
    </row>
    <row r="1082" spans="1:13" x14ac:dyDescent="0.25">
      <c r="A1082" s="208" t="str">
        <f>'Net Gen'!B1082</f>
        <v>ML1KP-Mitchell 1 KP</v>
      </c>
      <c r="B1082" s="269">
        <f>'Net Gen'!C1082</f>
        <v>44819.958333333336</v>
      </c>
      <c r="C1082" s="270" t="str">
        <f>'Net Gen'!P1082</f>
        <v>DISPATCHABLE</v>
      </c>
      <c r="D1082" s="270">
        <f>'Net Gen'!E1082</f>
        <v>250.98400000000001</v>
      </c>
      <c r="E1082" s="270">
        <f>'Net Gen'!I1082</f>
        <v>770</v>
      </c>
      <c r="F1082" s="270">
        <f>'Net Gen'!K1082</f>
        <v>770</v>
      </c>
      <c r="G1082" s="270">
        <f>'Net Gen'!N1082</f>
        <v>770</v>
      </c>
      <c r="H1082" s="270">
        <f>'Net Gen'!O1082</f>
        <v>770</v>
      </c>
      <c r="J1082" s="120">
        <f t="shared" si="66"/>
        <v>0.5</v>
      </c>
      <c r="K1082" s="108">
        <f t="shared" si="64"/>
        <v>385</v>
      </c>
      <c r="L1082" s="102">
        <f t="shared" si="65"/>
        <v>385</v>
      </c>
      <c r="M1082" s="123">
        <f t="shared" si="67"/>
        <v>385</v>
      </c>
    </row>
    <row r="1083" spans="1:13" x14ac:dyDescent="0.25">
      <c r="A1083" s="208" t="str">
        <f>'Net Gen'!B1083</f>
        <v>ML1KP-Mitchell 1 KP</v>
      </c>
      <c r="B1083" s="269">
        <f>'Net Gen'!C1083</f>
        <v>44820</v>
      </c>
      <c r="C1083" s="270" t="str">
        <f>'Net Gen'!P1083</f>
        <v>DISPATCHABLE</v>
      </c>
      <c r="D1083" s="270">
        <f>'Net Gen'!E1083</f>
        <v>250.9365</v>
      </c>
      <c r="E1083" s="270">
        <f>'Net Gen'!I1083</f>
        <v>770</v>
      </c>
      <c r="F1083" s="270">
        <f>'Net Gen'!K1083</f>
        <v>770</v>
      </c>
      <c r="G1083" s="270">
        <f>'Net Gen'!N1083</f>
        <v>770</v>
      </c>
      <c r="H1083" s="270">
        <f>'Net Gen'!O1083</f>
        <v>770</v>
      </c>
      <c r="J1083" s="120">
        <f t="shared" si="66"/>
        <v>0.5</v>
      </c>
      <c r="K1083" s="108">
        <f t="shared" si="64"/>
        <v>385</v>
      </c>
      <c r="L1083" s="102">
        <f t="shared" si="65"/>
        <v>385</v>
      </c>
      <c r="M1083" s="123">
        <f t="shared" si="67"/>
        <v>385</v>
      </c>
    </row>
    <row r="1084" spans="1:13" x14ac:dyDescent="0.25">
      <c r="A1084" s="208" t="str">
        <f>'Net Gen'!B1084</f>
        <v>ML1KP-Mitchell 1 KP</v>
      </c>
      <c r="B1084" s="269">
        <f>'Net Gen'!C1084</f>
        <v>44820.041666666664</v>
      </c>
      <c r="C1084" s="270" t="str">
        <f>'Net Gen'!P1084</f>
        <v>DISPATCHABLE</v>
      </c>
      <c r="D1084" s="270">
        <f>'Net Gen'!E1084</f>
        <v>250.52799999999999</v>
      </c>
      <c r="E1084" s="270">
        <f>'Net Gen'!I1084</f>
        <v>770</v>
      </c>
      <c r="F1084" s="270">
        <f>'Net Gen'!K1084</f>
        <v>770</v>
      </c>
      <c r="G1084" s="270">
        <f>'Net Gen'!N1084</f>
        <v>770</v>
      </c>
      <c r="H1084" s="270">
        <f>'Net Gen'!O1084</f>
        <v>770</v>
      </c>
      <c r="J1084" s="120">
        <f t="shared" si="66"/>
        <v>0.5</v>
      </c>
      <c r="K1084" s="108">
        <f t="shared" si="64"/>
        <v>385</v>
      </c>
      <c r="L1084" s="102">
        <f t="shared" si="65"/>
        <v>385</v>
      </c>
      <c r="M1084" s="123">
        <f t="shared" si="67"/>
        <v>385</v>
      </c>
    </row>
    <row r="1085" spans="1:13" x14ac:dyDescent="0.25">
      <c r="A1085" s="208" t="str">
        <f>'Net Gen'!B1085</f>
        <v>ML1KP-Mitchell 1 KP</v>
      </c>
      <c r="B1085" s="269">
        <f>'Net Gen'!C1085</f>
        <v>44820.083333333336</v>
      </c>
      <c r="C1085" s="270" t="str">
        <f>'Net Gen'!P1085</f>
        <v>DISPATCHABLE</v>
      </c>
      <c r="D1085" s="270">
        <f>'Net Gen'!E1085</f>
        <v>251.01650000000001</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5">
      <c r="A1086" s="208" t="str">
        <f>'Net Gen'!B1086</f>
        <v>ML1KP-Mitchell 1 KP</v>
      </c>
      <c r="B1086" s="269">
        <f>'Net Gen'!C1086</f>
        <v>44820.125</v>
      </c>
      <c r="C1086" s="270" t="str">
        <f>'Net Gen'!P1086</f>
        <v>DISPATCHABLE</v>
      </c>
      <c r="D1086" s="270">
        <f>'Net Gen'!E1086</f>
        <v>250.7405</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5">
      <c r="A1087" s="208" t="str">
        <f>'Net Gen'!B1087</f>
        <v>ML1KP-Mitchell 1 KP</v>
      </c>
      <c r="B1087" s="269">
        <f>'Net Gen'!C1087</f>
        <v>44820.166666666664</v>
      </c>
      <c r="C1087" s="270" t="str">
        <f>'Net Gen'!P1087</f>
        <v>DISPATCHABLE</v>
      </c>
      <c r="D1087" s="270">
        <f>'Net Gen'!E1087</f>
        <v>250.97499999999999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5">
      <c r="A1088" s="208" t="str">
        <f>'Net Gen'!B1088</f>
        <v>ML1KP-Mitchell 1 KP</v>
      </c>
      <c r="B1088" s="269">
        <f>'Net Gen'!C1088</f>
        <v>44820.208333333336</v>
      </c>
      <c r="C1088" s="270" t="str">
        <f>'Net Gen'!P1088</f>
        <v>DISPATCHABLE</v>
      </c>
      <c r="D1088" s="270">
        <f>'Net Gen'!E1088</f>
        <v>250.74250000000001</v>
      </c>
      <c r="E1088" s="270">
        <f>'Net Gen'!I1088</f>
        <v>770</v>
      </c>
      <c r="F1088" s="270">
        <f>'Net Gen'!K1088</f>
        <v>770</v>
      </c>
      <c r="G1088" s="270">
        <f>'Net Gen'!N1088</f>
        <v>770</v>
      </c>
      <c r="H1088" s="270">
        <f>'Net Gen'!O1088</f>
        <v>770</v>
      </c>
      <c r="J1088" s="120">
        <f t="shared" si="66"/>
        <v>0.5</v>
      </c>
      <c r="K1088" s="108">
        <f t="shared" si="64"/>
        <v>385</v>
      </c>
      <c r="L1088" s="102">
        <f t="shared" si="65"/>
        <v>385</v>
      </c>
      <c r="M1088" s="123">
        <f t="shared" si="67"/>
        <v>385</v>
      </c>
    </row>
    <row r="1089" spans="1:13" x14ac:dyDescent="0.25">
      <c r="A1089" s="208" t="str">
        <f>'Net Gen'!B1089</f>
        <v>ML1KP-Mitchell 1 KP</v>
      </c>
      <c r="B1089" s="269">
        <f>'Net Gen'!C1089</f>
        <v>44820.25</v>
      </c>
      <c r="C1089" s="270" t="str">
        <f>'Net Gen'!P1089</f>
        <v>DISPATCHABLE</v>
      </c>
      <c r="D1089" s="270">
        <f>'Net Gen'!E1089</f>
        <v>250.72200000000001</v>
      </c>
      <c r="E1089" s="270">
        <f>'Net Gen'!I1089</f>
        <v>770</v>
      </c>
      <c r="F1089" s="270">
        <f>'Net Gen'!K1089</f>
        <v>770</v>
      </c>
      <c r="G1089" s="270">
        <f>'Net Gen'!N1089</f>
        <v>770</v>
      </c>
      <c r="H1089" s="270">
        <f>'Net Gen'!O1089</f>
        <v>770</v>
      </c>
      <c r="J1089" s="120">
        <f t="shared" si="66"/>
        <v>0.5</v>
      </c>
      <c r="K1089" s="108">
        <f t="shared" si="64"/>
        <v>385</v>
      </c>
      <c r="L1089" s="102">
        <f t="shared" si="65"/>
        <v>385</v>
      </c>
      <c r="M1089" s="123">
        <f t="shared" si="67"/>
        <v>385</v>
      </c>
    </row>
    <row r="1090" spans="1:13" x14ac:dyDescent="0.25">
      <c r="A1090" s="208" t="str">
        <f>'Net Gen'!B1090</f>
        <v>ML1KP-Mitchell 1 KP</v>
      </c>
      <c r="B1090" s="269">
        <f>'Net Gen'!C1090</f>
        <v>44820.291666666664</v>
      </c>
      <c r="C1090" s="270" t="str">
        <f>'Net Gen'!P1090</f>
        <v>DISPATCHABLE</v>
      </c>
      <c r="D1090" s="270">
        <f>'Net Gen'!E1090</f>
        <v>251.0925</v>
      </c>
      <c r="E1090" s="270">
        <f>'Net Gen'!I1090</f>
        <v>770</v>
      </c>
      <c r="F1090" s="270">
        <f>'Net Gen'!K1090</f>
        <v>770</v>
      </c>
      <c r="G1090" s="270">
        <f>'Net Gen'!N1090</f>
        <v>770</v>
      </c>
      <c r="H1090" s="270">
        <f>'Net Gen'!O1090</f>
        <v>770</v>
      </c>
      <c r="J1090" s="120">
        <f t="shared" si="66"/>
        <v>0.5</v>
      </c>
      <c r="K1090" s="108">
        <f t="shared" si="64"/>
        <v>385</v>
      </c>
      <c r="L1090" s="102">
        <f t="shared" si="65"/>
        <v>385</v>
      </c>
      <c r="M1090" s="123">
        <f t="shared" si="67"/>
        <v>385</v>
      </c>
    </row>
    <row r="1091" spans="1:13" x14ac:dyDescent="0.25">
      <c r="A1091" s="208" t="str">
        <f>'Net Gen'!B1091</f>
        <v>ML1KP-Mitchell 1 KP</v>
      </c>
      <c r="B1091" s="269">
        <f>'Net Gen'!C1091</f>
        <v>44820.333333333336</v>
      </c>
      <c r="C1091" s="270" t="str">
        <f>'Net Gen'!P1091</f>
        <v>DISPATCHABLE</v>
      </c>
      <c r="D1091" s="270">
        <f>'Net Gen'!E1091</f>
        <v>250.9435</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5">
      <c r="A1092" s="208" t="str">
        <f>'Net Gen'!B1092</f>
        <v>ML1KP-Mitchell 1 KP</v>
      </c>
      <c r="B1092" s="269">
        <f>'Net Gen'!C1092</f>
        <v>44820.375</v>
      </c>
      <c r="C1092" s="270" t="str">
        <f>'Net Gen'!P1092</f>
        <v>DISPATCHABLE</v>
      </c>
      <c r="D1092" s="270">
        <f>'Net Gen'!E1092</f>
        <v>251.44749999999999</v>
      </c>
      <c r="E1092" s="270">
        <f>'Net Gen'!I1092</f>
        <v>770</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385</v>
      </c>
    </row>
    <row r="1093" spans="1:13" x14ac:dyDescent="0.25">
      <c r="A1093" s="208" t="str">
        <f>'Net Gen'!B1093</f>
        <v>ML1KP-Mitchell 1 KP</v>
      </c>
      <c r="B1093" s="269">
        <f>'Net Gen'!C1093</f>
        <v>44820.416666666664</v>
      </c>
      <c r="C1093" s="270" t="str">
        <f>'Net Gen'!P1093</f>
        <v>DISPATCHABLE</v>
      </c>
      <c r="D1093" s="270">
        <f>'Net Gen'!E1093</f>
        <v>255.33850000000001</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08" t="str">
        <f>'Net Gen'!B1094</f>
        <v>ML1KP-Mitchell 1 KP</v>
      </c>
      <c r="B1094" s="269">
        <f>'Net Gen'!C1094</f>
        <v>44820.458333333336</v>
      </c>
      <c r="C1094" s="270" t="str">
        <f>'Net Gen'!P1094</f>
        <v>DISPATCHABLE</v>
      </c>
      <c r="D1094" s="270">
        <f>'Net Gen'!E1094</f>
        <v>255.95150000000001</v>
      </c>
      <c r="E1094" s="270">
        <f>'Net Gen'!I1094</f>
        <v>770</v>
      </c>
      <c r="F1094" s="270">
        <f>'Net Gen'!K1094</f>
        <v>770</v>
      </c>
      <c r="G1094" s="270">
        <f>'Net Gen'!N1094</f>
        <v>770</v>
      </c>
      <c r="H1094" s="270">
        <f>'Net Gen'!O1094</f>
        <v>770</v>
      </c>
      <c r="J1094" s="120">
        <f t="shared" si="70"/>
        <v>0.5</v>
      </c>
      <c r="K1094" s="108">
        <f t="shared" si="68"/>
        <v>385</v>
      </c>
      <c r="L1094" s="102">
        <f t="shared" si="69"/>
        <v>385</v>
      </c>
      <c r="M1094" s="123">
        <f t="shared" si="71"/>
        <v>385</v>
      </c>
    </row>
    <row r="1095" spans="1:13" x14ac:dyDescent="0.25">
      <c r="A1095" s="208" t="str">
        <f>'Net Gen'!B1095</f>
        <v>ML1KP-Mitchell 1 KP</v>
      </c>
      <c r="B1095" s="269">
        <f>'Net Gen'!C1095</f>
        <v>44820.5</v>
      </c>
      <c r="C1095" s="270" t="str">
        <f>'Net Gen'!P1095</f>
        <v>DISPATCHABLE</v>
      </c>
      <c r="D1095" s="270">
        <f>'Net Gen'!E1095</f>
        <v>250.81</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5">
      <c r="A1096" s="208" t="str">
        <f>'Net Gen'!B1096</f>
        <v>ML1KP-Mitchell 1 KP</v>
      </c>
      <c r="B1096" s="269">
        <f>'Net Gen'!C1096</f>
        <v>44820.541666666664</v>
      </c>
      <c r="C1096" s="270" t="str">
        <f>'Net Gen'!P1096</f>
        <v>DISPATCHABLE</v>
      </c>
      <c r="D1096" s="270">
        <f>'Net Gen'!E1096</f>
        <v>250.93899999999999</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5">
      <c r="A1097" s="208" t="str">
        <f>'Net Gen'!B1097</f>
        <v>ML1KP-Mitchell 1 KP</v>
      </c>
      <c r="B1097" s="269">
        <f>'Net Gen'!C1097</f>
        <v>44820.583333333336</v>
      </c>
      <c r="C1097" s="270" t="str">
        <f>'Net Gen'!P1097</f>
        <v>DISPATCHABLE</v>
      </c>
      <c r="D1097" s="270">
        <f>'Net Gen'!E1097</f>
        <v>251.15100000000001</v>
      </c>
      <c r="E1097" s="270">
        <f>'Net Gen'!I1097</f>
        <v>770</v>
      </c>
      <c r="F1097" s="270">
        <f>'Net Gen'!K1097</f>
        <v>770</v>
      </c>
      <c r="G1097" s="270">
        <f>'Net Gen'!N1097</f>
        <v>770</v>
      </c>
      <c r="H1097" s="270">
        <f>'Net Gen'!O1097</f>
        <v>770</v>
      </c>
      <c r="J1097" s="120">
        <f t="shared" si="70"/>
        <v>0.5</v>
      </c>
      <c r="K1097" s="108">
        <f t="shared" si="68"/>
        <v>385</v>
      </c>
      <c r="L1097" s="102">
        <f t="shared" si="69"/>
        <v>385</v>
      </c>
      <c r="M1097" s="123">
        <f t="shared" si="71"/>
        <v>385</v>
      </c>
    </row>
    <row r="1098" spans="1:13" x14ac:dyDescent="0.25">
      <c r="A1098" s="208" t="str">
        <f>'Net Gen'!B1098</f>
        <v>ML1KP-Mitchell 1 KP</v>
      </c>
      <c r="B1098" s="269">
        <f>'Net Gen'!C1098</f>
        <v>44820.625</v>
      </c>
      <c r="C1098" s="270" t="str">
        <f>'Net Gen'!P1098</f>
        <v>DISPATCHABLE</v>
      </c>
      <c r="D1098" s="270">
        <f>'Net Gen'!E1098</f>
        <v>251.66249999999999</v>
      </c>
      <c r="E1098" s="270">
        <f>'Net Gen'!I1098</f>
        <v>770</v>
      </c>
      <c r="F1098" s="270">
        <f>'Net Gen'!K1098</f>
        <v>770</v>
      </c>
      <c r="G1098" s="270">
        <f>'Net Gen'!N1098</f>
        <v>770</v>
      </c>
      <c r="H1098" s="270">
        <f>'Net Gen'!O1098</f>
        <v>770</v>
      </c>
      <c r="J1098" s="120">
        <f t="shared" si="70"/>
        <v>0.5</v>
      </c>
      <c r="K1098" s="108">
        <f t="shared" si="68"/>
        <v>385</v>
      </c>
      <c r="L1098" s="102">
        <f t="shared" si="69"/>
        <v>385</v>
      </c>
      <c r="M1098" s="123">
        <f t="shared" si="71"/>
        <v>385</v>
      </c>
    </row>
    <row r="1099" spans="1:13" x14ac:dyDescent="0.25">
      <c r="A1099" s="208" t="str">
        <f>'Net Gen'!B1099</f>
        <v>ML1KP-Mitchell 1 KP</v>
      </c>
      <c r="B1099" s="269">
        <f>'Net Gen'!C1099</f>
        <v>44820.666666666664</v>
      </c>
      <c r="C1099" s="270" t="str">
        <f>'Net Gen'!P1099</f>
        <v>DISPATCHABLE</v>
      </c>
      <c r="D1099" s="270">
        <f>'Net Gen'!E1099</f>
        <v>250.92850000000001</v>
      </c>
      <c r="E1099" s="270">
        <f>'Net Gen'!I1099</f>
        <v>770</v>
      </c>
      <c r="F1099" s="270">
        <f>'Net Gen'!K1099</f>
        <v>770</v>
      </c>
      <c r="G1099" s="270">
        <f>'Net Gen'!N1099</f>
        <v>770</v>
      </c>
      <c r="H1099" s="270">
        <f>'Net Gen'!O1099</f>
        <v>770</v>
      </c>
      <c r="J1099" s="120">
        <f t="shared" si="70"/>
        <v>0.5</v>
      </c>
      <c r="K1099" s="108">
        <f t="shared" si="68"/>
        <v>385</v>
      </c>
      <c r="L1099" s="102">
        <f t="shared" si="69"/>
        <v>385</v>
      </c>
      <c r="M1099" s="123">
        <f t="shared" si="71"/>
        <v>385</v>
      </c>
    </row>
    <row r="1100" spans="1:13" x14ac:dyDescent="0.25">
      <c r="A1100" s="208" t="str">
        <f>'Net Gen'!B1100</f>
        <v>ML1KP-Mitchell 1 KP</v>
      </c>
      <c r="B1100" s="269">
        <f>'Net Gen'!C1100</f>
        <v>44820.708333333336</v>
      </c>
      <c r="C1100" s="270" t="str">
        <f>'Net Gen'!P1100</f>
        <v>DISPATCHABLE</v>
      </c>
      <c r="D1100" s="270">
        <f>'Net Gen'!E1100</f>
        <v>251.00149999999999</v>
      </c>
      <c r="E1100" s="270">
        <f>'Net Gen'!I1100</f>
        <v>770</v>
      </c>
      <c r="F1100" s="270">
        <f>'Net Gen'!K1100</f>
        <v>770</v>
      </c>
      <c r="G1100" s="270">
        <f>'Net Gen'!N1100</f>
        <v>770</v>
      </c>
      <c r="H1100" s="270">
        <f>'Net Gen'!O1100</f>
        <v>770</v>
      </c>
      <c r="J1100" s="120">
        <f t="shared" si="70"/>
        <v>0.5</v>
      </c>
      <c r="K1100" s="108">
        <f t="shared" si="68"/>
        <v>385</v>
      </c>
      <c r="L1100" s="102">
        <f t="shared" si="69"/>
        <v>385</v>
      </c>
      <c r="M1100" s="123">
        <f t="shared" si="71"/>
        <v>385</v>
      </c>
    </row>
    <row r="1101" spans="1:13" x14ac:dyDescent="0.25">
      <c r="A1101" s="208" t="str">
        <f>'Net Gen'!B1101</f>
        <v>ML1KP-Mitchell 1 KP</v>
      </c>
      <c r="B1101" s="269">
        <f>'Net Gen'!C1101</f>
        <v>44820.75</v>
      </c>
      <c r="C1101" s="270" t="str">
        <f>'Net Gen'!P1101</f>
        <v>DISPATCHABLE</v>
      </c>
      <c r="D1101" s="270">
        <f>'Net Gen'!E1101</f>
        <v>251.0745</v>
      </c>
      <c r="E1101" s="270">
        <f>'Net Gen'!I1101</f>
        <v>770</v>
      </c>
      <c r="F1101" s="270">
        <f>'Net Gen'!K1101</f>
        <v>770</v>
      </c>
      <c r="G1101" s="270">
        <f>'Net Gen'!N1101</f>
        <v>770</v>
      </c>
      <c r="H1101" s="270">
        <f>'Net Gen'!O1101</f>
        <v>770</v>
      </c>
      <c r="J1101" s="120">
        <f t="shared" si="70"/>
        <v>0.5</v>
      </c>
      <c r="K1101" s="108">
        <f t="shared" si="68"/>
        <v>385</v>
      </c>
      <c r="L1101" s="102">
        <f t="shared" si="69"/>
        <v>385</v>
      </c>
      <c r="M1101" s="123">
        <f t="shared" si="71"/>
        <v>385</v>
      </c>
    </row>
    <row r="1102" spans="1:13" x14ac:dyDescent="0.25">
      <c r="A1102" s="208" t="str">
        <f>'Net Gen'!B1102</f>
        <v>ML1KP-Mitchell 1 KP</v>
      </c>
      <c r="B1102" s="269">
        <f>'Net Gen'!C1102</f>
        <v>44820.791666666664</v>
      </c>
      <c r="C1102" s="270" t="str">
        <f>'Net Gen'!P1102</f>
        <v>DISPATCHABLE</v>
      </c>
      <c r="D1102" s="270">
        <f>'Net Gen'!E1102</f>
        <v>251.02549999999999</v>
      </c>
      <c r="E1102" s="270">
        <f>'Net Gen'!I1102</f>
        <v>770</v>
      </c>
      <c r="F1102" s="270">
        <f>'Net Gen'!K1102</f>
        <v>770</v>
      </c>
      <c r="G1102" s="270">
        <f>'Net Gen'!N1102</f>
        <v>770</v>
      </c>
      <c r="H1102" s="270">
        <f>'Net Gen'!O1102</f>
        <v>770</v>
      </c>
      <c r="J1102" s="120">
        <f t="shared" si="70"/>
        <v>0.5</v>
      </c>
      <c r="K1102" s="108">
        <f t="shared" si="68"/>
        <v>385</v>
      </c>
      <c r="L1102" s="102">
        <f t="shared" si="69"/>
        <v>385</v>
      </c>
      <c r="M1102" s="123">
        <f t="shared" si="71"/>
        <v>385</v>
      </c>
    </row>
    <row r="1103" spans="1:13" x14ac:dyDescent="0.25">
      <c r="A1103" s="208" t="str">
        <f>'Net Gen'!B1103</f>
        <v>ML1KP-Mitchell 1 KP</v>
      </c>
      <c r="B1103" s="269">
        <f>'Net Gen'!C1103</f>
        <v>44820.833333333336</v>
      </c>
      <c r="C1103" s="270" t="str">
        <f>'Net Gen'!P1103</f>
        <v>DISPATCHABLE</v>
      </c>
      <c r="D1103" s="270">
        <f>'Net Gen'!E1103</f>
        <v>250.75200000000001</v>
      </c>
      <c r="E1103" s="270">
        <f>'Net Gen'!I1103</f>
        <v>770</v>
      </c>
      <c r="F1103" s="270">
        <f>'Net Gen'!K1103</f>
        <v>770</v>
      </c>
      <c r="G1103" s="270">
        <f>'Net Gen'!N1103</f>
        <v>770</v>
      </c>
      <c r="H1103" s="270">
        <f>'Net Gen'!O1103</f>
        <v>770</v>
      </c>
      <c r="J1103" s="120">
        <f t="shared" si="70"/>
        <v>0.5</v>
      </c>
      <c r="K1103" s="108">
        <f t="shared" si="68"/>
        <v>385</v>
      </c>
      <c r="L1103" s="102">
        <f t="shared" si="69"/>
        <v>385</v>
      </c>
      <c r="M1103" s="123">
        <f t="shared" si="71"/>
        <v>385</v>
      </c>
    </row>
    <row r="1104" spans="1:13" x14ac:dyDescent="0.25">
      <c r="A1104" s="208" t="str">
        <f>'Net Gen'!B1104</f>
        <v>ML1KP-Mitchell 1 KP</v>
      </c>
      <c r="B1104" s="269">
        <f>'Net Gen'!C1104</f>
        <v>44820.875</v>
      </c>
      <c r="C1104" s="270" t="str">
        <f>'Net Gen'!P1104</f>
        <v>DISPATCHABLE</v>
      </c>
      <c r="D1104" s="270">
        <f>'Net Gen'!E1104</f>
        <v>251.00149999999999</v>
      </c>
      <c r="E1104" s="270">
        <f>'Net Gen'!I1104</f>
        <v>770</v>
      </c>
      <c r="F1104" s="270">
        <f>'Net Gen'!K1104</f>
        <v>770</v>
      </c>
      <c r="G1104" s="270">
        <f>'Net Gen'!N1104</f>
        <v>770</v>
      </c>
      <c r="H1104" s="270">
        <f>'Net Gen'!O1104</f>
        <v>770</v>
      </c>
      <c r="J1104" s="120">
        <f t="shared" si="70"/>
        <v>0.5</v>
      </c>
      <c r="K1104" s="108">
        <f t="shared" si="68"/>
        <v>385</v>
      </c>
      <c r="L1104" s="102">
        <f t="shared" si="69"/>
        <v>385</v>
      </c>
      <c r="M1104" s="123">
        <f t="shared" si="71"/>
        <v>385</v>
      </c>
    </row>
    <row r="1105" spans="1:13" x14ac:dyDescent="0.25">
      <c r="A1105" s="208" t="str">
        <f>'Net Gen'!B1105</f>
        <v>ML1KP-Mitchell 1 KP</v>
      </c>
      <c r="B1105" s="269">
        <f>'Net Gen'!C1105</f>
        <v>44820.916666666664</v>
      </c>
      <c r="C1105" s="270" t="str">
        <f>'Net Gen'!P1105</f>
        <v>DISPATCHABLE</v>
      </c>
      <c r="D1105" s="270">
        <f>'Net Gen'!E1105</f>
        <v>250.792</v>
      </c>
      <c r="E1105" s="270">
        <f>'Net Gen'!I1105</f>
        <v>770</v>
      </c>
      <c r="F1105" s="270">
        <f>'Net Gen'!K1105</f>
        <v>770</v>
      </c>
      <c r="G1105" s="270">
        <f>'Net Gen'!N1105</f>
        <v>770</v>
      </c>
      <c r="H1105" s="270">
        <f>'Net Gen'!O1105</f>
        <v>770</v>
      </c>
      <c r="J1105" s="120">
        <f t="shared" si="70"/>
        <v>0.5</v>
      </c>
      <c r="K1105" s="108">
        <f t="shared" si="68"/>
        <v>385</v>
      </c>
      <c r="L1105" s="102">
        <f t="shared" si="69"/>
        <v>385</v>
      </c>
      <c r="M1105" s="123">
        <f t="shared" si="71"/>
        <v>385</v>
      </c>
    </row>
    <row r="1106" spans="1:13" x14ac:dyDescent="0.25">
      <c r="A1106" s="208" t="str">
        <f>'Net Gen'!B1106</f>
        <v>ML1KP-Mitchell 1 KP</v>
      </c>
      <c r="B1106" s="269">
        <f>'Net Gen'!C1106</f>
        <v>44820.958333333336</v>
      </c>
      <c r="C1106" s="270" t="str">
        <f>'Net Gen'!P1106</f>
        <v>DISPATCHABLE</v>
      </c>
      <c r="D1106" s="270">
        <f>'Net Gen'!E1106</f>
        <v>250.86850000000001</v>
      </c>
      <c r="E1106" s="270">
        <f>'Net Gen'!I1106</f>
        <v>770</v>
      </c>
      <c r="F1106" s="270">
        <f>'Net Gen'!K1106</f>
        <v>770</v>
      </c>
      <c r="G1106" s="270">
        <f>'Net Gen'!N1106</f>
        <v>770</v>
      </c>
      <c r="H1106" s="270">
        <f>'Net Gen'!O1106</f>
        <v>770</v>
      </c>
      <c r="J1106" s="120">
        <f t="shared" si="70"/>
        <v>0.5</v>
      </c>
      <c r="K1106" s="108">
        <f t="shared" si="68"/>
        <v>385</v>
      </c>
      <c r="L1106" s="102">
        <f t="shared" si="69"/>
        <v>385</v>
      </c>
      <c r="M1106" s="123">
        <f t="shared" si="71"/>
        <v>385</v>
      </c>
    </row>
    <row r="1107" spans="1:13" x14ac:dyDescent="0.25">
      <c r="A1107" s="208" t="str">
        <f>'Net Gen'!B1107</f>
        <v>ML1KP-Mitchell 1 KP</v>
      </c>
      <c r="B1107" s="269">
        <f>'Net Gen'!C1107</f>
        <v>44821</v>
      </c>
      <c r="C1107" s="270" t="str">
        <f>'Net Gen'!P1107</f>
        <v>DISPATCHABLE</v>
      </c>
      <c r="D1107" s="270">
        <f>'Net Gen'!E1107</f>
        <v>250.97399999999999</v>
      </c>
      <c r="E1107" s="270">
        <f>'Net Gen'!I1107</f>
        <v>770</v>
      </c>
      <c r="F1107" s="270">
        <f>'Net Gen'!K1107</f>
        <v>770</v>
      </c>
      <c r="G1107" s="270">
        <f>'Net Gen'!N1107</f>
        <v>770</v>
      </c>
      <c r="H1107" s="270">
        <f>'Net Gen'!O1107</f>
        <v>770</v>
      </c>
      <c r="J1107" s="120">
        <f t="shared" si="70"/>
        <v>0.5</v>
      </c>
      <c r="K1107" s="108">
        <f t="shared" si="68"/>
        <v>385</v>
      </c>
      <c r="L1107" s="102">
        <f t="shared" si="69"/>
        <v>385</v>
      </c>
      <c r="M1107" s="123">
        <f t="shared" si="71"/>
        <v>385</v>
      </c>
    </row>
    <row r="1108" spans="1:13" x14ac:dyDescent="0.25">
      <c r="A1108" s="208" t="str">
        <f>'Net Gen'!B1108</f>
        <v>ML1KP-Mitchell 1 KP</v>
      </c>
      <c r="B1108" s="269">
        <f>'Net Gen'!C1108</f>
        <v>44821.041666666664</v>
      </c>
      <c r="C1108" s="270" t="str">
        <f>'Net Gen'!P1108</f>
        <v>DISPATCHABLE</v>
      </c>
      <c r="D1108" s="270">
        <f>'Net Gen'!E1108</f>
        <v>250.809</v>
      </c>
      <c r="E1108" s="270">
        <f>'Net Gen'!I1108</f>
        <v>770</v>
      </c>
      <c r="F1108" s="270">
        <f>'Net Gen'!K1108</f>
        <v>770</v>
      </c>
      <c r="G1108" s="270">
        <f>'Net Gen'!N1108</f>
        <v>770</v>
      </c>
      <c r="H1108" s="270">
        <f>'Net Gen'!O1108</f>
        <v>770</v>
      </c>
      <c r="J1108" s="120">
        <f t="shared" si="70"/>
        <v>0.5</v>
      </c>
      <c r="K1108" s="108">
        <f t="shared" si="68"/>
        <v>385</v>
      </c>
      <c r="L1108" s="102">
        <f t="shared" si="69"/>
        <v>385</v>
      </c>
      <c r="M1108" s="123">
        <f t="shared" si="71"/>
        <v>385</v>
      </c>
    </row>
    <row r="1109" spans="1:13" x14ac:dyDescent="0.25">
      <c r="A1109" s="208" t="str">
        <f>'Net Gen'!B1109</f>
        <v>ML1KP-Mitchell 1 KP</v>
      </c>
      <c r="B1109" s="269">
        <f>'Net Gen'!C1109</f>
        <v>44821.083333333336</v>
      </c>
      <c r="C1109" s="270" t="str">
        <f>'Net Gen'!P1109</f>
        <v>DISPATCHABLE</v>
      </c>
      <c r="D1109" s="270">
        <f>'Net Gen'!E1109</f>
        <v>248.60149999999999</v>
      </c>
      <c r="E1109" s="270">
        <f>'Net Gen'!I1109</f>
        <v>770</v>
      </c>
      <c r="F1109" s="270">
        <f>'Net Gen'!K1109</f>
        <v>770</v>
      </c>
      <c r="G1109" s="270">
        <f>'Net Gen'!N1109</f>
        <v>770</v>
      </c>
      <c r="H1109" s="270">
        <f>'Net Gen'!O1109</f>
        <v>770</v>
      </c>
      <c r="J1109" s="120">
        <f t="shared" si="70"/>
        <v>0.5</v>
      </c>
      <c r="K1109" s="108">
        <f t="shared" si="68"/>
        <v>385</v>
      </c>
      <c r="L1109" s="102">
        <f t="shared" si="69"/>
        <v>385</v>
      </c>
      <c r="M1109" s="123">
        <f t="shared" si="71"/>
        <v>385</v>
      </c>
    </row>
    <row r="1110" spans="1:13" x14ac:dyDescent="0.25">
      <c r="A1110" s="208" t="str">
        <f>'Net Gen'!B1110</f>
        <v>ML1KP-Mitchell 1 KP</v>
      </c>
      <c r="B1110" s="269">
        <f>'Net Gen'!C1110</f>
        <v>44821.125</v>
      </c>
      <c r="C1110" s="270" t="str">
        <f>'Net Gen'!P1110</f>
        <v>DISPATCHABLE</v>
      </c>
      <c r="D1110" s="270">
        <f>'Net Gen'!E1110</f>
        <v>250.81450000000001</v>
      </c>
      <c r="E1110" s="270">
        <f>'Net Gen'!I1110</f>
        <v>770</v>
      </c>
      <c r="F1110" s="270">
        <f>'Net Gen'!K1110</f>
        <v>770</v>
      </c>
      <c r="G1110" s="270">
        <f>'Net Gen'!N1110</f>
        <v>770</v>
      </c>
      <c r="H1110" s="270">
        <f>'Net Gen'!O1110</f>
        <v>770</v>
      </c>
      <c r="J1110" s="120">
        <f t="shared" si="70"/>
        <v>0.5</v>
      </c>
      <c r="K1110" s="108">
        <f t="shared" si="68"/>
        <v>385</v>
      </c>
      <c r="L1110" s="102">
        <f t="shared" si="69"/>
        <v>385</v>
      </c>
      <c r="M1110" s="123">
        <f t="shared" si="71"/>
        <v>385</v>
      </c>
    </row>
    <row r="1111" spans="1:13" x14ac:dyDescent="0.25">
      <c r="A1111" s="208" t="str">
        <f>'Net Gen'!B1111</f>
        <v>ML1KP-Mitchell 1 KP</v>
      </c>
      <c r="B1111" s="269">
        <f>'Net Gen'!C1111</f>
        <v>44821.166666666664</v>
      </c>
      <c r="C1111" s="270" t="str">
        <f>'Net Gen'!P1111</f>
        <v>DISPATCHABLE</v>
      </c>
      <c r="D1111" s="270">
        <f>'Net Gen'!E1111</f>
        <v>250.8355</v>
      </c>
      <c r="E1111" s="270">
        <f>'Net Gen'!I1111</f>
        <v>770</v>
      </c>
      <c r="F1111" s="270">
        <f>'Net Gen'!K1111</f>
        <v>770</v>
      </c>
      <c r="G1111" s="270">
        <f>'Net Gen'!N1111</f>
        <v>770</v>
      </c>
      <c r="H1111" s="270">
        <f>'Net Gen'!O1111</f>
        <v>770</v>
      </c>
      <c r="J1111" s="120">
        <f t="shared" si="70"/>
        <v>0.5</v>
      </c>
      <c r="K1111" s="108">
        <f t="shared" si="68"/>
        <v>385</v>
      </c>
      <c r="L1111" s="102">
        <f t="shared" si="69"/>
        <v>385</v>
      </c>
      <c r="M1111" s="123">
        <f t="shared" si="71"/>
        <v>385</v>
      </c>
    </row>
    <row r="1112" spans="1:13" x14ac:dyDescent="0.25">
      <c r="A1112" s="208" t="str">
        <f>'Net Gen'!B1112</f>
        <v>ML1KP-Mitchell 1 KP</v>
      </c>
      <c r="B1112" s="269">
        <f>'Net Gen'!C1112</f>
        <v>44821.208333333336</v>
      </c>
      <c r="C1112" s="270" t="str">
        <f>'Net Gen'!P1112</f>
        <v>DISPATCHABLE</v>
      </c>
      <c r="D1112" s="270">
        <f>'Net Gen'!E1112</f>
        <v>251.08600000000001</v>
      </c>
      <c r="E1112" s="270">
        <f>'Net Gen'!I1112</f>
        <v>770</v>
      </c>
      <c r="F1112" s="270">
        <f>'Net Gen'!K1112</f>
        <v>770</v>
      </c>
      <c r="G1112" s="270">
        <f>'Net Gen'!N1112</f>
        <v>770</v>
      </c>
      <c r="H1112" s="270">
        <f>'Net Gen'!O1112</f>
        <v>770</v>
      </c>
      <c r="J1112" s="120">
        <f t="shared" si="70"/>
        <v>0.5</v>
      </c>
      <c r="K1112" s="108">
        <f t="shared" si="68"/>
        <v>385</v>
      </c>
      <c r="L1112" s="102">
        <f t="shared" si="69"/>
        <v>385</v>
      </c>
      <c r="M1112" s="123">
        <f t="shared" si="71"/>
        <v>385</v>
      </c>
    </row>
    <row r="1113" spans="1:13" x14ac:dyDescent="0.25">
      <c r="A1113" s="208" t="str">
        <f>'Net Gen'!B1113</f>
        <v>ML1KP-Mitchell 1 KP</v>
      </c>
      <c r="B1113" s="269">
        <f>'Net Gen'!C1113</f>
        <v>44821.25</v>
      </c>
      <c r="C1113" s="270" t="str">
        <f>'Net Gen'!P1113</f>
        <v>DISPATCHABLE</v>
      </c>
      <c r="D1113" s="270">
        <f>'Net Gen'!E1113</f>
        <v>250.73099999999999</v>
      </c>
      <c r="E1113" s="270">
        <f>'Net Gen'!I1113</f>
        <v>770</v>
      </c>
      <c r="F1113" s="270">
        <f>'Net Gen'!K1113</f>
        <v>770</v>
      </c>
      <c r="G1113" s="270">
        <f>'Net Gen'!N1113</f>
        <v>770</v>
      </c>
      <c r="H1113" s="270">
        <f>'Net Gen'!O1113</f>
        <v>770</v>
      </c>
      <c r="J1113" s="120">
        <f t="shared" si="70"/>
        <v>0.5</v>
      </c>
      <c r="K1113" s="108">
        <f t="shared" si="68"/>
        <v>385</v>
      </c>
      <c r="L1113" s="102">
        <f t="shared" si="69"/>
        <v>385</v>
      </c>
      <c r="M1113" s="123">
        <f t="shared" si="71"/>
        <v>385</v>
      </c>
    </row>
    <row r="1114" spans="1:13" x14ac:dyDescent="0.25">
      <c r="A1114" s="208" t="str">
        <f>'Net Gen'!B1114</f>
        <v>ML1KP-Mitchell 1 KP</v>
      </c>
      <c r="B1114" s="269">
        <f>'Net Gen'!C1114</f>
        <v>44821.291666666664</v>
      </c>
      <c r="C1114" s="270" t="str">
        <f>'Net Gen'!P1114</f>
        <v>DISPATCHABLE</v>
      </c>
      <c r="D1114" s="270">
        <f>'Net Gen'!E1114</f>
        <v>250.93950000000001</v>
      </c>
      <c r="E1114" s="270">
        <f>'Net Gen'!I1114</f>
        <v>770</v>
      </c>
      <c r="F1114" s="270">
        <f>'Net Gen'!K1114</f>
        <v>770</v>
      </c>
      <c r="G1114" s="270">
        <f>'Net Gen'!N1114</f>
        <v>770</v>
      </c>
      <c r="H1114" s="270">
        <f>'Net Gen'!O1114</f>
        <v>770</v>
      </c>
      <c r="J1114" s="120">
        <f t="shared" si="70"/>
        <v>0.5</v>
      </c>
      <c r="K1114" s="108">
        <f t="shared" si="68"/>
        <v>385</v>
      </c>
      <c r="L1114" s="102">
        <f t="shared" si="69"/>
        <v>385</v>
      </c>
      <c r="M1114" s="123">
        <f t="shared" si="71"/>
        <v>385</v>
      </c>
    </row>
    <row r="1115" spans="1:13" x14ac:dyDescent="0.25">
      <c r="A1115" s="208" t="str">
        <f>'Net Gen'!B1115</f>
        <v>ML1KP-Mitchell 1 KP</v>
      </c>
      <c r="B1115" s="269">
        <f>'Net Gen'!C1115</f>
        <v>44821.333333333336</v>
      </c>
      <c r="C1115" s="270" t="str">
        <f>'Net Gen'!P1115</f>
        <v>DISPATCHABLE</v>
      </c>
      <c r="D1115" s="270">
        <f>'Net Gen'!E1115</f>
        <v>250.6405</v>
      </c>
      <c r="E1115" s="270">
        <f>'Net Gen'!I1115</f>
        <v>770</v>
      </c>
      <c r="F1115" s="270">
        <f>'Net Gen'!K1115</f>
        <v>770</v>
      </c>
      <c r="G1115" s="270">
        <f>'Net Gen'!N1115</f>
        <v>770</v>
      </c>
      <c r="H1115" s="270">
        <f>'Net Gen'!O1115</f>
        <v>770</v>
      </c>
      <c r="J1115" s="120">
        <f t="shared" si="70"/>
        <v>0.5</v>
      </c>
      <c r="K1115" s="108">
        <f t="shared" si="68"/>
        <v>385</v>
      </c>
      <c r="L1115" s="102">
        <f t="shared" si="69"/>
        <v>385</v>
      </c>
      <c r="M1115" s="123">
        <f t="shared" si="71"/>
        <v>385</v>
      </c>
    </row>
    <row r="1116" spans="1:13" x14ac:dyDescent="0.25">
      <c r="A1116" s="208" t="str">
        <f>'Net Gen'!B1116</f>
        <v>ML1KP-Mitchell 1 KP</v>
      </c>
      <c r="B1116" s="269">
        <f>'Net Gen'!C1116</f>
        <v>44821.375</v>
      </c>
      <c r="C1116" s="270" t="str">
        <f>'Net Gen'!P1116</f>
        <v>DISPATCHABLE</v>
      </c>
      <c r="D1116" s="270">
        <f>'Net Gen'!E1116</f>
        <v>250.82</v>
      </c>
      <c r="E1116" s="270">
        <f>'Net Gen'!I1116</f>
        <v>770</v>
      </c>
      <c r="F1116" s="270">
        <f>'Net Gen'!K1116</f>
        <v>770</v>
      </c>
      <c r="G1116" s="270">
        <f>'Net Gen'!N1116</f>
        <v>770</v>
      </c>
      <c r="H1116" s="270">
        <f>'Net Gen'!O1116</f>
        <v>770</v>
      </c>
      <c r="J1116" s="120">
        <f t="shared" si="70"/>
        <v>0.5</v>
      </c>
      <c r="K1116" s="108">
        <f t="shared" si="68"/>
        <v>385</v>
      </c>
      <c r="L1116" s="102">
        <f t="shared" si="69"/>
        <v>385</v>
      </c>
      <c r="M1116" s="123">
        <f t="shared" si="71"/>
        <v>385</v>
      </c>
    </row>
    <row r="1117" spans="1:13" x14ac:dyDescent="0.25">
      <c r="A1117" s="208" t="str">
        <f>'Net Gen'!B1117</f>
        <v>ML1KP-Mitchell 1 KP</v>
      </c>
      <c r="B1117" s="269">
        <f>'Net Gen'!C1117</f>
        <v>44821.416666666664</v>
      </c>
      <c r="C1117" s="270" t="str">
        <f>'Net Gen'!P1117</f>
        <v>DISPATCHABLE</v>
      </c>
      <c r="D1117" s="270">
        <f>'Net Gen'!E1117</f>
        <v>250.89449999999999</v>
      </c>
      <c r="E1117" s="270">
        <f>'Net Gen'!I1117</f>
        <v>770</v>
      </c>
      <c r="F1117" s="270">
        <f>'Net Gen'!K1117</f>
        <v>770</v>
      </c>
      <c r="G1117" s="270">
        <f>'Net Gen'!N1117</f>
        <v>770</v>
      </c>
      <c r="H1117" s="270">
        <f>'Net Gen'!O1117</f>
        <v>770</v>
      </c>
      <c r="J1117" s="120">
        <f t="shared" si="70"/>
        <v>0.5</v>
      </c>
      <c r="K1117" s="108">
        <f t="shared" si="68"/>
        <v>385</v>
      </c>
      <c r="L1117" s="102">
        <f t="shared" si="69"/>
        <v>385</v>
      </c>
      <c r="M1117" s="123">
        <f t="shared" si="71"/>
        <v>385</v>
      </c>
    </row>
    <row r="1118" spans="1:13" x14ac:dyDescent="0.25">
      <c r="A1118" s="208" t="str">
        <f>'Net Gen'!B1118</f>
        <v>ML1KP-Mitchell 1 KP</v>
      </c>
      <c r="B1118" s="269">
        <f>'Net Gen'!C1118</f>
        <v>44821.458333333336</v>
      </c>
      <c r="C1118" s="270" t="str">
        <f>'Net Gen'!P1118</f>
        <v>DISPATCHABLE</v>
      </c>
      <c r="D1118" s="270">
        <f>'Net Gen'!E1118</f>
        <v>250.64500000000001</v>
      </c>
      <c r="E1118" s="270">
        <f>'Net Gen'!I1118</f>
        <v>770</v>
      </c>
      <c r="F1118" s="270">
        <f>'Net Gen'!K1118</f>
        <v>770</v>
      </c>
      <c r="G1118" s="270">
        <f>'Net Gen'!N1118</f>
        <v>770</v>
      </c>
      <c r="H1118" s="270">
        <f>'Net Gen'!O1118</f>
        <v>770</v>
      </c>
      <c r="J1118" s="120">
        <f t="shared" si="70"/>
        <v>0.5</v>
      </c>
      <c r="K1118" s="108">
        <f t="shared" si="68"/>
        <v>385</v>
      </c>
      <c r="L1118" s="102">
        <f t="shared" si="69"/>
        <v>385</v>
      </c>
      <c r="M1118" s="123">
        <f t="shared" si="71"/>
        <v>385</v>
      </c>
    </row>
    <row r="1119" spans="1:13" x14ac:dyDescent="0.25">
      <c r="A1119" s="208" t="str">
        <f>'Net Gen'!B1119</f>
        <v>ML1KP-Mitchell 1 KP</v>
      </c>
      <c r="B1119" s="269">
        <f>'Net Gen'!C1119</f>
        <v>44821.5</v>
      </c>
      <c r="C1119" s="270" t="str">
        <f>'Net Gen'!P1119</f>
        <v>DISPATCHABLE</v>
      </c>
      <c r="D1119" s="270">
        <f>'Net Gen'!E1119</f>
        <v>250.78399999999999</v>
      </c>
      <c r="E1119" s="270">
        <f>'Net Gen'!I1119</f>
        <v>770</v>
      </c>
      <c r="F1119" s="270">
        <f>'Net Gen'!K1119</f>
        <v>770</v>
      </c>
      <c r="G1119" s="270">
        <f>'Net Gen'!N1119</f>
        <v>770</v>
      </c>
      <c r="H1119" s="270">
        <f>'Net Gen'!O1119</f>
        <v>770</v>
      </c>
      <c r="J1119" s="120">
        <f t="shared" si="70"/>
        <v>0.5</v>
      </c>
      <c r="K1119" s="108">
        <f t="shared" si="68"/>
        <v>385</v>
      </c>
      <c r="L1119" s="102">
        <f t="shared" si="69"/>
        <v>385</v>
      </c>
      <c r="M1119" s="123">
        <f t="shared" si="71"/>
        <v>385</v>
      </c>
    </row>
    <row r="1120" spans="1:13" x14ac:dyDescent="0.25">
      <c r="A1120" s="208" t="str">
        <f>'Net Gen'!B1120</f>
        <v>ML1KP-Mitchell 1 KP</v>
      </c>
      <c r="B1120" s="269">
        <f>'Net Gen'!C1120</f>
        <v>44821.541666666664</v>
      </c>
      <c r="C1120" s="270" t="str">
        <f>'Net Gen'!P1120</f>
        <v>DISPATCHABLE</v>
      </c>
      <c r="D1120" s="270">
        <f>'Net Gen'!E1120</f>
        <v>251.041</v>
      </c>
      <c r="E1120" s="270">
        <f>'Net Gen'!I1120</f>
        <v>770</v>
      </c>
      <c r="F1120" s="270">
        <f>'Net Gen'!K1120</f>
        <v>770</v>
      </c>
      <c r="G1120" s="270">
        <f>'Net Gen'!N1120</f>
        <v>770</v>
      </c>
      <c r="H1120" s="270">
        <f>'Net Gen'!O1120</f>
        <v>770</v>
      </c>
      <c r="J1120" s="120">
        <f t="shared" si="70"/>
        <v>0.5</v>
      </c>
      <c r="K1120" s="108">
        <f t="shared" si="68"/>
        <v>385</v>
      </c>
      <c r="L1120" s="102">
        <f t="shared" si="69"/>
        <v>385</v>
      </c>
      <c r="M1120" s="123">
        <f t="shared" si="71"/>
        <v>385</v>
      </c>
    </row>
    <row r="1121" spans="1:13" x14ac:dyDescent="0.25">
      <c r="A1121" s="208" t="str">
        <f>'Net Gen'!B1121</f>
        <v>ML1KP-Mitchell 1 KP</v>
      </c>
      <c r="B1121" s="269">
        <f>'Net Gen'!C1121</f>
        <v>44821.583333333336</v>
      </c>
      <c r="C1121" s="270" t="str">
        <f>'Net Gen'!P1121</f>
        <v>DISPATCHABLE</v>
      </c>
      <c r="D1121" s="270">
        <f>'Net Gen'!E1121</f>
        <v>250.8355</v>
      </c>
      <c r="E1121" s="270">
        <f>'Net Gen'!I1121</f>
        <v>770</v>
      </c>
      <c r="F1121" s="270">
        <f>'Net Gen'!K1121</f>
        <v>770</v>
      </c>
      <c r="G1121" s="270">
        <f>'Net Gen'!N1121</f>
        <v>770</v>
      </c>
      <c r="H1121" s="270">
        <f>'Net Gen'!O1121</f>
        <v>770</v>
      </c>
      <c r="J1121" s="120">
        <f t="shared" si="70"/>
        <v>0.5</v>
      </c>
      <c r="K1121" s="108">
        <f t="shared" si="68"/>
        <v>385</v>
      </c>
      <c r="L1121" s="102">
        <f t="shared" si="69"/>
        <v>385</v>
      </c>
      <c r="M1121" s="123">
        <f t="shared" si="71"/>
        <v>385</v>
      </c>
    </row>
    <row r="1122" spans="1:13" x14ac:dyDescent="0.25">
      <c r="A1122" s="208" t="str">
        <f>'Net Gen'!B1122</f>
        <v>ML1KP-Mitchell 1 KP</v>
      </c>
      <c r="B1122" s="269">
        <f>'Net Gen'!C1122</f>
        <v>44821.625</v>
      </c>
      <c r="C1122" s="270" t="str">
        <f>'Net Gen'!P1122</f>
        <v>DISPATCHABLE</v>
      </c>
      <c r="D1122" s="270">
        <f>'Net Gen'!E1122</f>
        <v>251.02600000000001</v>
      </c>
      <c r="E1122" s="270">
        <f>'Net Gen'!I1122</f>
        <v>770</v>
      </c>
      <c r="F1122" s="270">
        <f>'Net Gen'!K1122</f>
        <v>770</v>
      </c>
      <c r="G1122" s="270">
        <f>'Net Gen'!N1122</f>
        <v>770</v>
      </c>
      <c r="H1122" s="270">
        <f>'Net Gen'!O1122</f>
        <v>770</v>
      </c>
      <c r="J1122" s="120">
        <f t="shared" si="70"/>
        <v>0.5</v>
      </c>
      <c r="K1122" s="108">
        <f t="shared" si="68"/>
        <v>385</v>
      </c>
      <c r="L1122" s="102">
        <f t="shared" si="69"/>
        <v>385</v>
      </c>
      <c r="M1122" s="123">
        <f t="shared" si="71"/>
        <v>385</v>
      </c>
    </row>
    <row r="1123" spans="1:13" x14ac:dyDescent="0.25">
      <c r="A1123" s="208" t="str">
        <f>'Net Gen'!B1123</f>
        <v>ML1KP-Mitchell 1 KP</v>
      </c>
      <c r="B1123" s="269">
        <f>'Net Gen'!C1123</f>
        <v>44821.666666666664</v>
      </c>
      <c r="C1123" s="270" t="str">
        <f>'Net Gen'!P1123</f>
        <v>DISPATCHABLE</v>
      </c>
      <c r="D1123" s="270">
        <f>'Net Gen'!E1123</f>
        <v>250.8115</v>
      </c>
      <c r="E1123" s="270">
        <f>'Net Gen'!I1123</f>
        <v>770</v>
      </c>
      <c r="F1123" s="270">
        <f>'Net Gen'!K1123</f>
        <v>770</v>
      </c>
      <c r="G1123" s="270">
        <f>'Net Gen'!N1123</f>
        <v>770</v>
      </c>
      <c r="H1123" s="270">
        <f>'Net Gen'!O1123</f>
        <v>770</v>
      </c>
      <c r="J1123" s="120">
        <f t="shared" si="70"/>
        <v>0.5</v>
      </c>
      <c r="K1123" s="108">
        <f t="shared" si="68"/>
        <v>385</v>
      </c>
      <c r="L1123" s="102">
        <f t="shared" si="69"/>
        <v>385</v>
      </c>
      <c r="M1123" s="123">
        <f t="shared" si="71"/>
        <v>385</v>
      </c>
    </row>
    <row r="1124" spans="1:13" x14ac:dyDescent="0.25">
      <c r="A1124" s="208" t="str">
        <f>'Net Gen'!B1124</f>
        <v>ML1KP-Mitchell 1 KP</v>
      </c>
      <c r="B1124" s="269">
        <f>'Net Gen'!C1124</f>
        <v>44821.708333333336</v>
      </c>
      <c r="C1124" s="270" t="str">
        <f>'Net Gen'!P1124</f>
        <v>DISPATCHABLE</v>
      </c>
      <c r="D1124" s="270">
        <f>'Net Gen'!E1124</f>
        <v>251.024</v>
      </c>
      <c r="E1124" s="270">
        <f>'Net Gen'!I1124</f>
        <v>770</v>
      </c>
      <c r="F1124" s="270">
        <f>'Net Gen'!K1124</f>
        <v>770</v>
      </c>
      <c r="G1124" s="270">
        <f>'Net Gen'!N1124</f>
        <v>770</v>
      </c>
      <c r="H1124" s="270">
        <f>'Net Gen'!O1124</f>
        <v>770</v>
      </c>
      <c r="J1124" s="120">
        <f t="shared" si="70"/>
        <v>0.5</v>
      </c>
      <c r="K1124" s="108">
        <f t="shared" si="68"/>
        <v>385</v>
      </c>
      <c r="L1124" s="102">
        <f t="shared" si="69"/>
        <v>385</v>
      </c>
      <c r="M1124" s="123">
        <f t="shared" si="71"/>
        <v>385</v>
      </c>
    </row>
    <row r="1125" spans="1:13" x14ac:dyDescent="0.25">
      <c r="A1125" s="208" t="str">
        <f>'Net Gen'!B1125</f>
        <v>ML1KP-Mitchell 1 KP</v>
      </c>
      <c r="B1125" s="269">
        <f>'Net Gen'!C1125</f>
        <v>44821.75</v>
      </c>
      <c r="C1125" s="270" t="str">
        <f>'Net Gen'!P1125</f>
        <v>DISPATCHABLE</v>
      </c>
      <c r="D1125" s="270">
        <f>'Net Gen'!E1125</f>
        <v>251.71250000000001</v>
      </c>
      <c r="E1125" s="270">
        <f>'Net Gen'!I1125</f>
        <v>770</v>
      </c>
      <c r="F1125" s="270">
        <f>'Net Gen'!K1125</f>
        <v>770</v>
      </c>
      <c r="G1125" s="270">
        <f>'Net Gen'!N1125</f>
        <v>770</v>
      </c>
      <c r="H1125" s="270">
        <f>'Net Gen'!O1125</f>
        <v>770</v>
      </c>
      <c r="J1125" s="120">
        <f t="shared" si="70"/>
        <v>0.5</v>
      </c>
      <c r="K1125" s="108">
        <f t="shared" si="68"/>
        <v>385</v>
      </c>
      <c r="L1125" s="102">
        <f t="shared" si="69"/>
        <v>385</v>
      </c>
      <c r="M1125" s="123">
        <f t="shared" si="71"/>
        <v>385</v>
      </c>
    </row>
    <row r="1126" spans="1:13" x14ac:dyDescent="0.25">
      <c r="A1126" s="208" t="str">
        <f>'Net Gen'!B1126</f>
        <v>ML1KP-Mitchell 1 KP</v>
      </c>
      <c r="B1126" s="269">
        <f>'Net Gen'!C1126</f>
        <v>44821.791666666664</v>
      </c>
      <c r="C1126" s="270" t="str">
        <f>'Net Gen'!P1126</f>
        <v>DISPATCHABLE</v>
      </c>
      <c r="D1126" s="270">
        <f>'Net Gen'!E1126</f>
        <v>251.078</v>
      </c>
      <c r="E1126" s="270">
        <f>'Net Gen'!I1126</f>
        <v>770</v>
      </c>
      <c r="F1126" s="270">
        <f>'Net Gen'!K1126</f>
        <v>770</v>
      </c>
      <c r="G1126" s="270">
        <f>'Net Gen'!N1126</f>
        <v>770</v>
      </c>
      <c r="H1126" s="270">
        <f>'Net Gen'!O1126</f>
        <v>770</v>
      </c>
      <c r="J1126" s="120">
        <f t="shared" si="70"/>
        <v>0.5</v>
      </c>
      <c r="K1126" s="108">
        <f t="shared" si="68"/>
        <v>385</v>
      </c>
      <c r="L1126" s="102">
        <f t="shared" si="69"/>
        <v>385</v>
      </c>
      <c r="M1126" s="123">
        <f t="shared" si="71"/>
        <v>385</v>
      </c>
    </row>
    <row r="1127" spans="1:13" x14ac:dyDescent="0.25">
      <c r="A1127" s="208" t="str">
        <f>'Net Gen'!B1127</f>
        <v>ML1KP-Mitchell 1 KP</v>
      </c>
      <c r="B1127" s="269">
        <f>'Net Gen'!C1127</f>
        <v>44821.833333333336</v>
      </c>
      <c r="C1127" s="270" t="str">
        <f>'Net Gen'!P1127</f>
        <v>DISPATCHABLE</v>
      </c>
      <c r="D1127" s="270">
        <f>'Net Gen'!E1127</f>
        <v>250.89349999999999</v>
      </c>
      <c r="E1127" s="270">
        <f>'Net Gen'!I1127</f>
        <v>770</v>
      </c>
      <c r="F1127" s="270">
        <f>'Net Gen'!K1127</f>
        <v>770</v>
      </c>
      <c r="G1127" s="270">
        <f>'Net Gen'!N1127</f>
        <v>770</v>
      </c>
      <c r="H1127" s="270">
        <f>'Net Gen'!O1127</f>
        <v>770</v>
      </c>
      <c r="J1127" s="120">
        <f t="shared" si="70"/>
        <v>0.5</v>
      </c>
      <c r="K1127" s="108">
        <f t="shared" si="68"/>
        <v>385</v>
      </c>
      <c r="L1127" s="102">
        <f t="shared" si="69"/>
        <v>385</v>
      </c>
      <c r="M1127" s="123">
        <f t="shared" si="71"/>
        <v>385</v>
      </c>
    </row>
    <row r="1128" spans="1:13" x14ac:dyDescent="0.25">
      <c r="A1128" s="208" t="str">
        <f>'Net Gen'!B1128</f>
        <v>ML1KP-Mitchell 1 KP</v>
      </c>
      <c r="B1128" s="269">
        <f>'Net Gen'!C1128</f>
        <v>44821.875</v>
      </c>
      <c r="C1128" s="270" t="str">
        <f>'Net Gen'!P1128</f>
        <v>DISPATCHABLE</v>
      </c>
      <c r="D1128" s="270">
        <f>'Net Gen'!E1128</f>
        <v>250.79599999999999</v>
      </c>
      <c r="E1128" s="270">
        <f>'Net Gen'!I1128</f>
        <v>770</v>
      </c>
      <c r="F1128" s="270">
        <f>'Net Gen'!K1128</f>
        <v>770</v>
      </c>
      <c r="G1128" s="270">
        <f>'Net Gen'!N1128</f>
        <v>770</v>
      </c>
      <c r="H1128" s="270">
        <f>'Net Gen'!O1128</f>
        <v>770</v>
      </c>
      <c r="J1128" s="120">
        <f t="shared" si="70"/>
        <v>0.5</v>
      </c>
      <c r="K1128" s="108">
        <f t="shared" si="68"/>
        <v>385</v>
      </c>
      <c r="L1128" s="102">
        <f t="shared" si="69"/>
        <v>385</v>
      </c>
      <c r="M1128" s="123">
        <f t="shared" si="71"/>
        <v>385</v>
      </c>
    </row>
    <row r="1129" spans="1:13" x14ac:dyDescent="0.25">
      <c r="A1129" s="208" t="str">
        <f>'Net Gen'!B1129</f>
        <v>ML1KP-Mitchell 1 KP</v>
      </c>
      <c r="B1129" s="269">
        <f>'Net Gen'!C1129</f>
        <v>44821.916666666664</v>
      </c>
      <c r="C1129" s="270" t="str">
        <f>'Net Gen'!P1129</f>
        <v>DISPATCHABLE</v>
      </c>
      <c r="D1129" s="270">
        <f>'Net Gen'!E1129</f>
        <v>251.11500000000001</v>
      </c>
      <c r="E1129" s="270">
        <f>'Net Gen'!I1129</f>
        <v>770</v>
      </c>
      <c r="F1129" s="270">
        <f>'Net Gen'!K1129</f>
        <v>770</v>
      </c>
      <c r="G1129" s="270">
        <f>'Net Gen'!N1129</f>
        <v>770</v>
      </c>
      <c r="H1129" s="270">
        <f>'Net Gen'!O1129</f>
        <v>770</v>
      </c>
      <c r="J1129" s="120">
        <f t="shared" si="70"/>
        <v>0.5</v>
      </c>
      <c r="K1129" s="108">
        <f t="shared" si="68"/>
        <v>385</v>
      </c>
      <c r="L1129" s="102">
        <f t="shared" si="69"/>
        <v>385</v>
      </c>
      <c r="M1129" s="123">
        <f t="shared" si="71"/>
        <v>385</v>
      </c>
    </row>
    <row r="1130" spans="1:13" x14ac:dyDescent="0.25">
      <c r="A1130" s="208" t="str">
        <f>'Net Gen'!B1130</f>
        <v>ML1KP-Mitchell 1 KP</v>
      </c>
      <c r="B1130" s="269">
        <f>'Net Gen'!C1130</f>
        <v>44821.958333333336</v>
      </c>
      <c r="C1130" s="270" t="str">
        <f>'Net Gen'!P1130</f>
        <v>DISPATCHABLE</v>
      </c>
      <c r="D1130" s="270">
        <f>'Net Gen'!E1130</f>
        <v>254.0865</v>
      </c>
      <c r="E1130" s="270">
        <f>'Net Gen'!I1130</f>
        <v>770</v>
      </c>
      <c r="F1130" s="270">
        <f>'Net Gen'!K1130</f>
        <v>770</v>
      </c>
      <c r="G1130" s="270">
        <f>'Net Gen'!N1130</f>
        <v>770</v>
      </c>
      <c r="H1130" s="270">
        <f>'Net Gen'!O1130</f>
        <v>770</v>
      </c>
      <c r="J1130" s="120">
        <f t="shared" si="70"/>
        <v>0.5</v>
      </c>
      <c r="K1130" s="108">
        <f t="shared" si="68"/>
        <v>385</v>
      </c>
      <c r="L1130" s="102">
        <f t="shared" si="69"/>
        <v>385</v>
      </c>
      <c r="M1130" s="123">
        <f t="shared" si="71"/>
        <v>385</v>
      </c>
    </row>
    <row r="1131" spans="1:13" x14ac:dyDescent="0.25">
      <c r="A1131" s="208" t="str">
        <f>'Net Gen'!B1131</f>
        <v>ML1KP-Mitchell 1 KP</v>
      </c>
      <c r="B1131" s="269">
        <f>'Net Gen'!C1131</f>
        <v>44822</v>
      </c>
      <c r="C1131" s="270" t="str">
        <f>'Net Gen'!P1131</f>
        <v>DISPATCHABLE</v>
      </c>
      <c r="D1131" s="270">
        <f>'Net Gen'!E1131</f>
        <v>256.72149999999999</v>
      </c>
      <c r="E1131" s="270">
        <f>'Net Gen'!I1131</f>
        <v>770</v>
      </c>
      <c r="F1131" s="270">
        <f>'Net Gen'!K1131</f>
        <v>770</v>
      </c>
      <c r="G1131" s="270">
        <f>'Net Gen'!N1131</f>
        <v>770</v>
      </c>
      <c r="H1131" s="270">
        <f>'Net Gen'!O1131</f>
        <v>770</v>
      </c>
      <c r="J1131" s="120">
        <f t="shared" si="70"/>
        <v>0.5</v>
      </c>
      <c r="K1131" s="108">
        <f t="shared" si="68"/>
        <v>385</v>
      </c>
      <c r="L1131" s="102">
        <f t="shared" si="69"/>
        <v>385</v>
      </c>
      <c r="M1131" s="123">
        <f t="shared" si="71"/>
        <v>385</v>
      </c>
    </row>
    <row r="1132" spans="1:13" x14ac:dyDescent="0.25">
      <c r="A1132" s="208" t="str">
        <f>'Net Gen'!B1132</f>
        <v>ML1KP-Mitchell 1 KP</v>
      </c>
      <c r="B1132" s="269">
        <f>'Net Gen'!C1132</f>
        <v>44822.041666666664</v>
      </c>
      <c r="C1132" s="270" t="str">
        <f>'Net Gen'!P1132</f>
        <v>DISPATCHABLE</v>
      </c>
      <c r="D1132" s="270">
        <f>'Net Gen'!E1132</f>
        <v>251.04750000000001</v>
      </c>
      <c r="E1132" s="270">
        <f>'Net Gen'!I1132</f>
        <v>770</v>
      </c>
      <c r="F1132" s="270">
        <f>'Net Gen'!K1132</f>
        <v>770</v>
      </c>
      <c r="G1132" s="270">
        <f>'Net Gen'!N1132</f>
        <v>770</v>
      </c>
      <c r="H1132" s="270">
        <f>'Net Gen'!O1132</f>
        <v>770</v>
      </c>
      <c r="J1132" s="120">
        <f t="shared" si="70"/>
        <v>0.5</v>
      </c>
      <c r="K1132" s="108">
        <f t="shared" si="68"/>
        <v>385</v>
      </c>
      <c r="L1132" s="102">
        <f t="shared" si="69"/>
        <v>385</v>
      </c>
      <c r="M1132" s="123">
        <f t="shared" si="71"/>
        <v>385</v>
      </c>
    </row>
    <row r="1133" spans="1:13" x14ac:dyDescent="0.25">
      <c r="A1133" s="208" t="str">
        <f>'Net Gen'!B1133</f>
        <v>ML1KP-Mitchell 1 KP</v>
      </c>
      <c r="B1133" s="269">
        <f>'Net Gen'!C1133</f>
        <v>44822.083333333336</v>
      </c>
      <c r="C1133" s="270" t="str">
        <f>'Net Gen'!P1133</f>
        <v>DISPATCHABLE</v>
      </c>
      <c r="D1133" s="270">
        <f>'Net Gen'!E1133</f>
        <v>250.999</v>
      </c>
      <c r="E1133" s="270">
        <f>'Net Gen'!I1133</f>
        <v>770</v>
      </c>
      <c r="F1133" s="270">
        <f>'Net Gen'!K1133</f>
        <v>770</v>
      </c>
      <c r="G1133" s="270">
        <f>'Net Gen'!N1133</f>
        <v>770</v>
      </c>
      <c r="H1133" s="270">
        <f>'Net Gen'!O1133</f>
        <v>770</v>
      </c>
      <c r="J1133" s="120">
        <f t="shared" si="70"/>
        <v>0.5</v>
      </c>
      <c r="K1133" s="108">
        <f t="shared" si="68"/>
        <v>385</v>
      </c>
      <c r="L1133" s="102">
        <f t="shared" si="69"/>
        <v>385</v>
      </c>
      <c r="M1133" s="123">
        <f t="shared" si="71"/>
        <v>385</v>
      </c>
    </row>
    <row r="1134" spans="1:13" x14ac:dyDescent="0.25">
      <c r="A1134" s="208" t="str">
        <f>'Net Gen'!B1134</f>
        <v>ML1KP-Mitchell 1 KP</v>
      </c>
      <c r="B1134" s="269">
        <f>'Net Gen'!C1134</f>
        <v>44822.125</v>
      </c>
      <c r="C1134" s="270" t="str">
        <f>'Net Gen'!P1134</f>
        <v>DISPATCHABLE</v>
      </c>
      <c r="D1134" s="270">
        <f>'Net Gen'!E1134</f>
        <v>250.90299999999999</v>
      </c>
      <c r="E1134" s="270">
        <f>'Net Gen'!I1134</f>
        <v>770</v>
      </c>
      <c r="F1134" s="270">
        <f>'Net Gen'!K1134</f>
        <v>770</v>
      </c>
      <c r="G1134" s="270">
        <f>'Net Gen'!N1134</f>
        <v>770</v>
      </c>
      <c r="H1134" s="270">
        <f>'Net Gen'!O1134</f>
        <v>770</v>
      </c>
      <c r="J1134" s="120">
        <f t="shared" si="70"/>
        <v>0.5</v>
      </c>
      <c r="K1134" s="108">
        <f t="shared" si="68"/>
        <v>385</v>
      </c>
      <c r="L1134" s="102">
        <f t="shared" si="69"/>
        <v>385</v>
      </c>
      <c r="M1134" s="123">
        <f t="shared" si="71"/>
        <v>385</v>
      </c>
    </row>
    <row r="1135" spans="1:13" x14ac:dyDescent="0.25">
      <c r="A1135" s="208" t="str">
        <f>'Net Gen'!B1135</f>
        <v>ML1KP-Mitchell 1 KP</v>
      </c>
      <c r="B1135" s="269">
        <f>'Net Gen'!C1135</f>
        <v>44822.166666666664</v>
      </c>
      <c r="C1135" s="270" t="str">
        <f>'Net Gen'!P1135</f>
        <v>DISPATCHABLE</v>
      </c>
      <c r="D1135" s="270">
        <f>'Net Gen'!E1135</f>
        <v>250.625</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5">
      <c r="A1136" s="208" t="str">
        <f>'Net Gen'!B1136</f>
        <v>ML1KP-Mitchell 1 KP</v>
      </c>
      <c r="B1136" s="269">
        <f>'Net Gen'!C1136</f>
        <v>44822.208333333336</v>
      </c>
      <c r="C1136" s="270" t="str">
        <f>'Net Gen'!P1136</f>
        <v>DISPATCHABLE</v>
      </c>
      <c r="D1136" s="270">
        <f>'Net Gen'!E1136</f>
        <v>250.96850000000001</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5">
      <c r="A1137" s="208" t="str">
        <f>'Net Gen'!B1137</f>
        <v>ML1KP-Mitchell 1 KP</v>
      </c>
      <c r="B1137" s="269">
        <f>'Net Gen'!C1137</f>
        <v>44822.25</v>
      </c>
      <c r="C1137" s="270" t="str">
        <f>'Net Gen'!P1137</f>
        <v>DISPATCHABLE</v>
      </c>
      <c r="D1137" s="270">
        <f>'Net Gen'!E1137</f>
        <v>250.96600000000001</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5">
      <c r="A1138" s="208" t="str">
        <f>'Net Gen'!B1138</f>
        <v>ML1KP-Mitchell 1 KP</v>
      </c>
      <c r="B1138" s="269">
        <f>'Net Gen'!C1138</f>
        <v>44822.291666666664</v>
      </c>
      <c r="C1138" s="270" t="str">
        <f>'Net Gen'!P1138</f>
        <v>DISPATCHABLE</v>
      </c>
      <c r="D1138" s="270">
        <f>'Net Gen'!E1138</f>
        <v>250.87799999999999</v>
      </c>
      <c r="E1138" s="270">
        <f>'Net Gen'!I1138</f>
        <v>770</v>
      </c>
      <c r="F1138" s="270">
        <f>'Net Gen'!K1138</f>
        <v>770</v>
      </c>
      <c r="G1138" s="270">
        <f>'Net Gen'!N1138</f>
        <v>770</v>
      </c>
      <c r="H1138" s="270">
        <f>'Net Gen'!O1138</f>
        <v>770</v>
      </c>
      <c r="J1138" s="120">
        <f t="shared" si="70"/>
        <v>0.5</v>
      </c>
      <c r="K1138" s="108">
        <f t="shared" si="68"/>
        <v>385</v>
      </c>
      <c r="L1138" s="102">
        <f t="shared" si="69"/>
        <v>385</v>
      </c>
      <c r="M1138" s="123">
        <f t="shared" si="71"/>
        <v>385</v>
      </c>
    </row>
    <row r="1139" spans="1:13" x14ac:dyDescent="0.25">
      <c r="A1139" s="208" t="str">
        <f>'Net Gen'!B1139</f>
        <v>ML1KP-Mitchell 1 KP</v>
      </c>
      <c r="B1139" s="269">
        <f>'Net Gen'!C1139</f>
        <v>44822.333333333336</v>
      </c>
      <c r="C1139" s="270" t="str">
        <f>'Net Gen'!P1139</f>
        <v>DISPATCHABLE</v>
      </c>
      <c r="D1139" s="270">
        <f>'Net Gen'!E1139</f>
        <v>250.82249999999999</v>
      </c>
      <c r="E1139" s="270">
        <f>'Net Gen'!I1139</f>
        <v>770</v>
      </c>
      <c r="F1139" s="270">
        <f>'Net Gen'!K1139</f>
        <v>770</v>
      </c>
      <c r="G1139" s="270">
        <f>'Net Gen'!N1139</f>
        <v>770</v>
      </c>
      <c r="H1139" s="270">
        <f>'Net Gen'!O1139</f>
        <v>770</v>
      </c>
      <c r="J1139" s="120">
        <f t="shared" si="70"/>
        <v>0.5</v>
      </c>
      <c r="K1139" s="108">
        <f t="shared" si="68"/>
        <v>385</v>
      </c>
      <c r="L1139" s="102">
        <f t="shared" si="69"/>
        <v>385</v>
      </c>
      <c r="M1139" s="123">
        <f t="shared" si="71"/>
        <v>385</v>
      </c>
    </row>
    <row r="1140" spans="1:13" x14ac:dyDescent="0.25">
      <c r="A1140" s="208" t="str">
        <f>'Net Gen'!B1140</f>
        <v>ML1KP-Mitchell 1 KP</v>
      </c>
      <c r="B1140" s="269">
        <f>'Net Gen'!C1140</f>
        <v>44822.375</v>
      </c>
      <c r="C1140" s="270" t="str">
        <f>'Net Gen'!P1140</f>
        <v>DISPATCHABLE</v>
      </c>
      <c r="D1140" s="270">
        <f>'Net Gen'!E1140</f>
        <v>250.79900000000001</v>
      </c>
      <c r="E1140" s="270">
        <f>'Net Gen'!I1140</f>
        <v>770</v>
      </c>
      <c r="F1140" s="270">
        <f>'Net Gen'!K1140</f>
        <v>770</v>
      </c>
      <c r="G1140" s="270">
        <f>'Net Gen'!N1140</f>
        <v>770</v>
      </c>
      <c r="H1140" s="270">
        <f>'Net Gen'!O1140</f>
        <v>770</v>
      </c>
      <c r="J1140" s="120">
        <f t="shared" si="70"/>
        <v>0.5</v>
      </c>
      <c r="K1140" s="108">
        <f t="shared" si="68"/>
        <v>385</v>
      </c>
      <c r="L1140" s="102">
        <f t="shared" si="69"/>
        <v>385</v>
      </c>
      <c r="M1140" s="123">
        <f t="shared" si="71"/>
        <v>385</v>
      </c>
    </row>
    <row r="1141" spans="1:13" x14ac:dyDescent="0.25">
      <c r="A1141" s="208" t="str">
        <f>'Net Gen'!B1141</f>
        <v>ML1KP-Mitchell 1 KP</v>
      </c>
      <c r="B1141" s="269">
        <f>'Net Gen'!C1141</f>
        <v>44822.416666666664</v>
      </c>
      <c r="C1141" s="270" t="str">
        <f>'Net Gen'!P1141</f>
        <v>DISPATCHABLE</v>
      </c>
      <c r="D1141" s="270">
        <f>'Net Gen'!E1141</f>
        <v>251.01349999999999</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5">
      <c r="A1142" s="208" t="str">
        <f>'Net Gen'!B1142</f>
        <v>ML1KP-Mitchell 1 KP</v>
      </c>
      <c r="B1142" s="269">
        <f>'Net Gen'!C1142</f>
        <v>44822.458333333336</v>
      </c>
      <c r="C1142" s="270" t="str">
        <f>'Net Gen'!P1142</f>
        <v>DISPATCHABLE</v>
      </c>
      <c r="D1142" s="270">
        <f>'Net Gen'!E1142</f>
        <v>250.708</v>
      </c>
      <c r="E1142" s="270">
        <f>'Net Gen'!I1142</f>
        <v>770</v>
      </c>
      <c r="F1142" s="270">
        <f>'Net Gen'!K1142</f>
        <v>770</v>
      </c>
      <c r="G1142" s="270">
        <f>'Net Gen'!N1142</f>
        <v>770</v>
      </c>
      <c r="H1142" s="270">
        <f>'Net Gen'!O1142</f>
        <v>770</v>
      </c>
      <c r="J1142" s="120">
        <f t="shared" si="70"/>
        <v>0.5</v>
      </c>
      <c r="K1142" s="108">
        <f t="shared" si="68"/>
        <v>385</v>
      </c>
      <c r="L1142" s="102">
        <f t="shared" si="69"/>
        <v>385</v>
      </c>
      <c r="M1142" s="123">
        <f t="shared" si="71"/>
        <v>385</v>
      </c>
    </row>
    <row r="1143" spans="1:13" x14ac:dyDescent="0.25">
      <c r="A1143" s="208" t="str">
        <f>'Net Gen'!B1143</f>
        <v>ML1KP-Mitchell 1 KP</v>
      </c>
      <c r="B1143" s="269">
        <f>'Net Gen'!C1143</f>
        <v>44822.5</v>
      </c>
      <c r="C1143" s="270" t="str">
        <f>'Net Gen'!P1143</f>
        <v>DISPATCHABLE</v>
      </c>
      <c r="D1143" s="270">
        <f>'Net Gen'!E1143</f>
        <v>251.01249999999999</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5">
      <c r="A1144" s="208" t="str">
        <f>'Net Gen'!B1144</f>
        <v>ML1KP-Mitchell 1 KP</v>
      </c>
      <c r="B1144" s="269">
        <f>'Net Gen'!C1144</f>
        <v>44822.541666666664</v>
      </c>
      <c r="C1144" s="270" t="str">
        <f>'Net Gen'!P1144</f>
        <v>DISPATCHABLE</v>
      </c>
      <c r="D1144" s="270">
        <f>'Net Gen'!E1144</f>
        <v>250.87049999999999</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5">
      <c r="A1145" s="208" t="str">
        <f>'Net Gen'!B1145</f>
        <v>ML1KP-Mitchell 1 KP</v>
      </c>
      <c r="B1145" s="269">
        <f>'Net Gen'!C1145</f>
        <v>44822.583333333336</v>
      </c>
      <c r="C1145" s="270" t="str">
        <f>'Net Gen'!P1145</f>
        <v>DISPATCHABLE</v>
      </c>
      <c r="D1145" s="270">
        <f>'Net Gen'!E1145</f>
        <v>250.8005</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5">
      <c r="A1146" s="208" t="str">
        <f>'Net Gen'!B1146</f>
        <v>ML1KP-Mitchell 1 KP</v>
      </c>
      <c r="B1146" s="269">
        <f>'Net Gen'!C1146</f>
        <v>44822.625</v>
      </c>
      <c r="C1146" s="270" t="str">
        <f>'Net Gen'!P1146</f>
        <v>DISPATCHABLE</v>
      </c>
      <c r="D1146" s="270">
        <f>'Net Gen'!E1146</f>
        <v>250.97399999999999</v>
      </c>
      <c r="E1146" s="270">
        <f>'Net Gen'!I1146</f>
        <v>770</v>
      </c>
      <c r="F1146" s="270">
        <f>'Net Gen'!K1146</f>
        <v>770</v>
      </c>
      <c r="G1146" s="270">
        <f>'Net Gen'!N1146</f>
        <v>770</v>
      </c>
      <c r="H1146" s="270">
        <f>'Net Gen'!O1146</f>
        <v>770</v>
      </c>
      <c r="J1146" s="120">
        <f t="shared" si="70"/>
        <v>0.5</v>
      </c>
      <c r="K1146" s="108">
        <f t="shared" si="68"/>
        <v>385</v>
      </c>
      <c r="L1146" s="102">
        <f t="shared" si="69"/>
        <v>385</v>
      </c>
      <c r="M1146" s="123">
        <f t="shared" si="71"/>
        <v>385</v>
      </c>
    </row>
    <row r="1147" spans="1:13" x14ac:dyDescent="0.25">
      <c r="A1147" s="208" t="str">
        <f>'Net Gen'!B1147</f>
        <v>ML1KP-Mitchell 1 KP</v>
      </c>
      <c r="B1147" s="269">
        <f>'Net Gen'!C1147</f>
        <v>44822.666666666664</v>
      </c>
      <c r="C1147" s="270" t="str">
        <f>'Net Gen'!P1147</f>
        <v>DISPATCHABLE</v>
      </c>
      <c r="D1147" s="270">
        <f>'Net Gen'!E1147</f>
        <v>250.88399999999999</v>
      </c>
      <c r="E1147" s="270">
        <f>'Net Gen'!I1147</f>
        <v>770</v>
      </c>
      <c r="F1147" s="270">
        <f>'Net Gen'!K1147</f>
        <v>770</v>
      </c>
      <c r="G1147" s="270">
        <f>'Net Gen'!N1147</f>
        <v>770</v>
      </c>
      <c r="H1147" s="270">
        <f>'Net Gen'!O1147</f>
        <v>770</v>
      </c>
      <c r="J1147" s="120">
        <f t="shared" si="70"/>
        <v>0.5</v>
      </c>
      <c r="K1147" s="108">
        <f t="shared" si="68"/>
        <v>385</v>
      </c>
      <c r="L1147" s="102">
        <f t="shared" si="69"/>
        <v>385</v>
      </c>
      <c r="M1147" s="123">
        <f t="shared" si="71"/>
        <v>385</v>
      </c>
    </row>
    <row r="1148" spans="1:13" x14ac:dyDescent="0.25">
      <c r="A1148" s="208" t="str">
        <f>'Net Gen'!B1148</f>
        <v>ML1KP-Mitchell 1 KP</v>
      </c>
      <c r="B1148" s="269">
        <f>'Net Gen'!C1148</f>
        <v>44822.708333333336</v>
      </c>
      <c r="C1148" s="270" t="str">
        <f>'Net Gen'!P1148</f>
        <v>DISPATCHABLE</v>
      </c>
      <c r="D1148" s="270">
        <f>'Net Gen'!E1148</f>
        <v>250.952</v>
      </c>
      <c r="E1148" s="270">
        <f>'Net Gen'!I1148</f>
        <v>770</v>
      </c>
      <c r="F1148" s="270">
        <f>'Net Gen'!K1148</f>
        <v>770</v>
      </c>
      <c r="G1148" s="270">
        <f>'Net Gen'!N1148</f>
        <v>770</v>
      </c>
      <c r="H1148" s="270">
        <f>'Net Gen'!O1148</f>
        <v>770</v>
      </c>
      <c r="J1148" s="120">
        <f t="shared" si="70"/>
        <v>0.5</v>
      </c>
      <c r="K1148" s="108">
        <f t="shared" si="68"/>
        <v>385</v>
      </c>
      <c r="L1148" s="102">
        <f t="shared" si="69"/>
        <v>385</v>
      </c>
      <c r="M1148" s="123">
        <f t="shared" si="71"/>
        <v>385</v>
      </c>
    </row>
    <row r="1149" spans="1:13" x14ac:dyDescent="0.25">
      <c r="A1149" s="208" t="str">
        <f>'Net Gen'!B1149</f>
        <v>ML1KP-Mitchell 1 KP</v>
      </c>
      <c r="B1149" s="269">
        <f>'Net Gen'!C1149</f>
        <v>44822.75</v>
      </c>
      <c r="C1149" s="270" t="str">
        <f>'Net Gen'!P1149</f>
        <v>DISPATCHABLE</v>
      </c>
      <c r="D1149" s="270">
        <f>'Net Gen'!E1149</f>
        <v>259.07400000000001</v>
      </c>
      <c r="E1149" s="270">
        <f>'Net Gen'!I1149</f>
        <v>770</v>
      </c>
      <c r="F1149" s="270">
        <f>'Net Gen'!K1149</f>
        <v>770</v>
      </c>
      <c r="G1149" s="270">
        <f>'Net Gen'!N1149</f>
        <v>770</v>
      </c>
      <c r="H1149" s="270">
        <f>'Net Gen'!O1149</f>
        <v>770</v>
      </c>
      <c r="J1149" s="120">
        <f t="shared" si="70"/>
        <v>0.5</v>
      </c>
      <c r="K1149" s="108">
        <f t="shared" si="68"/>
        <v>385</v>
      </c>
      <c r="L1149" s="102">
        <f t="shared" si="69"/>
        <v>385</v>
      </c>
      <c r="M1149" s="123">
        <f t="shared" si="71"/>
        <v>385</v>
      </c>
    </row>
    <row r="1150" spans="1:13" x14ac:dyDescent="0.25">
      <c r="A1150" s="208" t="str">
        <f>'Net Gen'!B1150</f>
        <v>ML1KP-Mitchell 1 KP</v>
      </c>
      <c r="B1150" s="269">
        <f>'Net Gen'!C1150</f>
        <v>44822.791666666664</v>
      </c>
      <c r="C1150" s="270" t="str">
        <f>'Net Gen'!P1150</f>
        <v>DISPATCHABLE</v>
      </c>
      <c r="D1150" s="270">
        <f>'Net Gen'!E1150</f>
        <v>251.62</v>
      </c>
      <c r="E1150" s="270">
        <f>'Net Gen'!I1150</f>
        <v>770</v>
      </c>
      <c r="F1150" s="270">
        <f>'Net Gen'!K1150</f>
        <v>770</v>
      </c>
      <c r="G1150" s="270">
        <f>'Net Gen'!N1150</f>
        <v>770</v>
      </c>
      <c r="H1150" s="270">
        <f>'Net Gen'!O1150</f>
        <v>770</v>
      </c>
      <c r="J1150" s="120">
        <f t="shared" si="70"/>
        <v>0.5</v>
      </c>
      <c r="K1150" s="108">
        <f t="shared" si="68"/>
        <v>385</v>
      </c>
      <c r="L1150" s="102">
        <f t="shared" si="69"/>
        <v>385</v>
      </c>
      <c r="M1150" s="123">
        <f t="shared" si="71"/>
        <v>385</v>
      </c>
    </row>
    <row r="1151" spans="1:13" x14ac:dyDescent="0.25">
      <c r="A1151" s="208" t="str">
        <f>'Net Gen'!B1151</f>
        <v>ML1KP-Mitchell 1 KP</v>
      </c>
      <c r="B1151" s="269">
        <f>'Net Gen'!C1151</f>
        <v>44822.833333333336</v>
      </c>
      <c r="C1151" s="270" t="str">
        <f>'Net Gen'!P1151</f>
        <v>DISPATCHABLE</v>
      </c>
      <c r="D1151" s="270">
        <f>'Net Gen'!E1151</f>
        <v>251.07249999999999</v>
      </c>
      <c r="E1151" s="270">
        <f>'Net Gen'!I1151</f>
        <v>770</v>
      </c>
      <c r="F1151" s="270">
        <f>'Net Gen'!K1151</f>
        <v>770</v>
      </c>
      <c r="G1151" s="270">
        <f>'Net Gen'!N1151</f>
        <v>770</v>
      </c>
      <c r="H1151" s="270">
        <f>'Net Gen'!O1151</f>
        <v>770</v>
      </c>
      <c r="J1151" s="120">
        <f t="shared" si="70"/>
        <v>0.5</v>
      </c>
      <c r="K1151" s="108">
        <f t="shared" si="68"/>
        <v>385</v>
      </c>
      <c r="L1151" s="102">
        <f t="shared" si="69"/>
        <v>385</v>
      </c>
      <c r="M1151" s="123">
        <f t="shared" si="71"/>
        <v>385</v>
      </c>
    </row>
    <row r="1152" spans="1:13" x14ac:dyDescent="0.25">
      <c r="A1152" s="208" t="str">
        <f>'Net Gen'!B1152</f>
        <v>ML1KP-Mitchell 1 KP</v>
      </c>
      <c r="B1152" s="269">
        <f>'Net Gen'!C1152</f>
        <v>44822.875</v>
      </c>
      <c r="C1152" s="270" t="str">
        <f>'Net Gen'!P1152</f>
        <v>DISPATCHABLE</v>
      </c>
      <c r="D1152" s="270">
        <f>'Net Gen'!E1152</f>
        <v>250.94300000000001</v>
      </c>
      <c r="E1152" s="270">
        <f>'Net Gen'!I1152</f>
        <v>770</v>
      </c>
      <c r="F1152" s="270">
        <f>'Net Gen'!K1152</f>
        <v>770</v>
      </c>
      <c r="G1152" s="270">
        <f>'Net Gen'!N1152</f>
        <v>770</v>
      </c>
      <c r="H1152" s="270">
        <f>'Net Gen'!O1152</f>
        <v>770</v>
      </c>
      <c r="J1152" s="120">
        <f t="shared" si="70"/>
        <v>0.5</v>
      </c>
      <c r="K1152" s="108">
        <f t="shared" si="68"/>
        <v>385</v>
      </c>
      <c r="L1152" s="102">
        <f t="shared" si="69"/>
        <v>385</v>
      </c>
      <c r="M1152" s="123">
        <f t="shared" si="71"/>
        <v>385</v>
      </c>
    </row>
    <row r="1153" spans="1:13" x14ac:dyDescent="0.25">
      <c r="A1153" s="208" t="str">
        <f>'Net Gen'!B1153</f>
        <v>ML1KP-Mitchell 1 KP</v>
      </c>
      <c r="B1153" s="269">
        <f>'Net Gen'!C1153</f>
        <v>44822.916666666664</v>
      </c>
      <c r="C1153" s="270" t="str">
        <f>'Net Gen'!P1153</f>
        <v>DISPATCHABLE</v>
      </c>
      <c r="D1153" s="270">
        <f>'Net Gen'!E1153</f>
        <v>250.7895</v>
      </c>
      <c r="E1153" s="270">
        <f>'Net Gen'!I1153</f>
        <v>770</v>
      </c>
      <c r="F1153" s="270">
        <f>'Net Gen'!K1153</f>
        <v>770</v>
      </c>
      <c r="G1153" s="270">
        <f>'Net Gen'!N1153</f>
        <v>770</v>
      </c>
      <c r="H1153" s="270">
        <f>'Net Gen'!O1153</f>
        <v>770</v>
      </c>
      <c r="J1153" s="120">
        <f t="shared" si="70"/>
        <v>0.5</v>
      </c>
      <c r="K1153" s="108">
        <f t="shared" si="68"/>
        <v>385</v>
      </c>
      <c r="L1153" s="102">
        <f t="shared" si="69"/>
        <v>385</v>
      </c>
      <c r="M1153" s="123">
        <f t="shared" si="71"/>
        <v>385</v>
      </c>
    </row>
    <row r="1154" spans="1:13" x14ac:dyDescent="0.25">
      <c r="A1154" s="208" t="str">
        <f>'Net Gen'!B1154</f>
        <v>ML1KP-Mitchell 1 KP</v>
      </c>
      <c r="B1154" s="269">
        <f>'Net Gen'!C1154</f>
        <v>44822.958333333336</v>
      </c>
      <c r="C1154" s="270" t="str">
        <f>'Net Gen'!P1154</f>
        <v>DISPATCHABLE</v>
      </c>
      <c r="D1154" s="270">
        <f>'Net Gen'!E1154</f>
        <v>250.75450000000001</v>
      </c>
      <c r="E1154" s="270">
        <f>'Net Gen'!I1154</f>
        <v>770</v>
      </c>
      <c r="F1154" s="270">
        <f>'Net Gen'!K1154</f>
        <v>770</v>
      </c>
      <c r="G1154" s="270">
        <f>'Net Gen'!N1154</f>
        <v>770</v>
      </c>
      <c r="H1154" s="270">
        <f>'Net Gen'!O1154</f>
        <v>770</v>
      </c>
      <c r="J1154" s="120">
        <f t="shared" si="70"/>
        <v>0.5</v>
      </c>
      <c r="K1154" s="108">
        <f t="shared" si="68"/>
        <v>385</v>
      </c>
      <c r="L1154" s="102">
        <f t="shared" si="69"/>
        <v>385</v>
      </c>
      <c r="M1154" s="123">
        <f t="shared" si="71"/>
        <v>385</v>
      </c>
    </row>
    <row r="1155" spans="1:13" x14ac:dyDescent="0.25">
      <c r="A1155" s="208" t="str">
        <f>'Net Gen'!B1155</f>
        <v>ML1KP-Mitchell 1 KP</v>
      </c>
      <c r="B1155" s="269">
        <f>'Net Gen'!C1155</f>
        <v>44823</v>
      </c>
      <c r="C1155" s="270" t="str">
        <f>'Net Gen'!P1155</f>
        <v>DISPATCHABLE</v>
      </c>
      <c r="D1155" s="270">
        <f>'Net Gen'!E1155</f>
        <v>250.94450000000001</v>
      </c>
      <c r="E1155" s="270">
        <f>'Net Gen'!I1155</f>
        <v>770</v>
      </c>
      <c r="F1155" s="270">
        <f>'Net Gen'!K1155</f>
        <v>770</v>
      </c>
      <c r="G1155" s="270">
        <f>'Net Gen'!N1155</f>
        <v>770</v>
      </c>
      <c r="H1155" s="270">
        <f>'Net Gen'!O1155</f>
        <v>770</v>
      </c>
      <c r="J1155" s="120">
        <f t="shared" si="70"/>
        <v>0.5</v>
      </c>
      <c r="K1155" s="108">
        <f t="shared" si="68"/>
        <v>385</v>
      </c>
      <c r="L1155" s="102">
        <f t="shared" si="69"/>
        <v>385</v>
      </c>
      <c r="M1155" s="123">
        <f t="shared" si="71"/>
        <v>385</v>
      </c>
    </row>
    <row r="1156" spans="1:13" x14ac:dyDescent="0.25">
      <c r="A1156" s="208" t="str">
        <f>'Net Gen'!B1156</f>
        <v>ML1KP-Mitchell 1 KP</v>
      </c>
      <c r="B1156" s="269">
        <f>'Net Gen'!C1156</f>
        <v>44823.041666666664</v>
      </c>
      <c r="C1156" s="270" t="str">
        <f>'Net Gen'!P1156</f>
        <v>DISPATCHABLE</v>
      </c>
      <c r="D1156" s="270">
        <f>'Net Gen'!E1156</f>
        <v>250.77</v>
      </c>
      <c r="E1156" s="270">
        <f>'Net Gen'!I1156</f>
        <v>770</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385</v>
      </c>
    </row>
    <row r="1157" spans="1:13" x14ac:dyDescent="0.25">
      <c r="A1157" s="208" t="str">
        <f>'Net Gen'!B1157</f>
        <v>ML1KP-Mitchell 1 KP</v>
      </c>
      <c r="B1157" s="269">
        <f>'Net Gen'!C1157</f>
        <v>44823.083333333336</v>
      </c>
      <c r="C1157" s="270" t="str">
        <f>'Net Gen'!P1157</f>
        <v>DISPATCHABLE</v>
      </c>
      <c r="D1157" s="270">
        <f>'Net Gen'!E1157</f>
        <v>250.9365</v>
      </c>
      <c r="E1157" s="270">
        <f>'Net Gen'!I1157</f>
        <v>770</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385</v>
      </c>
    </row>
    <row r="1158" spans="1:13" x14ac:dyDescent="0.25">
      <c r="A1158" s="208" t="str">
        <f>'Net Gen'!B1158</f>
        <v>ML1KP-Mitchell 1 KP</v>
      </c>
      <c r="B1158" s="269">
        <f>'Net Gen'!C1158</f>
        <v>44823.125</v>
      </c>
      <c r="C1158" s="270" t="str">
        <f>'Net Gen'!P1158</f>
        <v>DISPATCHABLE</v>
      </c>
      <c r="D1158" s="270">
        <f>'Net Gen'!E1158</f>
        <v>250.75550000000001</v>
      </c>
      <c r="E1158" s="270">
        <f>'Net Gen'!I1158</f>
        <v>770</v>
      </c>
      <c r="F1158" s="270">
        <f>'Net Gen'!K1158</f>
        <v>770</v>
      </c>
      <c r="G1158" s="270">
        <f>'Net Gen'!N1158</f>
        <v>770</v>
      </c>
      <c r="H1158" s="270">
        <f>'Net Gen'!O1158</f>
        <v>770</v>
      </c>
      <c r="J1158" s="120">
        <f t="shared" si="74"/>
        <v>0.5</v>
      </c>
      <c r="K1158" s="108">
        <f t="shared" si="72"/>
        <v>385</v>
      </c>
      <c r="L1158" s="102">
        <f t="shared" si="73"/>
        <v>385</v>
      </c>
      <c r="M1158" s="123">
        <f t="shared" si="75"/>
        <v>385</v>
      </c>
    </row>
    <row r="1159" spans="1:13" x14ac:dyDescent="0.25">
      <c r="A1159" s="208" t="str">
        <f>'Net Gen'!B1159</f>
        <v>ML1KP-Mitchell 1 KP</v>
      </c>
      <c r="B1159" s="269">
        <f>'Net Gen'!C1159</f>
        <v>44823.166666666664</v>
      </c>
      <c r="C1159" s="270" t="str">
        <f>'Net Gen'!P1159</f>
        <v>DISPATCHABLE</v>
      </c>
      <c r="D1159" s="270">
        <f>'Net Gen'!E1159</f>
        <v>251.09800000000001</v>
      </c>
      <c r="E1159" s="270">
        <f>'Net Gen'!I1159</f>
        <v>770</v>
      </c>
      <c r="F1159" s="270">
        <f>'Net Gen'!K1159</f>
        <v>770</v>
      </c>
      <c r="G1159" s="270">
        <f>'Net Gen'!N1159</f>
        <v>770</v>
      </c>
      <c r="H1159" s="270">
        <f>'Net Gen'!O1159</f>
        <v>770</v>
      </c>
      <c r="J1159" s="120">
        <f t="shared" si="74"/>
        <v>0.5</v>
      </c>
      <c r="K1159" s="108">
        <f t="shared" si="72"/>
        <v>385</v>
      </c>
      <c r="L1159" s="102">
        <f t="shared" si="73"/>
        <v>385</v>
      </c>
      <c r="M1159" s="123">
        <f t="shared" si="75"/>
        <v>385</v>
      </c>
    </row>
    <row r="1160" spans="1:13" x14ac:dyDescent="0.25">
      <c r="A1160" s="208" t="str">
        <f>'Net Gen'!B1160</f>
        <v>ML1KP-Mitchell 1 KP</v>
      </c>
      <c r="B1160" s="269">
        <f>'Net Gen'!C1160</f>
        <v>44823.208333333336</v>
      </c>
      <c r="C1160" s="270" t="str">
        <f>'Net Gen'!P1160</f>
        <v>DISPATCHABLE</v>
      </c>
      <c r="D1160" s="270">
        <f>'Net Gen'!E1160</f>
        <v>250.7835</v>
      </c>
      <c r="E1160" s="270">
        <f>'Net Gen'!I1160</f>
        <v>770</v>
      </c>
      <c r="F1160" s="270">
        <f>'Net Gen'!K1160</f>
        <v>770</v>
      </c>
      <c r="G1160" s="270">
        <f>'Net Gen'!N1160</f>
        <v>770</v>
      </c>
      <c r="H1160" s="270">
        <f>'Net Gen'!O1160</f>
        <v>770</v>
      </c>
      <c r="J1160" s="120">
        <f t="shared" si="74"/>
        <v>0.5</v>
      </c>
      <c r="K1160" s="108">
        <f t="shared" si="72"/>
        <v>385</v>
      </c>
      <c r="L1160" s="102">
        <f t="shared" si="73"/>
        <v>385</v>
      </c>
      <c r="M1160" s="123">
        <f t="shared" si="75"/>
        <v>385</v>
      </c>
    </row>
    <row r="1161" spans="1:13" x14ac:dyDescent="0.25">
      <c r="A1161" s="208" t="str">
        <f>'Net Gen'!B1161</f>
        <v>ML1KP-Mitchell 1 KP</v>
      </c>
      <c r="B1161" s="269">
        <f>'Net Gen'!C1161</f>
        <v>44823.25</v>
      </c>
      <c r="C1161" s="270" t="str">
        <f>'Net Gen'!P1161</f>
        <v>DISPATCHABLE</v>
      </c>
      <c r="D1161" s="270">
        <f>'Net Gen'!E1161</f>
        <v>251.06049999999999</v>
      </c>
      <c r="E1161" s="270">
        <f>'Net Gen'!I1161</f>
        <v>770</v>
      </c>
      <c r="F1161" s="270">
        <f>'Net Gen'!K1161</f>
        <v>770</v>
      </c>
      <c r="G1161" s="270">
        <f>'Net Gen'!N1161</f>
        <v>770</v>
      </c>
      <c r="H1161" s="270">
        <f>'Net Gen'!O1161</f>
        <v>770</v>
      </c>
      <c r="J1161" s="120">
        <f t="shared" si="74"/>
        <v>0.5</v>
      </c>
      <c r="K1161" s="108">
        <f t="shared" si="72"/>
        <v>385</v>
      </c>
      <c r="L1161" s="102">
        <f t="shared" si="73"/>
        <v>385</v>
      </c>
      <c r="M1161" s="123">
        <f t="shared" si="75"/>
        <v>385</v>
      </c>
    </row>
    <row r="1162" spans="1:13" x14ac:dyDescent="0.25">
      <c r="A1162" s="208" t="str">
        <f>'Net Gen'!B1162</f>
        <v>ML1KP-Mitchell 1 KP</v>
      </c>
      <c r="B1162" s="269">
        <f>'Net Gen'!C1162</f>
        <v>44823.291666666664</v>
      </c>
      <c r="C1162" s="270" t="str">
        <f>'Net Gen'!P1162</f>
        <v>DISPATCHABLE</v>
      </c>
      <c r="D1162" s="270">
        <f>'Net Gen'!E1162</f>
        <v>253.63200000000001</v>
      </c>
      <c r="E1162" s="270">
        <f>'Net Gen'!I1162</f>
        <v>770</v>
      </c>
      <c r="F1162" s="270">
        <f>'Net Gen'!K1162</f>
        <v>770</v>
      </c>
      <c r="G1162" s="270">
        <f>'Net Gen'!N1162</f>
        <v>770</v>
      </c>
      <c r="H1162" s="270">
        <f>'Net Gen'!O1162</f>
        <v>770</v>
      </c>
      <c r="J1162" s="120">
        <f t="shared" si="74"/>
        <v>0.5</v>
      </c>
      <c r="K1162" s="108">
        <f t="shared" si="72"/>
        <v>385</v>
      </c>
      <c r="L1162" s="102">
        <f t="shared" si="73"/>
        <v>385</v>
      </c>
      <c r="M1162" s="123">
        <f t="shared" si="75"/>
        <v>385</v>
      </c>
    </row>
    <row r="1163" spans="1:13" x14ac:dyDescent="0.25">
      <c r="A1163" s="208" t="str">
        <f>'Net Gen'!B1163</f>
        <v>ML1KP-Mitchell 1 KP</v>
      </c>
      <c r="B1163" s="269">
        <f>'Net Gen'!C1163</f>
        <v>44823.333333333336</v>
      </c>
      <c r="C1163" s="270" t="str">
        <f>'Net Gen'!P1163</f>
        <v>DISPATCHABLE</v>
      </c>
      <c r="D1163" s="270">
        <f>'Net Gen'!E1163</f>
        <v>252.22</v>
      </c>
      <c r="E1163" s="270">
        <f>'Net Gen'!I1163</f>
        <v>770</v>
      </c>
      <c r="F1163" s="270">
        <f>'Net Gen'!K1163</f>
        <v>770</v>
      </c>
      <c r="G1163" s="270">
        <f>'Net Gen'!N1163</f>
        <v>770</v>
      </c>
      <c r="H1163" s="270">
        <f>'Net Gen'!O1163</f>
        <v>770</v>
      </c>
      <c r="J1163" s="120">
        <f t="shared" si="74"/>
        <v>0.5</v>
      </c>
      <c r="K1163" s="108">
        <f t="shared" si="72"/>
        <v>385</v>
      </c>
      <c r="L1163" s="102">
        <f t="shared" si="73"/>
        <v>385</v>
      </c>
      <c r="M1163" s="123">
        <f t="shared" si="75"/>
        <v>385</v>
      </c>
    </row>
    <row r="1164" spans="1:13" x14ac:dyDescent="0.25">
      <c r="A1164" s="208" t="str">
        <f>'Net Gen'!B1164</f>
        <v>ML1KP-Mitchell 1 KP</v>
      </c>
      <c r="B1164" s="269">
        <f>'Net Gen'!C1164</f>
        <v>44823.375</v>
      </c>
      <c r="C1164" s="270" t="str">
        <f>'Net Gen'!P1164</f>
        <v>DISPATCHABLE</v>
      </c>
      <c r="D1164" s="270">
        <f>'Net Gen'!E1164</f>
        <v>250.94649999999999</v>
      </c>
      <c r="E1164" s="270">
        <f>'Net Gen'!I1164</f>
        <v>770</v>
      </c>
      <c r="F1164" s="270">
        <f>'Net Gen'!K1164</f>
        <v>770</v>
      </c>
      <c r="G1164" s="270">
        <f>'Net Gen'!N1164</f>
        <v>770</v>
      </c>
      <c r="H1164" s="270">
        <f>'Net Gen'!O1164</f>
        <v>770</v>
      </c>
      <c r="J1164" s="120">
        <f t="shared" si="74"/>
        <v>0.5</v>
      </c>
      <c r="K1164" s="108">
        <f t="shared" si="72"/>
        <v>385</v>
      </c>
      <c r="L1164" s="102">
        <f t="shared" si="73"/>
        <v>385</v>
      </c>
      <c r="M1164" s="123">
        <f t="shared" si="75"/>
        <v>385</v>
      </c>
    </row>
    <row r="1165" spans="1:13" x14ac:dyDescent="0.25">
      <c r="A1165" s="208" t="str">
        <f>'Net Gen'!B1165</f>
        <v>ML1KP-Mitchell 1 KP</v>
      </c>
      <c r="B1165" s="269">
        <f>'Net Gen'!C1165</f>
        <v>44823.416666666664</v>
      </c>
      <c r="C1165" s="270" t="str">
        <f>'Net Gen'!P1165</f>
        <v>DISPATCHABLE</v>
      </c>
      <c r="D1165" s="270">
        <f>'Net Gen'!E1165</f>
        <v>252.13</v>
      </c>
      <c r="E1165" s="270">
        <f>'Net Gen'!I1165</f>
        <v>770</v>
      </c>
      <c r="F1165" s="270">
        <f>'Net Gen'!K1165</f>
        <v>770</v>
      </c>
      <c r="G1165" s="270">
        <f>'Net Gen'!N1165</f>
        <v>770</v>
      </c>
      <c r="H1165" s="270">
        <f>'Net Gen'!O1165</f>
        <v>770</v>
      </c>
      <c r="J1165" s="120">
        <f t="shared" si="74"/>
        <v>0.5</v>
      </c>
      <c r="K1165" s="108">
        <f t="shared" si="72"/>
        <v>385</v>
      </c>
      <c r="L1165" s="102">
        <f t="shared" si="73"/>
        <v>385</v>
      </c>
      <c r="M1165" s="123">
        <f t="shared" si="75"/>
        <v>385</v>
      </c>
    </row>
    <row r="1166" spans="1:13" x14ac:dyDescent="0.25">
      <c r="A1166" s="208" t="str">
        <f>'Net Gen'!B1166</f>
        <v>ML1KP-Mitchell 1 KP</v>
      </c>
      <c r="B1166" s="269">
        <f>'Net Gen'!C1166</f>
        <v>44823.458333333336</v>
      </c>
      <c r="C1166" s="270" t="str">
        <f>'Net Gen'!P1166</f>
        <v>DISPATCHABLE</v>
      </c>
      <c r="D1166" s="270">
        <f>'Net Gen'!E1166</f>
        <v>250.97450000000001</v>
      </c>
      <c r="E1166" s="270">
        <f>'Net Gen'!I1166</f>
        <v>770</v>
      </c>
      <c r="F1166" s="270">
        <f>'Net Gen'!K1166</f>
        <v>770</v>
      </c>
      <c r="G1166" s="270">
        <f>'Net Gen'!N1166</f>
        <v>770</v>
      </c>
      <c r="H1166" s="270">
        <f>'Net Gen'!O1166</f>
        <v>770</v>
      </c>
      <c r="J1166" s="120">
        <f t="shared" si="74"/>
        <v>0.5</v>
      </c>
      <c r="K1166" s="108">
        <f t="shared" si="72"/>
        <v>385</v>
      </c>
      <c r="L1166" s="102">
        <f t="shared" si="73"/>
        <v>385</v>
      </c>
      <c r="M1166" s="123">
        <f t="shared" si="75"/>
        <v>385</v>
      </c>
    </row>
    <row r="1167" spans="1:13" x14ac:dyDescent="0.25">
      <c r="A1167" s="208" t="str">
        <f>'Net Gen'!B1167</f>
        <v>ML1KP-Mitchell 1 KP</v>
      </c>
      <c r="B1167" s="269">
        <f>'Net Gen'!C1167</f>
        <v>44823.5</v>
      </c>
      <c r="C1167" s="270" t="str">
        <f>'Net Gen'!P1167</f>
        <v>DISPATCHABLE</v>
      </c>
      <c r="D1167" s="270">
        <f>'Net Gen'!E1167</f>
        <v>250.898</v>
      </c>
      <c r="E1167" s="270">
        <f>'Net Gen'!I1167</f>
        <v>770</v>
      </c>
      <c r="F1167" s="270">
        <f>'Net Gen'!K1167</f>
        <v>770</v>
      </c>
      <c r="G1167" s="270">
        <f>'Net Gen'!N1167</f>
        <v>770</v>
      </c>
      <c r="H1167" s="270">
        <f>'Net Gen'!O1167</f>
        <v>770</v>
      </c>
      <c r="J1167" s="120">
        <f t="shared" si="74"/>
        <v>0.5</v>
      </c>
      <c r="K1167" s="108">
        <f t="shared" si="72"/>
        <v>385</v>
      </c>
      <c r="L1167" s="102">
        <f t="shared" si="73"/>
        <v>385</v>
      </c>
      <c r="M1167" s="123">
        <f t="shared" si="75"/>
        <v>385</v>
      </c>
    </row>
    <row r="1168" spans="1:13" x14ac:dyDescent="0.25">
      <c r="A1168" s="208" t="str">
        <f>'Net Gen'!B1168</f>
        <v>ML1KP-Mitchell 1 KP</v>
      </c>
      <c r="B1168" s="269">
        <f>'Net Gen'!C1168</f>
        <v>44823.541666666664</v>
      </c>
      <c r="C1168" s="270" t="str">
        <f>'Net Gen'!P1168</f>
        <v>DISPATCHABLE</v>
      </c>
      <c r="D1168" s="270">
        <f>'Net Gen'!E1168</f>
        <v>254.16800000000001</v>
      </c>
      <c r="E1168" s="270">
        <f>'Net Gen'!I1168</f>
        <v>770</v>
      </c>
      <c r="F1168" s="270">
        <f>'Net Gen'!K1168</f>
        <v>770</v>
      </c>
      <c r="G1168" s="270">
        <f>'Net Gen'!N1168</f>
        <v>770</v>
      </c>
      <c r="H1168" s="270">
        <f>'Net Gen'!O1168</f>
        <v>770</v>
      </c>
      <c r="J1168" s="120">
        <f t="shared" si="74"/>
        <v>0.5</v>
      </c>
      <c r="K1168" s="108">
        <f t="shared" si="72"/>
        <v>385</v>
      </c>
      <c r="L1168" s="102">
        <f t="shared" si="73"/>
        <v>385</v>
      </c>
      <c r="M1168" s="123">
        <f t="shared" si="75"/>
        <v>385</v>
      </c>
    </row>
    <row r="1169" spans="1:13" x14ac:dyDescent="0.25">
      <c r="A1169" s="208" t="str">
        <f>'Net Gen'!B1169</f>
        <v>ML1KP-Mitchell 1 KP</v>
      </c>
      <c r="B1169" s="269">
        <f>'Net Gen'!C1169</f>
        <v>44823.583333333336</v>
      </c>
      <c r="C1169" s="270" t="str">
        <f>'Net Gen'!P1169</f>
        <v>DISPATCHABLE</v>
      </c>
      <c r="D1169" s="270">
        <f>'Net Gen'!E1169</f>
        <v>251.01150000000001</v>
      </c>
      <c r="E1169" s="270">
        <f>'Net Gen'!I1169</f>
        <v>770</v>
      </c>
      <c r="F1169" s="270">
        <f>'Net Gen'!K1169</f>
        <v>770</v>
      </c>
      <c r="G1169" s="270">
        <f>'Net Gen'!N1169</f>
        <v>770</v>
      </c>
      <c r="H1169" s="270">
        <f>'Net Gen'!O1169</f>
        <v>770</v>
      </c>
      <c r="J1169" s="120">
        <f t="shared" si="74"/>
        <v>0.5</v>
      </c>
      <c r="K1169" s="108">
        <f t="shared" si="72"/>
        <v>385</v>
      </c>
      <c r="L1169" s="102">
        <f t="shared" si="73"/>
        <v>385</v>
      </c>
      <c r="M1169" s="123">
        <f t="shared" si="75"/>
        <v>385</v>
      </c>
    </row>
    <row r="1170" spans="1:13" x14ac:dyDescent="0.25">
      <c r="A1170" s="208" t="str">
        <f>'Net Gen'!B1170</f>
        <v>ML1KP-Mitchell 1 KP</v>
      </c>
      <c r="B1170" s="269">
        <f>'Net Gen'!C1170</f>
        <v>44823.625</v>
      </c>
      <c r="C1170" s="270" t="str">
        <f>'Net Gen'!P1170</f>
        <v>DISPATCHABLE</v>
      </c>
      <c r="D1170" s="270">
        <f>'Net Gen'!E1170</f>
        <v>251.04150000000001</v>
      </c>
      <c r="E1170" s="270">
        <f>'Net Gen'!I1170</f>
        <v>770</v>
      </c>
      <c r="F1170" s="270">
        <f>'Net Gen'!K1170</f>
        <v>770</v>
      </c>
      <c r="G1170" s="270">
        <f>'Net Gen'!N1170</f>
        <v>770</v>
      </c>
      <c r="H1170" s="270">
        <f>'Net Gen'!O1170</f>
        <v>770</v>
      </c>
      <c r="J1170" s="120">
        <f t="shared" si="74"/>
        <v>0.5</v>
      </c>
      <c r="K1170" s="108">
        <f t="shared" si="72"/>
        <v>385</v>
      </c>
      <c r="L1170" s="102">
        <f t="shared" si="73"/>
        <v>385</v>
      </c>
      <c r="M1170" s="123">
        <f t="shared" si="75"/>
        <v>385</v>
      </c>
    </row>
    <row r="1171" spans="1:13" x14ac:dyDescent="0.25">
      <c r="A1171" s="208" t="str">
        <f>'Net Gen'!B1171</f>
        <v>ML1KP-Mitchell 1 KP</v>
      </c>
      <c r="B1171" s="269">
        <f>'Net Gen'!C1171</f>
        <v>44823.666666666664</v>
      </c>
      <c r="C1171" s="270" t="str">
        <f>'Net Gen'!P1171</f>
        <v>DISPATCHABLE</v>
      </c>
      <c r="D1171" s="270">
        <f>'Net Gen'!E1171</f>
        <v>251.37200000000001</v>
      </c>
      <c r="E1171" s="270">
        <f>'Net Gen'!I1171</f>
        <v>770</v>
      </c>
      <c r="F1171" s="270">
        <f>'Net Gen'!K1171</f>
        <v>770</v>
      </c>
      <c r="G1171" s="270">
        <f>'Net Gen'!N1171</f>
        <v>770</v>
      </c>
      <c r="H1171" s="270">
        <f>'Net Gen'!O1171</f>
        <v>770</v>
      </c>
      <c r="J1171" s="120">
        <f t="shared" si="74"/>
        <v>0.5</v>
      </c>
      <c r="K1171" s="108">
        <f t="shared" si="72"/>
        <v>385</v>
      </c>
      <c r="L1171" s="102">
        <f t="shared" si="73"/>
        <v>385</v>
      </c>
      <c r="M1171" s="123">
        <f t="shared" si="75"/>
        <v>385</v>
      </c>
    </row>
    <row r="1172" spans="1:13" x14ac:dyDescent="0.25">
      <c r="A1172" s="208" t="str">
        <f>'Net Gen'!B1172</f>
        <v>ML1KP-Mitchell 1 KP</v>
      </c>
      <c r="B1172" s="269">
        <f>'Net Gen'!C1172</f>
        <v>44823.708333333336</v>
      </c>
      <c r="C1172" s="270" t="str">
        <f>'Net Gen'!P1172</f>
        <v>DISPATCHABLE</v>
      </c>
      <c r="D1172" s="270">
        <f>'Net Gen'!E1172</f>
        <v>256.31099999999998</v>
      </c>
      <c r="E1172" s="270">
        <f>'Net Gen'!I1172</f>
        <v>770</v>
      </c>
      <c r="F1172" s="270">
        <f>'Net Gen'!K1172</f>
        <v>770</v>
      </c>
      <c r="G1172" s="270">
        <f>'Net Gen'!N1172</f>
        <v>770</v>
      </c>
      <c r="H1172" s="270">
        <f>'Net Gen'!O1172</f>
        <v>770</v>
      </c>
      <c r="J1172" s="120">
        <f t="shared" si="74"/>
        <v>0.5</v>
      </c>
      <c r="K1172" s="108">
        <f t="shared" si="72"/>
        <v>385</v>
      </c>
      <c r="L1172" s="102">
        <f t="shared" si="73"/>
        <v>385</v>
      </c>
      <c r="M1172" s="123">
        <f t="shared" si="75"/>
        <v>385</v>
      </c>
    </row>
    <row r="1173" spans="1:13" x14ac:dyDescent="0.25">
      <c r="A1173" s="208" t="str">
        <f>'Net Gen'!B1173</f>
        <v>ML1KP-Mitchell 1 KP</v>
      </c>
      <c r="B1173" s="269">
        <f>'Net Gen'!C1173</f>
        <v>44823.75</v>
      </c>
      <c r="C1173" s="270" t="str">
        <f>'Net Gen'!P1173</f>
        <v>DISPATCHABLE</v>
      </c>
      <c r="D1173" s="270">
        <f>'Net Gen'!E1173</f>
        <v>262.26299999999998</v>
      </c>
      <c r="E1173" s="270">
        <f>'Net Gen'!I1173</f>
        <v>770</v>
      </c>
      <c r="F1173" s="270">
        <f>'Net Gen'!K1173</f>
        <v>770</v>
      </c>
      <c r="G1173" s="270">
        <f>'Net Gen'!N1173</f>
        <v>770</v>
      </c>
      <c r="H1173" s="270">
        <f>'Net Gen'!O1173</f>
        <v>770</v>
      </c>
      <c r="J1173" s="120">
        <f t="shared" si="74"/>
        <v>0.5</v>
      </c>
      <c r="K1173" s="108">
        <f t="shared" si="72"/>
        <v>385</v>
      </c>
      <c r="L1173" s="102">
        <f t="shared" si="73"/>
        <v>385</v>
      </c>
      <c r="M1173" s="123">
        <f t="shared" si="75"/>
        <v>385</v>
      </c>
    </row>
    <row r="1174" spans="1:13" x14ac:dyDescent="0.25">
      <c r="A1174" s="208" t="str">
        <f>'Net Gen'!B1174</f>
        <v>ML1KP-Mitchell 1 KP</v>
      </c>
      <c r="B1174" s="269">
        <f>'Net Gen'!C1174</f>
        <v>44823.791666666664</v>
      </c>
      <c r="C1174" s="270" t="str">
        <f>'Net Gen'!P1174</f>
        <v>DISPATCHABLE</v>
      </c>
      <c r="D1174" s="270">
        <f>'Net Gen'!E1174</f>
        <v>266.79950000000002</v>
      </c>
      <c r="E1174" s="270">
        <f>'Net Gen'!I1174</f>
        <v>770</v>
      </c>
      <c r="F1174" s="270">
        <f>'Net Gen'!K1174</f>
        <v>770</v>
      </c>
      <c r="G1174" s="270">
        <f>'Net Gen'!N1174</f>
        <v>770</v>
      </c>
      <c r="H1174" s="270">
        <f>'Net Gen'!O1174</f>
        <v>770</v>
      </c>
      <c r="J1174" s="120">
        <f t="shared" si="74"/>
        <v>0.5</v>
      </c>
      <c r="K1174" s="108">
        <f t="shared" si="72"/>
        <v>385</v>
      </c>
      <c r="L1174" s="102">
        <f t="shared" si="73"/>
        <v>385</v>
      </c>
      <c r="M1174" s="123">
        <f t="shared" si="75"/>
        <v>385</v>
      </c>
    </row>
    <row r="1175" spans="1:13" x14ac:dyDescent="0.25">
      <c r="A1175" s="208" t="str">
        <f>'Net Gen'!B1175</f>
        <v>ML1KP-Mitchell 1 KP</v>
      </c>
      <c r="B1175" s="269">
        <f>'Net Gen'!C1175</f>
        <v>44823.833333333336</v>
      </c>
      <c r="C1175" s="270" t="str">
        <f>'Net Gen'!P1175</f>
        <v>DISPATCHABLE</v>
      </c>
      <c r="D1175" s="270">
        <f>'Net Gen'!E1175</f>
        <v>251.333</v>
      </c>
      <c r="E1175" s="270">
        <f>'Net Gen'!I1175</f>
        <v>770</v>
      </c>
      <c r="F1175" s="270">
        <f>'Net Gen'!K1175</f>
        <v>770</v>
      </c>
      <c r="G1175" s="270">
        <f>'Net Gen'!N1175</f>
        <v>770</v>
      </c>
      <c r="H1175" s="270">
        <f>'Net Gen'!O1175</f>
        <v>770</v>
      </c>
      <c r="J1175" s="120">
        <f t="shared" si="74"/>
        <v>0.5</v>
      </c>
      <c r="K1175" s="108">
        <f t="shared" si="72"/>
        <v>385</v>
      </c>
      <c r="L1175" s="102">
        <f t="shared" si="73"/>
        <v>385</v>
      </c>
      <c r="M1175" s="123">
        <f t="shared" si="75"/>
        <v>385</v>
      </c>
    </row>
    <row r="1176" spans="1:13" x14ac:dyDescent="0.25">
      <c r="A1176" s="208" t="str">
        <f>'Net Gen'!B1176</f>
        <v>ML1KP-Mitchell 1 KP</v>
      </c>
      <c r="B1176" s="269">
        <f>'Net Gen'!C1176</f>
        <v>44823.875</v>
      </c>
      <c r="C1176" s="270" t="str">
        <f>'Net Gen'!P1176</f>
        <v>DISPATCHABLE</v>
      </c>
      <c r="D1176" s="270">
        <f>'Net Gen'!E1176</f>
        <v>251.24449999999999</v>
      </c>
      <c r="E1176" s="270">
        <f>'Net Gen'!I1176</f>
        <v>770</v>
      </c>
      <c r="F1176" s="270">
        <f>'Net Gen'!K1176</f>
        <v>770</v>
      </c>
      <c r="G1176" s="270">
        <f>'Net Gen'!N1176</f>
        <v>770</v>
      </c>
      <c r="H1176" s="270">
        <f>'Net Gen'!O1176</f>
        <v>770</v>
      </c>
      <c r="J1176" s="120">
        <f t="shared" si="74"/>
        <v>0.5</v>
      </c>
      <c r="K1176" s="108">
        <f t="shared" si="72"/>
        <v>385</v>
      </c>
      <c r="L1176" s="102">
        <f t="shared" si="73"/>
        <v>385</v>
      </c>
      <c r="M1176" s="123">
        <f t="shared" si="75"/>
        <v>385</v>
      </c>
    </row>
    <row r="1177" spans="1:13" x14ac:dyDescent="0.25">
      <c r="A1177" s="208" t="str">
        <f>'Net Gen'!B1177</f>
        <v>ML1KP-Mitchell 1 KP</v>
      </c>
      <c r="B1177" s="269">
        <f>'Net Gen'!C1177</f>
        <v>44823.916666666664</v>
      </c>
      <c r="C1177" s="270" t="str">
        <f>'Net Gen'!P1177</f>
        <v>DISPATCHABLE</v>
      </c>
      <c r="D1177" s="270">
        <f>'Net Gen'!E1177</f>
        <v>250.90899999999999</v>
      </c>
      <c r="E1177" s="270">
        <f>'Net Gen'!I1177</f>
        <v>770</v>
      </c>
      <c r="F1177" s="270">
        <f>'Net Gen'!K1177</f>
        <v>770</v>
      </c>
      <c r="G1177" s="270">
        <f>'Net Gen'!N1177</f>
        <v>770</v>
      </c>
      <c r="H1177" s="270">
        <f>'Net Gen'!O1177</f>
        <v>770</v>
      </c>
      <c r="J1177" s="120">
        <f t="shared" si="74"/>
        <v>0.5</v>
      </c>
      <c r="K1177" s="108">
        <f t="shared" si="72"/>
        <v>385</v>
      </c>
      <c r="L1177" s="102">
        <f t="shared" si="73"/>
        <v>385</v>
      </c>
      <c r="M1177" s="123">
        <f t="shared" si="75"/>
        <v>385</v>
      </c>
    </row>
    <row r="1178" spans="1:13" x14ac:dyDescent="0.25">
      <c r="A1178" s="208" t="str">
        <f>'Net Gen'!B1178</f>
        <v>ML1KP-Mitchell 1 KP</v>
      </c>
      <c r="B1178" s="269">
        <f>'Net Gen'!C1178</f>
        <v>44823.958333333336</v>
      </c>
      <c r="C1178" s="270" t="str">
        <f>'Net Gen'!P1178</f>
        <v>DISPATCHABLE</v>
      </c>
      <c r="D1178" s="270">
        <f>'Net Gen'!E1178</f>
        <v>250.5455</v>
      </c>
      <c r="E1178" s="270">
        <f>'Net Gen'!I1178</f>
        <v>770</v>
      </c>
      <c r="F1178" s="270">
        <f>'Net Gen'!K1178</f>
        <v>770</v>
      </c>
      <c r="G1178" s="270">
        <f>'Net Gen'!N1178</f>
        <v>770</v>
      </c>
      <c r="H1178" s="270">
        <f>'Net Gen'!O1178</f>
        <v>770</v>
      </c>
      <c r="J1178" s="120">
        <f t="shared" si="74"/>
        <v>0.5</v>
      </c>
      <c r="K1178" s="108">
        <f t="shared" si="72"/>
        <v>385</v>
      </c>
      <c r="L1178" s="102">
        <f t="shared" si="73"/>
        <v>385</v>
      </c>
      <c r="M1178" s="123">
        <f t="shared" si="75"/>
        <v>385</v>
      </c>
    </row>
    <row r="1179" spans="1:13" x14ac:dyDescent="0.25">
      <c r="A1179" s="208" t="str">
        <f>'Net Gen'!B1179</f>
        <v>ML1KP-Mitchell 1 KP</v>
      </c>
      <c r="B1179" s="269">
        <f>'Net Gen'!C1179</f>
        <v>44824</v>
      </c>
      <c r="C1179" s="270" t="str">
        <f>'Net Gen'!P1179</f>
        <v>DISPATCHABLE</v>
      </c>
      <c r="D1179" s="270">
        <f>'Net Gen'!E1179</f>
        <v>250.846</v>
      </c>
      <c r="E1179" s="270">
        <f>'Net Gen'!I1179</f>
        <v>770</v>
      </c>
      <c r="F1179" s="270">
        <f>'Net Gen'!K1179</f>
        <v>770</v>
      </c>
      <c r="G1179" s="270">
        <f>'Net Gen'!N1179</f>
        <v>770</v>
      </c>
      <c r="H1179" s="270">
        <f>'Net Gen'!O1179</f>
        <v>770</v>
      </c>
      <c r="J1179" s="120">
        <f t="shared" si="74"/>
        <v>0.5</v>
      </c>
      <c r="K1179" s="108">
        <f t="shared" si="72"/>
        <v>385</v>
      </c>
      <c r="L1179" s="102">
        <f t="shared" si="73"/>
        <v>385</v>
      </c>
      <c r="M1179" s="123">
        <f t="shared" si="75"/>
        <v>385</v>
      </c>
    </row>
    <row r="1180" spans="1:13" x14ac:dyDescent="0.25">
      <c r="A1180" s="208" t="str">
        <f>'Net Gen'!B1180</f>
        <v>ML1KP-Mitchell 1 KP</v>
      </c>
      <c r="B1180" s="269">
        <f>'Net Gen'!C1180</f>
        <v>44824.041666666664</v>
      </c>
      <c r="C1180" s="270" t="str">
        <f>'Net Gen'!P1180</f>
        <v>DISPATCHABLE</v>
      </c>
      <c r="D1180" s="270">
        <f>'Net Gen'!E1180</f>
        <v>251.10249999999999</v>
      </c>
      <c r="E1180" s="270">
        <f>'Net Gen'!I1180</f>
        <v>770</v>
      </c>
      <c r="F1180" s="270">
        <f>'Net Gen'!K1180</f>
        <v>770</v>
      </c>
      <c r="G1180" s="270">
        <f>'Net Gen'!N1180</f>
        <v>770</v>
      </c>
      <c r="H1180" s="270">
        <f>'Net Gen'!O1180</f>
        <v>770</v>
      </c>
      <c r="J1180" s="120">
        <f t="shared" si="74"/>
        <v>0.5</v>
      </c>
      <c r="K1180" s="108">
        <f t="shared" si="72"/>
        <v>385</v>
      </c>
      <c r="L1180" s="102">
        <f t="shared" si="73"/>
        <v>385</v>
      </c>
      <c r="M1180" s="123">
        <f t="shared" si="75"/>
        <v>385</v>
      </c>
    </row>
    <row r="1181" spans="1:13" x14ac:dyDescent="0.25">
      <c r="A1181" s="208" t="str">
        <f>'Net Gen'!B1181</f>
        <v>ML1KP-Mitchell 1 KP</v>
      </c>
      <c r="B1181" s="269">
        <f>'Net Gen'!C1181</f>
        <v>44824.083333333336</v>
      </c>
      <c r="C1181" s="270" t="str">
        <f>'Net Gen'!P1181</f>
        <v>DISPATCHABLE</v>
      </c>
      <c r="D1181" s="270">
        <f>'Net Gen'!E1181</f>
        <v>250.809</v>
      </c>
      <c r="E1181" s="270">
        <f>'Net Gen'!I1181</f>
        <v>770</v>
      </c>
      <c r="F1181" s="270">
        <f>'Net Gen'!K1181</f>
        <v>770</v>
      </c>
      <c r="G1181" s="270">
        <f>'Net Gen'!N1181</f>
        <v>770</v>
      </c>
      <c r="H1181" s="270">
        <f>'Net Gen'!O1181</f>
        <v>770</v>
      </c>
      <c r="J1181" s="120">
        <f t="shared" si="74"/>
        <v>0.5</v>
      </c>
      <c r="K1181" s="108">
        <f t="shared" si="72"/>
        <v>385</v>
      </c>
      <c r="L1181" s="102">
        <f t="shared" si="73"/>
        <v>385</v>
      </c>
      <c r="M1181" s="123">
        <f t="shared" si="75"/>
        <v>385</v>
      </c>
    </row>
    <row r="1182" spans="1:13" x14ac:dyDescent="0.25">
      <c r="A1182" s="208" t="str">
        <f>'Net Gen'!B1182</f>
        <v>ML1KP-Mitchell 1 KP</v>
      </c>
      <c r="B1182" s="269">
        <f>'Net Gen'!C1182</f>
        <v>44824.125</v>
      </c>
      <c r="C1182" s="270" t="str">
        <f>'Net Gen'!P1182</f>
        <v>DISPATCHABLE</v>
      </c>
      <c r="D1182" s="270">
        <f>'Net Gen'!E1182</f>
        <v>250.762</v>
      </c>
      <c r="E1182" s="270">
        <f>'Net Gen'!I1182</f>
        <v>770</v>
      </c>
      <c r="F1182" s="270">
        <f>'Net Gen'!K1182</f>
        <v>770</v>
      </c>
      <c r="G1182" s="270">
        <f>'Net Gen'!N1182</f>
        <v>770</v>
      </c>
      <c r="H1182" s="270">
        <f>'Net Gen'!O1182</f>
        <v>770</v>
      </c>
      <c r="J1182" s="120">
        <f t="shared" si="74"/>
        <v>0.5</v>
      </c>
      <c r="K1182" s="108">
        <f t="shared" si="72"/>
        <v>385</v>
      </c>
      <c r="L1182" s="102">
        <f t="shared" si="73"/>
        <v>385</v>
      </c>
      <c r="M1182" s="123">
        <f t="shared" si="75"/>
        <v>385</v>
      </c>
    </row>
    <row r="1183" spans="1:13" x14ac:dyDescent="0.25">
      <c r="A1183" s="208" t="str">
        <f>'Net Gen'!B1183</f>
        <v>ML1KP-Mitchell 1 KP</v>
      </c>
      <c r="B1183" s="269">
        <f>'Net Gen'!C1183</f>
        <v>44824.166666666664</v>
      </c>
      <c r="C1183" s="270" t="str">
        <f>'Net Gen'!P1183</f>
        <v>DISPATCHABLE</v>
      </c>
      <c r="D1183" s="270">
        <f>'Net Gen'!E1183</f>
        <v>250.83750000000001</v>
      </c>
      <c r="E1183" s="270">
        <f>'Net Gen'!I1183</f>
        <v>770</v>
      </c>
      <c r="F1183" s="270">
        <f>'Net Gen'!K1183</f>
        <v>770</v>
      </c>
      <c r="G1183" s="270">
        <f>'Net Gen'!N1183</f>
        <v>770</v>
      </c>
      <c r="H1183" s="270">
        <f>'Net Gen'!O1183</f>
        <v>770</v>
      </c>
      <c r="J1183" s="120">
        <f t="shared" si="74"/>
        <v>0.5</v>
      </c>
      <c r="K1183" s="108">
        <f t="shared" si="72"/>
        <v>385</v>
      </c>
      <c r="L1183" s="102">
        <f t="shared" si="73"/>
        <v>385</v>
      </c>
      <c r="M1183" s="123">
        <f t="shared" si="75"/>
        <v>385</v>
      </c>
    </row>
    <row r="1184" spans="1:13" x14ac:dyDescent="0.25">
      <c r="A1184" s="208" t="str">
        <f>'Net Gen'!B1184</f>
        <v>ML1KP-Mitchell 1 KP</v>
      </c>
      <c r="B1184" s="269">
        <f>'Net Gen'!C1184</f>
        <v>44824.208333333336</v>
      </c>
      <c r="C1184" s="270" t="str">
        <f>'Net Gen'!P1184</f>
        <v>DISPATCHABLE</v>
      </c>
      <c r="D1184" s="270">
        <f>'Net Gen'!E1184</f>
        <v>250.9195</v>
      </c>
      <c r="E1184" s="270">
        <f>'Net Gen'!I1184</f>
        <v>770</v>
      </c>
      <c r="F1184" s="270">
        <f>'Net Gen'!K1184</f>
        <v>770</v>
      </c>
      <c r="G1184" s="270">
        <f>'Net Gen'!N1184</f>
        <v>770</v>
      </c>
      <c r="H1184" s="270">
        <f>'Net Gen'!O1184</f>
        <v>770</v>
      </c>
      <c r="J1184" s="120">
        <f t="shared" si="74"/>
        <v>0.5</v>
      </c>
      <c r="K1184" s="108">
        <f t="shared" si="72"/>
        <v>385</v>
      </c>
      <c r="L1184" s="102">
        <f t="shared" si="73"/>
        <v>385</v>
      </c>
      <c r="M1184" s="123">
        <f t="shared" si="75"/>
        <v>385</v>
      </c>
    </row>
    <row r="1185" spans="1:13" x14ac:dyDescent="0.25">
      <c r="A1185" s="208" t="str">
        <f>'Net Gen'!B1185</f>
        <v>ML1KP-Mitchell 1 KP</v>
      </c>
      <c r="B1185" s="269">
        <f>'Net Gen'!C1185</f>
        <v>44824.25</v>
      </c>
      <c r="C1185" s="270" t="str">
        <f>'Net Gen'!P1185</f>
        <v>DISPATCHABLE</v>
      </c>
      <c r="D1185" s="270">
        <f>'Net Gen'!E1185</f>
        <v>250.9615</v>
      </c>
      <c r="E1185" s="270">
        <f>'Net Gen'!I1185</f>
        <v>770</v>
      </c>
      <c r="F1185" s="270">
        <f>'Net Gen'!K1185</f>
        <v>770</v>
      </c>
      <c r="G1185" s="270">
        <f>'Net Gen'!N1185</f>
        <v>770</v>
      </c>
      <c r="H1185" s="270">
        <f>'Net Gen'!O1185</f>
        <v>770</v>
      </c>
      <c r="J1185" s="120">
        <f t="shared" si="74"/>
        <v>0.5</v>
      </c>
      <c r="K1185" s="108">
        <f t="shared" si="72"/>
        <v>385</v>
      </c>
      <c r="L1185" s="102">
        <f t="shared" si="73"/>
        <v>385</v>
      </c>
      <c r="M1185" s="123">
        <f t="shared" si="75"/>
        <v>385</v>
      </c>
    </row>
    <row r="1186" spans="1:13" x14ac:dyDescent="0.25">
      <c r="A1186" s="208" t="str">
        <f>'Net Gen'!B1186</f>
        <v>ML1KP-Mitchell 1 KP</v>
      </c>
      <c r="B1186" s="269">
        <f>'Net Gen'!C1186</f>
        <v>44824.291666666664</v>
      </c>
      <c r="C1186" s="270" t="str">
        <f>'Net Gen'!P1186</f>
        <v>DISPATCHABLE</v>
      </c>
      <c r="D1186" s="270">
        <f>'Net Gen'!E1186</f>
        <v>255.82849999999999</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5">
      <c r="A1187" s="208" t="str">
        <f>'Net Gen'!B1187</f>
        <v>ML1KP-Mitchell 1 KP</v>
      </c>
      <c r="B1187" s="269">
        <f>'Net Gen'!C1187</f>
        <v>44824.333333333336</v>
      </c>
      <c r="C1187" s="270" t="str">
        <f>'Net Gen'!P1187</f>
        <v>DISPATCHABLE</v>
      </c>
      <c r="D1187" s="270">
        <f>'Net Gen'!E1187</f>
        <v>253.7765</v>
      </c>
      <c r="E1187" s="270">
        <f>'Net Gen'!I1187</f>
        <v>770</v>
      </c>
      <c r="F1187" s="270">
        <f>'Net Gen'!K1187</f>
        <v>770</v>
      </c>
      <c r="G1187" s="270">
        <f>'Net Gen'!N1187</f>
        <v>770</v>
      </c>
      <c r="H1187" s="270">
        <f>'Net Gen'!O1187</f>
        <v>770</v>
      </c>
      <c r="J1187" s="120">
        <f t="shared" si="74"/>
        <v>0.5</v>
      </c>
      <c r="K1187" s="108">
        <f t="shared" si="72"/>
        <v>385</v>
      </c>
      <c r="L1187" s="102">
        <f t="shared" si="73"/>
        <v>385</v>
      </c>
      <c r="M1187" s="123">
        <f t="shared" si="75"/>
        <v>385</v>
      </c>
    </row>
    <row r="1188" spans="1:13" x14ac:dyDescent="0.25">
      <c r="A1188" s="208" t="str">
        <f>'Net Gen'!B1188</f>
        <v>ML1KP-Mitchell 1 KP</v>
      </c>
      <c r="B1188" s="269">
        <f>'Net Gen'!C1188</f>
        <v>44824.375</v>
      </c>
      <c r="C1188" s="270" t="str">
        <f>'Net Gen'!P1188</f>
        <v>DISPATCHABLE</v>
      </c>
      <c r="D1188" s="270">
        <f>'Net Gen'!E1188</f>
        <v>251.24250000000001</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5">
      <c r="A1189" s="208" t="str">
        <f>'Net Gen'!B1189</f>
        <v>ML1KP-Mitchell 1 KP</v>
      </c>
      <c r="B1189" s="269">
        <f>'Net Gen'!C1189</f>
        <v>44824.416666666664</v>
      </c>
      <c r="C1189" s="270" t="str">
        <f>'Net Gen'!P1189</f>
        <v>DISPATCHABLE</v>
      </c>
      <c r="D1189" s="270">
        <f>'Net Gen'!E1189</f>
        <v>250.9</v>
      </c>
      <c r="E1189" s="270">
        <f>'Net Gen'!I1189</f>
        <v>770</v>
      </c>
      <c r="F1189" s="270">
        <f>'Net Gen'!K1189</f>
        <v>770</v>
      </c>
      <c r="G1189" s="270">
        <f>'Net Gen'!N1189</f>
        <v>770</v>
      </c>
      <c r="H1189" s="270">
        <f>'Net Gen'!O1189</f>
        <v>770</v>
      </c>
      <c r="J1189" s="120">
        <f t="shared" si="74"/>
        <v>0.5</v>
      </c>
      <c r="K1189" s="108">
        <f t="shared" si="72"/>
        <v>385</v>
      </c>
      <c r="L1189" s="102">
        <f t="shared" si="73"/>
        <v>385</v>
      </c>
      <c r="M1189" s="123">
        <f t="shared" si="75"/>
        <v>385</v>
      </c>
    </row>
    <row r="1190" spans="1:13" x14ac:dyDescent="0.25">
      <c r="A1190" s="208" t="str">
        <f>'Net Gen'!B1190</f>
        <v>ML1KP-Mitchell 1 KP</v>
      </c>
      <c r="B1190" s="269">
        <f>'Net Gen'!C1190</f>
        <v>44824.458333333336</v>
      </c>
      <c r="C1190" s="270" t="str">
        <f>'Net Gen'!P1190</f>
        <v>DISPATCHABLE</v>
      </c>
      <c r="D1190" s="270">
        <f>'Net Gen'!E1190</f>
        <v>254.351</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5">
      <c r="A1191" s="208" t="str">
        <f>'Net Gen'!B1191</f>
        <v>ML1KP-Mitchell 1 KP</v>
      </c>
      <c r="B1191" s="269">
        <f>'Net Gen'!C1191</f>
        <v>44824.5</v>
      </c>
      <c r="C1191" s="270" t="str">
        <f>'Net Gen'!P1191</f>
        <v>DISPATCHABLE</v>
      </c>
      <c r="D1191" s="270">
        <f>'Net Gen'!E1191</f>
        <v>251.89599999999999</v>
      </c>
      <c r="E1191" s="270">
        <f>'Net Gen'!I1191</f>
        <v>770</v>
      </c>
      <c r="F1191" s="270">
        <f>'Net Gen'!K1191</f>
        <v>770</v>
      </c>
      <c r="G1191" s="270">
        <f>'Net Gen'!N1191</f>
        <v>770</v>
      </c>
      <c r="H1191" s="270">
        <f>'Net Gen'!O1191</f>
        <v>770</v>
      </c>
      <c r="J1191" s="120">
        <f t="shared" si="74"/>
        <v>0.5</v>
      </c>
      <c r="K1191" s="108">
        <f t="shared" si="72"/>
        <v>385</v>
      </c>
      <c r="L1191" s="102">
        <f t="shared" si="73"/>
        <v>385</v>
      </c>
      <c r="M1191" s="123">
        <f t="shared" si="75"/>
        <v>385</v>
      </c>
    </row>
    <row r="1192" spans="1:13" x14ac:dyDescent="0.25">
      <c r="A1192" s="208" t="str">
        <f>'Net Gen'!B1192</f>
        <v>ML1KP-Mitchell 1 KP</v>
      </c>
      <c r="B1192" s="269">
        <f>'Net Gen'!C1192</f>
        <v>44824.541666666664</v>
      </c>
      <c r="C1192" s="270" t="str">
        <f>'Net Gen'!P1192</f>
        <v>DISPATCHABLE</v>
      </c>
      <c r="D1192" s="270">
        <f>'Net Gen'!E1192</f>
        <v>255.494</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5">
      <c r="A1193" s="208" t="str">
        <f>'Net Gen'!B1193</f>
        <v>ML1KP-Mitchell 1 KP</v>
      </c>
      <c r="B1193" s="269">
        <f>'Net Gen'!C1193</f>
        <v>44824.583333333336</v>
      </c>
      <c r="C1193" s="270" t="str">
        <f>'Net Gen'!P1193</f>
        <v>DISPATCHABLE</v>
      </c>
      <c r="D1193" s="270">
        <f>'Net Gen'!E1193</f>
        <v>251.3235</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5">
      <c r="A1194" s="208" t="str">
        <f>'Net Gen'!B1194</f>
        <v>ML1KP-Mitchell 1 KP</v>
      </c>
      <c r="B1194" s="269">
        <f>'Net Gen'!C1194</f>
        <v>44824.625</v>
      </c>
      <c r="C1194" s="270" t="str">
        <f>'Net Gen'!P1194</f>
        <v>DISPATCHABLE</v>
      </c>
      <c r="D1194" s="270">
        <f>'Net Gen'!E1194</f>
        <v>251.93600000000001</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5">
      <c r="A1195" s="208" t="str">
        <f>'Net Gen'!B1195</f>
        <v>ML1KP-Mitchell 1 KP</v>
      </c>
      <c r="B1195" s="269">
        <f>'Net Gen'!C1195</f>
        <v>44824.666666666664</v>
      </c>
      <c r="C1195" s="270" t="str">
        <f>'Net Gen'!P1195</f>
        <v>DISPATCHABLE</v>
      </c>
      <c r="D1195" s="270">
        <f>'Net Gen'!E1195</f>
        <v>252.37950000000001</v>
      </c>
      <c r="E1195" s="270">
        <f>'Net Gen'!I1195</f>
        <v>770</v>
      </c>
      <c r="F1195" s="270">
        <f>'Net Gen'!K1195</f>
        <v>770</v>
      </c>
      <c r="G1195" s="270">
        <f>'Net Gen'!N1195</f>
        <v>770</v>
      </c>
      <c r="H1195" s="270">
        <f>'Net Gen'!O1195</f>
        <v>770</v>
      </c>
      <c r="J1195" s="120">
        <f t="shared" si="74"/>
        <v>0.5</v>
      </c>
      <c r="K1195" s="108">
        <f t="shared" si="72"/>
        <v>385</v>
      </c>
      <c r="L1195" s="102">
        <f t="shared" si="73"/>
        <v>385</v>
      </c>
      <c r="M1195" s="123">
        <f t="shared" si="75"/>
        <v>385</v>
      </c>
    </row>
    <row r="1196" spans="1:13" x14ac:dyDescent="0.25">
      <c r="A1196" s="208" t="str">
        <f>'Net Gen'!B1196</f>
        <v>ML1KP-Mitchell 1 KP</v>
      </c>
      <c r="B1196" s="269">
        <f>'Net Gen'!C1196</f>
        <v>44824.708333333336</v>
      </c>
      <c r="C1196" s="270" t="str">
        <f>'Net Gen'!P1196</f>
        <v>DISPATCHABLE</v>
      </c>
      <c r="D1196" s="270">
        <f>'Net Gen'!E1196</f>
        <v>251.84049999999999</v>
      </c>
      <c r="E1196" s="270">
        <f>'Net Gen'!I1196</f>
        <v>770</v>
      </c>
      <c r="F1196" s="270">
        <f>'Net Gen'!K1196</f>
        <v>770</v>
      </c>
      <c r="G1196" s="270">
        <f>'Net Gen'!N1196</f>
        <v>770</v>
      </c>
      <c r="H1196" s="270">
        <f>'Net Gen'!O1196</f>
        <v>770</v>
      </c>
      <c r="J1196" s="120">
        <f t="shared" si="74"/>
        <v>0.5</v>
      </c>
      <c r="K1196" s="108">
        <f t="shared" si="72"/>
        <v>385</v>
      </c>
      <c r="L1196" s="102">
        <f t="shared" si="73"/>
        <v>385</v>
      </c>
      <c r="M1196" s="123">
        <f t="shared" si="75"/>
        <v>385</v>
      </c>
    </row>
    <row r="1197" spans="1:13" x14ac:dyDescent="0.25">
      <c r="A1197" s="208" t="str">
        <f>'Net Gen'!B1197</f>
        <v>ML1KP-Mitchell 1 KP</v>
      </c>
      <c r="B1197" s="269">
        <f>'Net Gen'!C1197</f>
        <v>44824.75</v>
      </c>
      <c r="C1197" s="270" t="str">
        <f>'Net Gen'!P1197</f>
        <v>DISPATCHABLE</v>
      </c>
      <c r="D1197" s="270">
        <f>'Net Gen'!E1197</f>
        <v>262.12599999999998</v>
      </c>
      <c r="E1197" s="270">
        <f>'Net Gen'!I1197</f>
        <v>770</v>
      </c>
      <c r="F1197" s="270">
        <f>'Net Gen'!K1197</f>
        <v>770</v>
      </c>
      <c r="G1197" s="270">
        <f>'Net Gen'!N1197</f>
        <v>770</v>
      </c>
      <c r="H1197" s="270">
        <f>'Net Gen'!O1197</f>
        <v>770</v>
      </c>
      <c r="J1197" s="120">
        <f t="shared" si="74"/>
        <v>0.5</v>
      </c>
      <c r="K1197" s="108">
        <f t="shared" si="72"/>
        <v>385</v>
      </c>
      <c r="L1197" s="102">
        <f t="shared" si="73"/>
        <v>385</v>
      </c>
      <c r="M1197" s="123">
        <f t="shared" si="75"/>
        <v>385</v>
      </c>
    </row>
    <row r="1198" spans="1:13" x14ac:dyDescent="0.25">
      <c r="A1198" s="208" t="str">
        <f>'Net Gen'!B1198</f>
        <v>ML1KP-Mitchell 1 KP</v>
      </c>
      <c r="B1198" s="269">
        <f>'Net Gen'!C1198</f>
        <v>44824.791666666664</v>
      </c>
      <c r="C1198" s="270" t="str">
        <f>'Net Gen'!P1198</f>
        <v>DISPATCHABLE</v>
      </c>
      <c r="D1198" s="270">
        <f>'Net Gen'!E1198</f>
        <v>265.66449999999998</v>
      </c>
      <c r="E1198" s="270">
        <f>'Net Gen'!I1198</f>
        <v>770</v>
      </c>
      <c r="F1198" s="270">
        <f>'Net Gen'!K1198</f>
        <v>770</v>
      </c>
      <c r="G1198" s="270">
        <f>'Net Gen'!N1198</f>
        <v>770</v>
      </c>
      <c r="H1198" s="270">
        <f>'Net Gen'!O1198</f>
        <v>770</v>
      </c>
      <c r="J1198" s="120">
        <f t="shared" si="74"/>
        <v>0.5</v>
      </c>
      <c r="K1198" s="108">
        <f t="shared" si="72"/>
        <v>385</v>
      </c>
      <c r="L1198" s="102">
        <f t="shared" si="73"/>
        <v>385</v>
      </c>
      <c r="M1198" s="123">
        <f t="shared" si="75"/>
        <v>385</v>
      </c>
    </row>
    <row r="1199" spans="1:13" x14ac:dyDescent="0.25">
      <c r="A1199" s="208" t="str">
        <f>'Net Gen'!B1199</f>
        <v>ML1KP-Mitchell 1 KP</v>
      </c>
      <c r="B1199" s="269">
        <f>'Net Gen'!C1199</f>
        <v>44824.833333333336</v>
      </c>
      <c r="C1199" s="270" t="str">
        <f>'Net Gen'!P1199</f>
        <v>DISPATCHABLE</v>
      </c>
      <c r="D1199" s="270">
        <f>'Net Gen'!E1199</f>
        <v>251.1515</v>
      </c>
      <c r="E1199" s="270">
        <f>'Net Gen'!I1199</f>
        <v>770</v>
      </c>
      <c r="F1199" s="270">
        <f>'Net Gen'!K1199</f>
        <v>770</v>
      </c>
      <c r="G1199" s="270">
        <f>'Net Gen'!N1199</f>
        <v>770</v>
      </c>
      <c r="H1199" s="270">
        <f>'Net Gen'!O1199</f>
        <v>770</v>
      </c>
      <c r="J1199" s="120">
        <f t="shared" si="74"/>
        <v>0.5</v>
      </c>
      <c r="K1199" s="108">
        <f t="shared" si="72"/>
        <v>385</v>
      </c>
      <c r="L1199" s="102">
        <f t="shared" si="73"/>
        <v>385</v>
      </c>
      <c r="M1199" s="123">
        <f t="shared" si="75"/>
        <v>385</v>
      </c>
    </row>
    <row r="1200" spans="1:13" x14ac:dyDescent="0.25">
      <c r="A1200" s="208" t="str">
        <f>'Net Gen'!B1200</f>
        <v>ML1KP-Mitchell 1 KP</v>
      </c>
      <c r="B1200" s="269">
        <f>'Net Gen'!C1200</f>
        <v>44824.875</v>
      </c>
      <c r="C1200" s="270" t="str">
        <f>'Net Gen'!P1200</f>
        <v>DISPATCHABLE</v>
      </c>
      <c r="D1200" s="270">
        <f>'Net Gen'!E1200</f>
        <v>251.12</v>
      </c>
      <c r="E1200" s="270">
        <f>'Net Gen'!I1200</f>
        <v>770</v>
      </c>
      <c r="F1200" s="270">
        <f>'Net Gen'!K1200</f>
        <v>770</v>
      </c>
      <c r="G1200" s="270">
        <f>'Net Gen'!N1200</f>
        <v>770</v>
      </c>
      <c r="H1200" s="270">
        <f>'Net Gen'!O1200</f>
        <v>770</v>
      </c>
      <c r="J1200" s="120">
        <f t="shared" si="74"/>
        <v>0.5</v>
      </c>
      <c r="K1200" s="108">
        <f t="shared" si="72"/>
        <v>385</v>
      </c>
      <c r="L1200" s="102">
        <f t="shared" si="73"/>
        <v>385</v>
      </c>
      <c r="M1200" s="123">
        <f t="shared" si="75"/>
        <v>385</v>
      </c>
    </row>
    <row r="1201" spans="1:13" x14ac:dyDescent="0.25">
      <c r="A1201" s="208" t="str">
        <f>'Net Gen'!B1201</f>
        <v>ML1KP-Mitchell 1 KP</v>
      </c>
      <c r="B1201" s="269">
        <f>'Net Gen'!C1201</f>
        <v>44824.916666666664</v>
      </c>
      <c r="C1201" s="270" t="str">
        <f>'Net Gen'!P1201</f>
        <v>DISPATCHABLE</v>
      </c>
      <c r="D1201" s="270">
        <f>'Net Gen'!E1201</f>
        <v>250.89150000000001</v>
      </c>
      <c r="E1201" s="270">
        <f>'Net Gen'!I1201</f>
        <v>770</v>
      </c>
      <c r="F1201" s="270">
        <f>'Net Gen'!K1201</f>
        <v>770</v>
      </c>
      <c r="G1201" s="270">
        <f>'Net Gen'!N1201</f>
        <v>770</v>
      </c>
      <c r="H1201" s="270">
        <f>'Net Gen'!O1201</f>
        <v>770</v>
      </c>
      <c r="J1201" s="120">
        <f t="shared" si="74"/>
        <v>0.5</v>
      </c>
      <c r="K1201" s="108">
        <f t="shared" si="72"/>
        <v>385</v>
      </c>
      <c r="L1201" s="102">
        <f t="shared" si="73"/>
        <v>385</v>
      </c>
      <c r="M1201" s="123">
        <f t="shared" si="75"/>
        <v>385</v>
      </c>
    </row>
    <row r="1202" spans="1:13" x14ac:dyDescent="0.25">
      <c r="A1202" s="208" t="str">
        <f>'Net Gen'!B1202</f>
        <v>ML1KP-Mitchell 1 KP</v>
      </c>
      <c r="B1202" s="269">
        <f>'Net Gen'!C1202</f>
        <v>44824.958333333336</v>
      </c>
      <c r="C1202" s="270" t="str">
        <f>'Net Gen'!P1202</f>
        <v>DISPATCHABLE</v>
      </c>
      <c r="D1202" s="270">
        <f>'Net Gen'!E1202</f>
        <v>251.03800000000001</v>
      </c>
      <c r="E1202" s="270">
        <f>'Net Gen'!I1202</f>
        <v>770</v>
      </c>
      <c r="F1202" s="270">
        <f>'Net Gen'!K1202</f>
        <v>770</v>
      </c>
      <c r="G1202" s="270">
        <f>'Net Gen'!N1202</f>
        <v>770</v>
      </c>
      <c r="H1202" s="270">
        <f>'Net Gen'!O1202</f>
        <v>770</v>
      </c>
      <c r="J1202" s="120">
        <f t="shared" si="74"/>
        <v>0.5</v>
      </c>
      <c r="K1202" s="108">
        <f t="shared" si="72"/>
        <v>385</v>
      </c>
      <c r="L1202" s="102">
        <f t="shared" si="73"/>
        <v>385</v>
      </c>
      <c r="M1202" s="123">
        <f t="shared" si="75"/>
        <v>385</v>
      </c>
    </row>
    <row r="1203" spans="1:13" x14ac:dyDescent="0.25">
      <c r="A1203" s="208" t="str">
        <f>'Net Gen'!B1203</f>
        <v>ML1KP-Mitchell 1 KP</v>
      </c>
      <c r="B1203" s="269">
        <f>'Net Gen'!C1203</f>
        <v>44825</v>
      </c>
      <c r="C1203" s="270" t="str">
        <f>'Net Gen'!P1203</f>
        <v>DISPATCHABLE</v>
      </c>
      <c r="D1203" s="270">
        <f>'Net Gen'!E1203</f>
        <v>250.755</v>
      </c>
      <c r="E1203" s="270">
        <f>'Net Gen'!I1203</f>
        <v>770</v>
      </c>
      <c r="F1203" s="270">
        <f>'Net Gen'!K1203</f>
        <v>770</v>
      </c>
      <c r="G1203" s="270">
        <f>'Net Gen'!N1203</f>
        <v>770</v>
      </c>
      <c r="H1203" s="270">
        <f>'Net Gen'!O1203</f>
        <v>770</v>
      </c>
      <c r="J1203" s="120">
        <f t="shared" si="74"/>
        <v>0.5</v>
      </c>
      <c r="K1203" s="108">
        <f t="shared" si="72"/>
        <v>385</v>
      </c>
      <c r="L1203" s="102">
        <f t="shared" si="73"/>
        <v>385</v>
      </c>
      <c r="M1203" s="123">
        <f t="shared" si="75"/>
        <v>385</v>
      </c>
    </row>
    <row r="1204" spans="1:13" x14ac:dyDescent="0.25">
      <c r="A1204" s="208" t="str">
        <f>'Net Gen'!B1204</f>
        <v>ML1KP-Mitchell 1 KP</v>
      </c>
      <c r="B1204" s="269">
        <f>'Net Gen'!C1204</f>
        <v>44825.041666666664</v>
      </c>
      <c r="C1204" s="270" t="str">
        <f>'Net Gen'!P1204</f>
        <v>DISPATCHABLE</v>
      </c>
      <c r="D1204" s="270">
        <f>'Net Gen'!E1204</f>
        <v>251.00450000000001</v>
      </c>
      <c r="E1204" s="270">
        <f>'Net Gen'!I1204</f>
        <v>770</v>
      </c>
      <c r="F1204" s="270">
        <f>'Net Gen'!K1204</f>
        <v>770</v>
      </c>
      <c r="G1204" s="270">
        <f>'Net Gen'!N1204</f>
        <v>770</v>
      </c>
      <c r="H1204" s="270">
        <f>'Net Gen'!O1204</f>
        <v>770</v>
      </c>
      <c r="J1204" s="120">
        <f t="shared" si="74"/>
        <v>0.5</v>
      </c>
      <c r="K1204" s="108">
        <f t="shared" si="72"/>
        <v>385</v>
      </c>
      <c r="L1204" s="102">
        <f t="shared" si="73"/>
        <v>385</v>
      </c>
      <c r="M1204" s="123">
        <f t="shared" si="75"/>
        <v>385</v>
      </c>
    </row>
    <row r="1205" spans="1:13" x14ac:dyDescent="0.25">
      <c r="A1205" s="208" t="str">
        <f>'Net Gen'!B1205</f>
        <v>ML1KP-Mitchell 1 KP</v>
      </c>
      <c r="B1205" s="269">
        <f>'Net Gen'!C1205</f>
        <v>44825.083333333336</v>
      </c>
      <c r="C1205" s="270" t="str">
        <f>'Net Gen'!P1205</f>
        <v>DISPATCHABLE</v>
      </c>
      <c r="D1205" s="270">
        <f>'Net Gen'!E1205</f>
        <v>250.79050000000001</v>
      </c>
      <c r="E1205" s="270">
        <f>'Net Gen'!I1205</f>
        <v>770</v>
      </c>
      <c r="F1205" s="270">
        <f>'Net Gen'!K1205</f>
        <v>770</v>
      </c>
      <c r="G1205" s="270">
        <f>'Net Gen'!N1205</f>
        <v>770</v>
      </c>
      <c r="H1205" s="270">
        <f>'Net Gen'!O1205</f>
        <v>770</v>
      </c>
      <c r="J1205" s="120">
        <f t="shared" si="74"/>
        <v>0.5</v>
      </c>
      <c r="K1205" s="108">
        <f t="shared" si="72"/>
        <v>385</v>
      </c>
      <c r="L1205" s="102">
        <f t="shared" si="73"/>
        <v>385</v>
      </c>
      <c r="M1205" s="123">
        <f t="shared" si="75"/>
        <v>385</v>
      </c>
    </row>
    <row r="1206" spans="1:13" x14ac:dyDescent="0.25">
      <c r="A1206" s="208" t="str">
        <f>'Net Gen'!B1206</f>
        <v>ML1KP-Mitchell 1 KP</v>
      </c>
      <c r="B1206" s="269">
        <f>'Net Gen'!C1206</f>
        <v>44825.125</v>
      </c>
      <c r="C1206" s="270" t="str">
        <f>'Net Gen'!P1206</f>
        <v>DISPATCHABLE</v>
      </c>
      <c r="D1206" s="270">
        <f>'Net Gen'!E1206</f>
        <v>251.047</v>
      </c>
      <c r="E1206" s="270">
        <f>'Net Gen'!I1206</f>
        <v>770</v>
      </c>
      <c r="F1206" s="270">
        <f>'Net Gen'!K1206</f>
        <v>770</v>
      </c>
      <c r="G1206" s="270">
        <f>'Net Gen'!N1206</f>
        <v>770</v>
      </c>
      <c r="H1206" s="270">
        <f>'Net Gen'!O1206</f>
        <v>770</v>
      </c>
      <c r="J1206" s="120">
        <f t="shared" si="74"/>
        <v>0.5</v>
      </c>
      <c r="K1206" s="108">
        <f t="shared" si="72"/>
        <v>385</v>
      </c>
      <c r="L1206" s="102">
        <f t="shared" si="73"/>
        <v>385</v>
      </c>
      <c r="M1206" s="123">
        <f t="shared" si="75"/>
        <v>385</v>
      </c>
    </row>
    <row r="1207" spans="1:13" x14ac:dyDescent="0.25">
      <c r="A1207" s="208" t="str">
        <f>'Net Gen'!B1207</f>
        <v>ML1KP-Mitchell 1 KP</v>
      </c>
      <c r="B1207" s="269">
        <f>'Net Gen'!C1207</f>
        <v>44825.166666666664</v>
      </c>
      <c r="C1207" s="270" t="str">
        <f>'Net Gen'!P1207</f>
        <v>DISPATCHABLE</v>
      </c>
      <c r="D1207" s="270">
        <f>'Net Gen'!E1207</f>
        <v>250.63650000000001</v>
      </c>
      <c r="E1207" s="270">
        <f>'Net Gen'!I1207</f>
        <v>770</v>
      </c>
      <c r="F1207" s="270">
        <f>'Net Gen'!K1207</f>
        <v>770</v>
      </c>
      <c r="G1207" s="270">
        <f>'Net Gen'!N1207</f>
        <v>770</v>
      </c>
      <c r="H1207" s="270">
        <f>'Net Gen'!O1207</f>
        <v>770</v>
      </c>
      <c r="J1207" s="120">
        <f t="shared" si="74"/>
        <v>0.5</v>
      </c>
      <c r="K1207" s="108">
        <f t="shared" si="72"/>
        <v>385</v>
      </c>
      <c r="L1207" s="102">
        <f t="shared" si="73"/>
        <v>385</v>
      </c>
      <c r="M1207" s="123">
        <f t="shared" si="75"/>
        <v>385</v>
      </c>
    </row>
    <row r="1208" spans="1:13" x14ac:dyDescent="0.25">
      <c r="A1208" s="208" t="str">
        <f>'Net Gen'!B1208</f>
        <v>ML1KP-Mitchell 1 KP</v>
      </c>
      <c r="B1208" s="269">
        <f>'Net Gen'!C1208</f>
        <v>44825.208333333336</v>
      </c>
      <c r="C1208" s="270" t="str">
        <f>'Net Gen'!P1208</f>
        <v>DISPATCHABLE</v>
      </c>
      <c r="D1208" s="270">
        <f>'Net Gen'!E1208</f>
        <v>250.97</v>
      </c>
      <c r="E1208" s="270">
        <f>'Net Gen'!I1208</f>
        <v>770</v>
      </c>
      <c r="F1208" s="270">
        <f>'Net Gen'!K1208</f>
        <v>770</v>
      </c>
      <c r="G1208" s="270">
        <f>'Net Gen'!N1208</f>
        <v>770</v>
      </c>
      <c r="H1208" s="270">
        <f>'Net Gen'!O1208</f>
        <v>770</v>
      </c>
      <c r="J1208" s="120">
        <f t="shared" si="74"/>
        <v>0.5</v>
      </c>
      <c r="K1208" s="108">
        <f t="shared" si="72"/>
        <v>385</v>
      </c>
      <c r="L1208" s="102">
        <f t="shared" si="73"/>
        <v>385</v>
      </c>
      <c r="M1208" s="123">
        <f t="shared" si="75"/>
        <v>385</v>
      </c>
    </row>
    <row r="1209" spans="1:13" x14ac:dyDescent="0.25">
      <c r="A1209" s="208" t="str">
        <f>'Net Gen'!B1209</f>
        <v>ML1KP-Mitchell 1 KP</v>
      </c>
      <c r="B1209" s="269">
        <f>'Net Gen'!C1209</f>
        <v>44825.25</v>
      </c>
      <c r="C1209" s="270" t="str">
        <f>'Net Gen'!P1209</f>
        <v>DISPATCHABLE</v>
      </c>
      <c r="D1209" s="270">
        <f>'Net Gen'!E1209</f>
        <v>250.73699999999999</v>
      </c>
      <c r="E1209" s="270">
        <f>'Net Gen'!I1209</f>
        <v>770</v>
      </c>
      <c r="F1209" s="270">
        <f>'Net Gen'!K1209</f>
        <v>770</v>
      </c>
      <c r="G1209" s="270">
        <f>'Net Gen'!N1209</f>
        <v>770</v>
      </c>
      <c r="H1209" s="270">
        <f>'Net Gen'!O1209</f>
        <v>770</v>
      </c>
      <c r="J1209" s="120">
        <f t="shared" si="74"/>
        <v>0.5</v>
      </c>
      <c r="K1209" s="108">
        <f t="shared" si="72"/>
        <v>385</v>
      </c>
      <c r="L1209" s="102">
        <f t="shared" si="73"/>
        <v>385</v>
      </c>
      <c r="M1209" s="123">
        <f t="shared" si="75"/>
        <v>385</v>
      </c>
    </row>
    <row r="1210" spans="1:13" x14ac:dyDescent="0.25">
      <c r="A1210" s="208" t="str">
        <f>'Net Gen'!B1210</f>
        <v>ML1KP-Mitchell 1 KP</v>
      </c>
      <c r="B1210" s="269">
        <f>'Net Gen'!C1210</f>
        <v>44825.291666666664</v>
      </c>
      <c r="C1210" s="270" t="str">
        <f>'Net Gen'!P1210</f>
        <v>DISPATCHABLE</v>
      </c>
      <c r="D1210" s="270">
        <f>'Net Gen'!E1210</f>
        <v>251.2045</v>
      </c>
      <c r="E1210" s="270">
        <f>'Net Gen'!I1210</f>
        <v>770</v>
      </c>
      <c r="F1210" s="270">
        <f>'Net Gen'!K1210</f>
        <v>770</v>
      </c>
      <c r="G1210" s="270">
        <f>'Net Gen'!N1210</f>
        <v>770</v>
      </c>
      <c r="H1210" s="270">
        <f>'Net Gen'!O1210</f>
        <v>770</v>
      </c>
      <c r="J1210" s="120">
        <f t="shared" si="74"/>
        <v>0.5</v>
      </c>
      <c r="K1210" s="108">
        <f t="shared" si="72"/>
        <v>385</v>
      </c>
      <c r="L1210" s="102">
        <f t="shared" si="73"/>
        <v>385</v>
      </c>
      <c r="M1210" s="123">
        <f t="shared" si="75"/>
        <v>385</v>
      </c>
    </row>
    <row r="1211" spans="1:13" x14ac:dyDescent="0.25">
      <c r="A1211" s="208" t="str">
        <f>'Net Gen'!B1211</f>
        <v>ML1KP-Mitchell 1 KP</v>
      </c>
      <c r="B1211" s="269">
        <f>'Net Gen'!C1211</f>
        <v>44825.333333333336</v>
      </c>
      <c r="C1211" s="270" t="str">
        <f>'Net Gen'!P1211</f>
        <v>DISPATCHABLE</v>
      </c>
      <c r="D1211" s="270">
        <f>'Net Gen'!E1211</f>
        <v>251.2945</v>
      </c>
      <c r="E1211" s="270">
        <f>'Net Gen'!I1211</f>
        <v>770</v>
      </c>
      <c r="F1211" s="270">
        <f>'Net Gen'!K1211</f>
        <v>770</v>
      </c>
      <c r="G1211" s="270">
        <f>'Net Gen'!N1211</f>
        <v>770</v>
      </c>
      <c r="H1211" s="270">
        <f>'Net Gen'!O1211</f>
        <v>770</v>
      </c>
      <c r="J1211" s="120">
        <f t="shared" si="74"/>
        <v>0.5</v>
      </c>
      <c r="K1211" s="108">
        <f t="shared" si="72"/>
        <v>385</v>
      </c>
      <c r="L1211" s="102">
        <f t="shared" si="73"/>
        <v>385</v>
      </c>
      <c r="M1211" s="123">
        <f t="shared" si="75"/>
        <v>385</v>
      </c>
    </row>
    <row r="1212" spans="1:13" x14ac:dyDescent="0.25">
      <c r="A1212" s="208" t="str">
        <f>'Net Gen'!B1212</f>
        <v>ML1KP-Mitchell 1 KP</v>
      </c>
      <c r="B1212" s="269">
        <f>'Net Gen'!C1212</f>
        <v>44825.375</v>
      </c>
      <c r="C1212" s="270" t="str">
        <f>'Net Gen'!P1212</f>
        <v>DISPATCHABLE</v>
      </c>
      <c r="D1212" s="270">
        <f>'Net Gen'!E1212</f>
        <v>250.774</v>
      </c>
      <c r="E1212" s="270">
        <f>'Net Gen'!I1212</f>
        <v>770</v>
      </c>
      <c r="F1212" s="270">
        <f>'Net Gen'!K1212</f>
        <v>770</v>
      </c>
      <c r="G1212" s="270">
        <f>'Net Gen'!N1212</f>
        <v>770</v>
      </c>
      <c r="H1212" s="270">
        <f>'Net Gen'!O1212</f>
        <v>770</v>
      </c>
      <c r="J1212" s="120">
        <f t="shared" si="74"/>
        <v>0.5</v>
      </c>
      <c r="K1212" s="108">
        <f t="shared" si="72"/>
        <v>385</v>
      </c>
      <c r="L1212" s="102">
        <f t="shared" si="73"/>
        <v>385</v>
      </c>
      <c r="M1212" s="123">
        <f t="shared" si="75"/>
        <v>385</v>
      </c>
    </row>
    <row r="1213" spans="1:13" x14ac:dyDescent="0.25">
      <c r="A1213" s="208" t="str">
        <f>'Net Gen'!B1213</f>
        <v>ML1KP-Mitchell 1 KP</v>
      </c>
      <c r="B1213" s="269">
        <f>'Net Gen'!C1213</f>
        <v>44825.416666666664</v>
      </c>
      <c r="C1213" s="270" t="str">
        <f>'Net Gen'!P1213</f>
        <v>DISPATCHABLE</v>
      </c>
      <c r="D1213" s="270">
        <f>'Net Gen'!E1213</f>
        <v>251.64850000000001</v>
      </c>
      <c r="E1213" s="270">
        <f>'Net Gen'!I1213</f>
        <v>770</v>
      </c>
      <c r="F1213" s="270">
        <f>'Net Gen'!K1213</f>
        <v>770</v>
      </c>
      <c r="G1213" s="270">
        <f>'Net Gen'!N1213</f>
        <v>770</v>
      </c>
      <c r="H1213" s="270">
        <f>'Net Gen'!O1213</f>
        <v>770</v>
      </c>
      <c r="J1213" s="120">
        <f t="shared" si="74"/>
        <v>0.5</v>
      </c>
      <c r="K1213" s="108">
        <f t="shared" si="72"/>
        <v>385</v>
      </c>
      <c r="L1213" s="102">
        <f t="shared" si="73"/>
        <v>385</v>
      </c>
      <c r="M1213" s="123">
        <f t="shared" si="75"/>
        <v>385</v>
      </c>
    </row>
    <row r="1214" spans="1:13" x14ac:dyDescent="0.25">
      <c r="A1214" s="208" t="str">
        <f>'Net Gen'!B1214</f>
        <v>ML1KP-Mitchell 1 KP</v>
      </c>
      <c r="B1214" s="269">
        <f>'Net Gen'!C1214</f>
        <v>44825.458333333336</v>
      </c>
      <c r="C1214" s="270" t="str">
        <f>'Net Gen'!P1214</f>
        <v>DISPATCHABLE</v>
      </c>
      <c r="D1214" s="270">
        <f>'Net Gen'!E1214</f>
        <v>253.66900000000001</v>
      </c>
      <c r="E1214" s="270">
        <f>'Net Gen'!I1214</f>
        <v>770</v>
      </c>
      <c r="F1214" s="270">
        <f>'Net Gen'!K1214</f>
        <v>770</v>
      </c>
      <c r="G1214" s="270">
        <f>'Net Gen'!N1214</f>
        <v>770</v>
      </c>
      <c r="H1214" s="270">
        <f>'Net Gen'!O1214</f>
        <v>770</v>
      </c>
      <c r="J1214" s="120">
        <f t="shared" si="74"/>
        <v>0.5</v>
      </c>
      <c r="K1214" s="108">
        <f t="shared" si="72"/>
        <v>385</v>
      </c>
      <c r="L1214" s="102">
        <f t="shared" si="73"/>
        <v>385</v>
      </c>
      <c r="M1214" s="123">
        <f t="shared" si="75"/>
        <v>385</v>
      </c>
    </row>
    <row r="1215" spans="1:13" x14ac:dyDescent="0.25">
      <c r="A1215" s="208" t="str">
        <f>'Net Gen'!B1215</f>
        <v>ML1KP-Mitchell 1 KP</v>
      </c>
      <c r="B1215" s="269">
        <f>'Net Gen'!C1215</f>
        <v>44825.5</v>
      </c>
      <c r="C1215" s="270" t="str">
        <f>'Net Gen'!P1215</f>
        <v>DISPATCHABLE</v>
      </c>
      <c r="D1215" s="270">
        <f>'Net Gen'!E1215</f>
        <v>251.19550000000001</v>
      </c>
      <c r="E1215" s="270">
        <f>'Net Gen'!I1215</f>
        <v>770</v>
      </c>
      <c r="F1215" s="270">
        <f>'Net Gen'!K1215</f>
        <v>770</v>
      </c>
      <c r="G1215" s="270">
        <f>'Net Gen'!N1215</f>
        <v>770</v>
      </c>
      <c r="H1215" s="270">
        <f>'Net Gen'!O1215</f>
        <v>770</v>
      </c>
      <c r="J1215" s="120">
        <f t="shared" si="74"/>
        <v>0.5</v>
      </c>
      <c r="K1215" s="108">
        <f t="shared" si="72"/>
        <v>385</v>
      </c>
      <c r="L1215" s="102">
        <f t="shared" si="73"/>
        <v>385</v>
      </c>
      <c r="M1215" s="123">
        <f t="shared" si="75"/>
        <v>385</v>
      </c>
    </row>
    <row r="1216" spans="1:13" x14ac:dyDescent="0.25">
      <c r="A1216" s="208" t="str">
        <f>'Net Gen'!B1216</f>
        <v>ML1KP-Mitchell 1 KP</v>
      </c>
      <c r="B1216" s="269">
        <f>'Net Gen'!C1216</f>
        <v>44825.541666666664</v>
      </c>
      <c r="C1216" s="270" t="str">
        <f>'Net Gen'!P1216</f>
        <v>DISPATCHABLE</v>
      </c>
      <c r="D1216" s="270">
        <f>'Net Gen'!E1216</f>
        <v>251.8355</v>
      </c>
      <c r="E1216" s="270">
        <f>'Net Gen'!I1216</f>
        <v>770</v>
      </c>
      <c r="F1216" s="270">
        <f>'Net Gen'!K1216</f>
        <v>770</v>
      </c>
      <c r="G1216" s="270">
        <f>'Net Gen'!N1216</f>
        <v>770</v>
      </c>
      <c r="H1216" s="270">
        <f>'Net Gen'!O1216</f>
        <v>770</v>
      </c>
      <c r="J1216" s="120">
        <f t="shared" si="74"/>
        <v>0.5</v>
      </c>
      <c r="K1216" s="108">
        <f t="shared" si="72"/>
        <v>385</v>
      </c>
      <c r="L1216" s="102">
        <f t="shared" si="73"/>
        <v>385</v>
      </c>
      <c r="M1216" s="123">
        <f t="shared" si="75"/>
        <v>385</v>
      </c>
    </row>
    <row r="1217" spans="1:13" x14ac:dyDescent="0.25">
      <c r="A1217" s="208" t="str">
        <f>'Net Gen'!B1217</f>
        <v>ML1KP-Mitchell 1 KP</v>
      </c>
      <c r="B1217" s="269">
        <f>'Net Gen'!C1217</f>
        <v>44825.583333333336</v>
      </c>
      <c r="C1217" s="270" t="str">
        <f>'Net Gen'!P1217</f>
        <v>DISPATCHABLE</v>
      </c>
      <c r="D1217" s="270">
        <f>'Net Gen'!E1217</f>
        <v>261.72199999999998</v>
      </c>
      <c r="E1217" s="270">
        <f>'Net Gen'!I1217</f>
        <v>770</v>
      </c>
      <c r="F1217" s="270">
        <f>'Net Gen'!K1217</f>
        <v>770</v>
      </c>
      <c r="G1217" s="270">
        <f>'Net Gen'!N1217</f>
        <v>770</v>
      </c>
      <c r="H1217" s="270">
        <f>'Net Gen'!O1217</f>
        <v>770</v>
      </c>
      <c r="J1217" s="120">
        <f t="shared" si="74"/>
        <v>0.5</v>
      </c>
      <c r="K1217" s="108">
        <f t="shared" si="72"/>
        <v>385</v>
      </c>
      <c r="L1217" s="102">
        <f t="shared" si="73"/>
        <v>385</v>
      </c>
      <c r="M1217" s="123">
        <f t="shared" si="75"/>
        <v>385</v>
      </c>
    </row>
    <row r="1218" spans="1:13" x14ac:dyDescent="0.25">
      <c r="A1218" s="208" t="str">
        <f>'Net Gen'!B1218</f>
        <v>ML1KP-Mitchell 1 KP</v>
      </c>
      <c r="B1218" s="269">
        <f>'Net Gen'!C1218</f>
        <v>44825.625</v>
      </c>
      <c r="C1218" s="270" t="str">
        <f>'Net Gen'!P1218</f>
        <v>DISPATCHABLE</v>
      </c>
      <c r="D1218" s="270">
        <f>'Net Gen'!E1218</f>
        <v>251.679</v>
      </c>
      <c r="E1218" s="270">
        <f>'Net Gen'!I1218</f>
        <v>770</v>
      </c>
      <c r="F1218" s="270">
        <f>'Net Gen'!K1218</f>
        <v>770</v>
      </c>
      <c r="G1218" s="270">
        <f>'Net Gen'!N1218</f>
        <v>770</v>
      </c>
      <c r="H1218" s="270">
        <f>'Net Gen'!O1218</f>
        <v>770</v>
      </c>
      <c r="J1218" s="120">
        <f t="shared" si="74"/>
        <v>0.5</v>
      </c>
      <c r="K1218" s="108">
        <f t="shared" si="72"/>
        <v>385</v>
      </c>
      <c r="L1218" s="102">
        <f t="shared" si="73"/>
        <v>385</v>
      </c>
      <c r="M1218" s="123">
        <f t="shared" si="75"/>
        <v>385</v>
      </c>
    </row>
    <row r="1219" spans="1:13" x14ac:dyDescent="0.25">
      <c r="A1219" s="208" t="str">
        <f>'Net Gen'!B1219</f>
        <v>ML1KP-Mitchell 1 KP</v>
      </c>
      <c r="B1219" s="269">
        <f>'Net Gen'!C1219</f>
        <v>44825.666666666664</v>
      </c>
      <c r="C1219" s="270" t="str">
        <f>'Net Gen'!P1219</f>
        <v>DISPATCHABLE</v>
      </c>
      <c r="D1219" s="270">
        <f>'Net Gen'!E1219</f>
        <v>270.3175</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5">
      <c r="A1220" s="208" t="str">
        <f>'Net Gen'!B1220</f>
        <v>ML1KP-Mitchell 1 KP</v>
      </c>
      <c r="B1220" s="269">
        <f>'Net Gen'!C1220</f>
        <v>44825.708333333336</v>
      </c>
      <c r="C1220" s="270" t="str">
        <f>'Net Gen'!P1220</f>
        <v>DISPATCHABLE</v>
      </c>
      <c r="D1220" s="270">
        <f>'Net Gen'!E1220</f>
        <v>323.63749999999999</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5">
      <c r="A1221" s="208" t="str">
        <f>'Net Gen'!B1221</f>
        <v>ML1KP-Mitchell 1 KP</v>
      </c>
      <c r="B1221" s="269">
        <f>'Net Gen'!C1221</f>
        <v>44825.75</v>
      </c>
      <c r="C1221" s="270" t="str">
        <f>'Net Gen'!P1221</f>
        <v>DISPATCHABLE</v>
      </c>
      <c r="D1221" s="270">
        <f>'Net Gen'!E1221</f>
        <v>348.97300000000001</v>
      </c>
      <c r="E1221" s="270">
        <f>'Net Gen'!I1221</f>
        <v>704</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352</v>
      </c>
    </row>
    <row r="1222" spans="1:13" x14ac:dyDescent="0.25">
      <c r="A1222" s="208" t="str">
        <f>'Net Gen'!B1222</f>
        <v>ML1KP-Mitchell 1 KP</v>
      </c>
      <c r="B1222" s="269">
        <f>'Net Gen'!C1222</f>
        <v>44825.791666666664</v>
      </c>
      <c r="C1222" s="270" t="str">
        <f>'Net Gen'!P1222</f>
        <v>DISPATCHABLE</v>
      </c>
      <c r="D1222" s="270">
        <f>'Net Gen'!E1222</f>
        <v>348.44</v>
      </c>
      <c r="E1222" s="270">
        <f>'Net Gen'!I1222</f>
        <v>698</v>
      </c>
      <c r="F1222" s="270">
        <f>'Net Gen'!K1222</f>
        <v>770</v>
      </c>
      <c r="G1222" s="270">
        <f>'Net Gen'!N1222</f>
        <v>770</v>
      </c>
      <c r="H1222" s="270">
        <f>'Net Gen'!O1222</f>
        <v>770</v>
      </c>
      <c r="J1222" s="120">
        <f t="shared" si="78"/>
        <v>0.5</v>
      </c>
      <c r="K1222" s="108">
        <f t="shared" si="76"/>
        <v>385</v>
      </c>
      <c r="L1222" s="102">
        <f t="shared" si="77"/>
        <v>385</v>
      </c>
      <c r="M1222" s="123">
        <f t="shared" si="79"/>
        <v>349</v>
      </c>
    </row>
    <row r="1223" spans="1:13" x14ac:dyDescent="0.25">
      <c r="A1223" s="208" t="str">
        <f>'Net Gen'!B1223</f>
        <v>ML1KP-Mitchell 1 KP</v>
      </c>
      <c r="B1223" s="269">
        <f>'Net Gen'!C1223</f>
        <v>44825.833333333336</v>
      </c>
      <c r="C1223" s="270" t="str">
        <f>'Net Gen'!P1223</f>
        <v>DISPATCHABLE</v>
      </c>
      <c r="D1223" s="270">
        <f>'Net Gen'!E1223</f>
        <v>315.61399999999998</v>
      </c>
      <c r="E1223" s="270">
        <f>'Net Gen'!I1223</f>
        <v>696</v>
      </c>
      <c r="F1223" s="270">
        <f>'Net Gen'!K1223</f>
        <v>770</v>
      </c>
      <c r="G1223" s="270">
        <f>'Net Gen'!N1223</f>
        <v>770</v>
      </c>
      <c r="H1223" s="270">
        <f>'Net Gen'!O1223</f>
        <v>770</v>
      </c>
      <c r="J1223" s="120">
        <f t="shared" si="78"/>
        <v>0.5</v>
      </c>
      <c r="K1223" s="108">
        <f t="shared" si="76"/>
        <v>385</v>
      </c>
      <c r="L1223" s="102">
        <f t="shared" si="77"/>
        <v>385</v>
      </c>
      <c r="M1223" s="123">
        <f t="shared" si="79"/>
        <v>348</v>
      </c>
    </row>
    <row r="1224" spans="1:13" x14ac:dyDescent="0.25">
      <c r="A1224" s="208" t="str">
        <f>'Net Gen'!B1224</f>
        <v>ML1KP-Mitchell 1 KP</v>
      </c>
      <c r="B1224" s="269">
        <f>'Net Gen'!C1224</f>
        <v>44825.875</v>
      </c>
      <c r="C1224" s="270" t="str">
        <f>'Net Gen'!P1224</f>
        <v>DISPATCHABLE</v>
      </c>
      <c r="D1224" s="270">
        <f>'Net Gen'!E1224</f>
        <v>263.75799999999998</v>
      </c>
      <c r="E1224" s="270">
        <f>'Net Gen'!I1224</f>
        <v>695</v>
      </c>
      <c r="F1224" s="270">
        <f>'Net Gen'!K1224</f>
        <v>770</v>
      </c>
      <c r="G1224" s="270">
        <f>'Net Gen'!N1224</f>
        <v>770</v>
      </c>
      <c r="H1224" s="270">
        <f>'Net Gen'!O1224</f>
        <v>770</v>
      </c>
      <c r="J1224" s="120">
        <f t="shared" si="78"/>
        <v>0.5</v>
      </c>
      <c r="K1224" s="108">
        <f t="shared" si="76"/>
        <v>385</v>
      </c>
      <c r="L1224" s="102">
        <f t="shared" si="77"/>
        <v>385</v>
      </c>
      <c r="M1224" s="123">
        <f t="shared" si="79"/>
        <v>347.5</v>
      </c>
    </row>
    <row r="1225" spans="1:13" x14ac:dyDescent="0.25">
      <c r="A1225" s="208" t="str">
        <f>'Net Gen'!B1225</f>
        <v>ML1KP-Mitchell 1 KP</v>
      </c>
      <c r="B1225" s="269">
        <f>'Net Gen'!C1225</f>
        <v>44825.916666666664</v>
      </c>
      <c r="C1225" s="270" t="str">
        <f>'Net Gen'!P1225</f>
        <v>DISPATCHABLE</v>
      </c>
      <c r="D1225" s="270">
        <f>'Net Gen'!E1225</f>
        <v>251.64850000000001</v>
      </c>
      <c r="E1225" s="270">
        <f>'Net Gen'!I1225</f>
        <v>695</v>
      </c>
      <c r="F1225" s="270">
        <f>'Net Gen'!K1225</f>
        <v>770</v>
      </c>
      <c r="G1225" s="270">
        <f>'Net Gen'!N1225</f>
        <v>770</v>
      </c>
      <c r="H1225" s="270">
        <f>'Net Gen'!O1225</f>
        <v>770</v>
      </c>
      <c r="J1225" s="120">
        <f t="shared" si="78"/>
        <v>0.5</v>
      </c>
      <c r="K1225" s="108">
        <f t="shared" si="76"/>
        <v>385</v>
      </c>
      <c r="L1225" s="102">
        <f t="shared" si="77"/>
        <v>385</v>
      </c>
      <c r="M1225" s="123">
        <f t="shared" si="79"/>
        <v>347.5</v>
      </c>
    </row>
    <row r="1226" spans="1:13" x14ac:dyDescent="0.25">
      <c r="A1226" s="208" t="str">
        <f>'Net Gen'!B1226</f>
        <v>ML1KP-Mitchell 1 KP</v>
      </c>
      <c r="B1226" s="269">
        <f>'Net Gen'!C1226</f>
        <v>44825.958333333336</v>
      </c>
      <c r="C1226" s="270" t="str">
        <f>'Net Gen'!P1226</f>
        <v>DISPATCHABLE</v>
      </c>
      <c r="D1226" s="270">
        <f>'Net Gen'!E1226</f>
        <v>250.27500000000001</v>
      </c>
      <c r="E1226" s="270">
        <f>'Net Gen'!I1226</f>
        <v>695</v>
      </c>
      <c r="F1226" s="270">
        <f>'Net Gen'!K1226</f>
        <v>770</v>
      </c>
      <c r="G1226" s="270">
        <f>'Net Gen'!N1226</f>
        <v>770</v>
      </c>
      <c r="H1226" s="270">
        <f>'Net Gen'!O1226</f>
        <v>770</v>
      </c>
      <c r="J1226" s="120">
        <f t="shared" si="78"/>
        <v>0.5</v>
      </c>
      <c r="K1226" s="108">
        <f t="shared" si="76"/>
        <v>385</v>
      </c>
      <c r="L1226" s="102">
        <f t="shared" si="77"/>
        <v>385</v>
      </c>
      <c r="M1226" s="123">
        <f t="shared" si="79"/>
        <v>347.5</v>
      </c>
    </row>
    <row r="1227" spans="1:13" x14ac:dyDescent="0.25">
      <c r="A1227" s="208" t="str">
        <f>'Net Gen'!B1227</f>
        <v>ML1KP-Mitchell 1 KP</v>
      </c>
      <c r="B1227" s="269">
        <f>'Net Gen'!C1227</f>
        <v>44826</v>
      </c>
      <c r="C1227" s="270" t="str">
        <f>'Net Gen'!P1227</f>
        <v>DISPATCHABLE</v>
      </c>
      <c r="D1227" s="270">
        <f>'Net Gen'!E1227</f>
        <v>250.7235</v>
      </c>
      <c r="E1227" s="270">
        <f>'Net Gen'!I1227</f>
        <v>695</v>
      </c>
      <c r="F1227" s="270">
        <f>'Net Gen'!K1227</f>
        <v>770</v>
      </c>
      <c r="G1227" s="270">
        <f>'Net Gen'!N1227</f>
        <v>770</v>
      </c>
      <c r="H1227" s="270">
        <f>'Net Gen'!O1227</f>
        <v>770</v>
      </c>
      <c r="J1227" s="120">
        <f t="shared" si="78"/>
        <v>0.5</v>
      </c>
      <c r="K1227" s="108">
        <f t="shared" si="76"/>
        <v>385</v>
      </c>
      <c r="L1227" s="102">
        <f t="shared" si="77"/>
        <v>385</v>
      </c>
      <c r="M1227" s="123">
        <f t="shared" si="79"/>
        <v>347.5</v>
      </c>
    </row>
    <row r="1228" spans="1:13" x14ac:dyDescent="0.25">
      <c r="A1228" s="208" t="str">
        <f>'Net Gen'!B1228</f>
        <v>ML1KP-Mitchell 1 KP</v>
      </c>
      <c r="B1228" s="269">
        <f>'Net Gen'!C1228</f>
        <v>44826.041666666664</v>
      </c>
      <c r="C1228" s="270" t="str">
        <f>'Net Gen'!P1228</f>
        <v>DISPATCHABLE</v>
      </c>
      <c r="D1228" s="270">
        <f>'Net Gen'!E1228</f>
        <v>220.8355</v>
      </c>
      <c r="E1228" s="270">
        <f>'Net Gen'!I1228</f>
        <v>715</v>
      </c>
      <c r="F1228" s="270">
        <f>'Net Gen'!K1228</f>
        <v>717</v>
      </c>
      <c r="G1228" s="270">
        <f>'Net Gen'!N1228</f>
        <v>717</v>
      </c>
      <c r="H1228" s="270">
        <f>'Net Gen'!O1228</f>
        <v>770</v>
      </c>
      <c r="J1228" s="120">
        <f t="shared" si="78"/>
        <v>0.5</v>
      </c>
      <c r="K1228" s="108">
        <f t="shared" si="76"/>
        <v>358.5</v>
      </c>
      <c r="L1228" s="102">
        <f t="shared" si="77"/>
        <v>385</v>
      </c>
      <c r="M1228" s="123">
        <f t="shared" si="79"/>
        <v>357.5</v>
      </c>
    </row>
    <row r="1229" spans="1:13" x14ac:dyDescent="0.25">
      <c r="A1229" s="208" t="str">
        <f>'Net Gen'!B1229</f>
        <v>ML1KP-Mitchell 1 KP</v>
      </c>
      <c r="B1229" s="269">
        <f>'Net Gen'!C1229</f>
        <v>44826.083333333336</v>
      </c>
      <c r="C1229" s="270" t="str">
        <f>'Net Gen'!P1229</f>
        <v>FIXED</v>
      </c>
      <c r="D1229" s="270">
        <f>'Net Gen'!E1229</f>
        <v>126.715</v>
      </c>
      <c r="E1229" s="270">
        <f>'Net Gen'!I1229</f>
        <v>257</v>
      </c>
      <c r="F1229" s="270">
        <f>'Net Gen'!K1229</f>
        <v>257</v>
      </c>
      <c r="G1229" s="270">
        <f>'Net Gen'!N1229</f>
        <v>257</v>
      </c>
      <c r="H1229" s="270">
        <f>'Net Gen'!O1229</f>
        <v>770</v>
      </c>
      <c r="J1229" s="120">
        <f t="shared" si="78"/>
        <v>0.5</v>
      </c>
      <c r="K1229" s="108">
        <f t="shared" si="76"/>
        <v>128.5</v>
      </c>
      <c r="L1229" s="102">
        <f t="shared" si="77"/>
        <v>385</v>
      </c>
      <c r="M1229" s="123">
        <f t="shared" si="79"/>
        <v>128.5</v>
      </c>
    </row>
    <row r="1230" spans="1:13" x14ac:dyDescent="0.25">
      <c r="A1230" s="208" t="str">
        <f>'Net Gen'!B1230</f>
        <v>ML1KP-Mitchell 1 KP</v>
      </c>
      <c r="B1230" s="269">
        <f>'Net Gen'!C1230</f>
        <v>44826.125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5">
      <c r="A1231" s="208" t="str">
        <f>'Net Gen'!B1231</f>
        <v>ML1KP-Mitchell 1 KP</v>
      </c>
      <c r="B1231" s="269">
        <f>'Net Gen'!C1231</f>
        <v>44826.166666666664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5">
      <c r="A1232" s="208" t="str">
        <f>'Net Gen'!B1232</f>
        <v>ML1KP-Mitchell 1 KP</v>
      </c>
      <c r="B1232" s="269">
        <f>'Net Gen'!C1232</f>
        <v>44826.208333333336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5">
      <c r="A1233" s="208" t="str">
        <f>'Net Gen'!B1233</f>
        <v>ML1KP-Mitchell 1 KP</v>
      </c>
      <c r="B1233" s="269">
        <f>'Net Gen'!C1233</f>
        <v>44826.25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5">
      <c r="A1234" s="208" t="str">
        <f>'Net Gen'!B1234</f>
        <v>ML1KP-Mitchell 1 KP</v>
      </c>
      <c r="B1234" s="269">
        <f>'Net Gen'!C1234</f>
        <v>44826.291666666664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5">
      <c r="A1235" s="208" t="str">
        <f>'Net Gen'!B1235</f>
        <v>ML1KP-Mitchell 1 KP</v>
      </c>
      <c r="B1235" s="269">
        <f>'Net Gen'!C1235</f>
        <v>44826.333333333336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5">
      <c r="A1236" s="208" t="str">
        <f>'Net Gen'!B1236</f>
        <v>ML1KP-Mitchell 1 KP</v>
      </c>
      <c r="B1236" s="269">
        <f>'Net Gen'!C1236</f>
        <v>44826.375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5">
      <c r="A1237" s="208" t="str">
        <f>'Net Gen'!B1237</f>
        <v>ML1KP-Mitchell 1 KP</v>
      </c>
      <c r="B1237" s="269">
        <f>'Net Gen'!C1237</f>
        <v>44826.416666666664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5">
      <c r="A1238" s="208" t="str">
        <f>'Net Gen'!B1238</f>
        <v>ML1KP-Mitchell 1 KP</v>
      </c>
      <c r="B1238" s="269">
        <f>'Net Gen'!C1238</f>
        <v>44826.458333333336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5">
      <c r="A1239" s="208" t="str">
        <f>'Net Gen'!B1239</f>
        <v>ML1KP-Mitchell 1 KP</v>
      </c>
      <c r="B1239" s="269">
        <f>'Net Gen'!C1239</f>
        <v>44826.5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5">
      <c r="A1240" s="208" t="str">
        <f>'Net Gen'!B1240</f>
        <v>ML1KP-Mitchell 1 KP</v>
      </c>
      <c r="B1240" s="269">
        <f>'Net Gen'!C1240</f>
        <v>44826.541666666664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5">
      <c r="A1241" s="208" t="str">
        <f>'Net Gen'!B1241</f>
        <v>ML1KP-Mitchell 1 KP</v>
      </c>
      <c r="B1241" s="269">
        <f>'Net Gen'!C1241</f>
        <v>44826.583333333336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5">
      <c r="A1242" s="208" t="str">
        <f>'Net Gen'!B1242</f>
        <v>ML1KP-Mitchell 1 KP</v>
      </c>
      <c r="B1242" s="269">
        <f>'Net Gen'!C1242</f>
        <v>44826.625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5">
      <c r="A1243" s="208" t="str">
        <f>'Net Gen'!B1243</f>
        <v>ML1KP-Mitchell 1 KP</v>
      </c>
      <c r="B1243" s="269">
        <f>'Net Gen'!C1243</f>
        <v>44826.666666666664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5">
      <c r="A1244" s="208" t="str">
        <f>'Net Gen'!B1244</f>
        <v>ML1KP-Mitchell 1 KP</v>
      </c>
      <c r="B1244" s="269">
        <f>'Net Gen'!C1244</f>
        <v>44826.708333333336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5">
      <c r="A1245" s="208" t="str">
        <f>'Net Gen'!B1245</f>
        <v>ML1KP-Mitchell 1 KP</v>
      </c>
      <c r="B1245" s="269">
        <f>'Net Gen'!C1245</f>
        <v>44826.75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5">
      <c r="A1246" s="208" t="str">
        <f>'Net Gen'!B1246</f>
        <v>ML1KP-Mitchell 1 KP</v>
      </c>
      <c r="B1246" s="269">
        <f>'Net Gen'!C1246</f>
        <v>44826.791666666664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5">
      <c r="A1247" s="208" t="str">
        <f>'Net Gen'!B1247</f>
        <v>ML1KP-Mitchell 1 KP</v>
      </c>
      <c r="B1247" s="269">
        <f>'Net Gen'!C1247</f>
        <v>44826.833333333336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5">
      <c r="A1248" s="208" t="str">
        <f>'Net Gen'!B1248</f>
        <v>ML1KP-Mitchell 1 KP</v>
      </c>
      <c r="B1248" s="269">
        <f>'Net Gen'!C1248</f>
        <v>44826.875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5">
      <c r="A1249" s="208" t="str">
        <f>'Net Gen'!B1249</f>
        <v>ML1KP-Mitchell 1 KP</v>
      </c>
      <c r="B1249" s="269">
        <f>'Net Gen'!C1249</f>
        <v>44826.916666666664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5">
      <c r="A1250" s="208" t="str">
        <f>'Net Gen'!B1250</f>
        <v>ML1KP-Mitchell 1 KP</v>
      </c>
      <c r="B1250" s="269">
        <f>'Net Gen'!C1250</f>
        <v>44826.958333333336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5">
      <c r="A1251" s="208" t="str">
        <f>'Net Gen'!B1251</f>
        <v>ML1KP-Mitchell 1 KP</v>
      </c>
      <c r="B1251" s="269">
        <f>'Net Gen'!C1251</f>
        <v>44827</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5">
      <c r="A1252" s="208" t="str">
        <f>'Net Gen'!B1252</f>
        <v>ML1KP-Mitchell 1 KP</v>
      </c>
      <c r="B1252" s="269">
        <f>'Net Gen'!C1252</f>
        <v>44827.041666666664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5">
      <c r="A1253" s="208" t="str">
        <f>'Net Gen'!B1253</f>
        <v>ML1KP-Mitchell 1 KP</v>
      </c>
      <c r="B1253" s="269">
        <f>'Net Gen'!C1253</f>
        <v>44827.083333333336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5">
      <c r="A1254" s="208" t="str">
        <f>'Net Gen'!B1254</f>
        <v>ML1KP-Mitchell 1 KP</v>
      </c>
      <c r="B1254" s="269">
        <f>'Net Gen'!C1254</f>
        <v>44827.125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5">
      <c r="A1255" s="208" t="str">
        <f>'Net Gen'!B1255</f>
        <v>ML1KP-Mitchell 1 KP</v>
      </c>
      <c r="B1255" s="269">
        <f>'Net Gen'!C1255</f>
        <v>44827.166666666664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5">
      <c r="A1256" s="208" t="str">
        <f>'Net Gen'!B1256</f>
        <v>ML1KP-Mitchell 1 KP</v>
      </c>
      <c r="B1256" s="269">
        <f>'Net Gen'!C1256</f>
        <v>44827.208333333336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5">
      <c r="A1257" s="208" t="str">
        <f>'Net Gen'!B1257</f>
        <v>ML1KP-Mitchell 1 KP</v>
      </c>
      <c r="B1257" s="269">
        <f>'Net Gen'!C1257</f>
        <v>44827.25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5">
      <c r="A1258" s="208" t="str">
        <f>'Net Gen'!B1258</f>
        <v>ML1KP-Mitchell 1 KP</v>
      </c>
      <c r="B1258" s="269">
        <f>'Net Gen'!C1258</f>
        <v>44827.291666666664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5">
      <c r="A1259" s="208" t="str">
        <f>'Net Gen'!B1259</f>
        <v>ML1KP-Mitchell 1 KP</v>
      </c>
      <c r="B1259" s="269">
        <f>'Net Gen'!C1259</f>
        <v>44827.333333333336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5">
      <c r="A1260" s="208" t="str">
        <f>'Net Gen'!B1260</f>
        <v>ML1KP-Mitchell 1 KP</v>
      </c>
      <c r="B1260" s="269">
        <f>'Net Gen'!C1260</f>
        <v>44827.375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5">
      <c r="A1261" s="208" t="str">
        <f>'Net Gen'!B1261</f>
        <v>ML1KP-Mitchell 1 KP</v>
      </c>
      <c r="B1261" s="269">
        <f>'Net Gen'!C1261</f>
        <v>44827.416666666664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5">
      <c r="A1262" s="208" t="str">
        <f>'Net Gen'!B1262</f>
        <v>ML1KP-Mitchell 1 KP</v>
      </c>
      <c r="B1262" s="269">
        <f>'Net Gen'!C1262</f>
        <v>44827.458333333336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5">
      <c r="A1263" s="208" t="str">
        <f>'Net Gen'!B1263</f>
        <v>ML1KP-Mitchell 1 KP</v>
      </c>
      <c r="B1263" s="269">
        <f>'Net Gen'!C1263</f>
        <v>44827.5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5">
      <c r="A1264" s="208" t="str">
        <f>'Net Gen'!B1264</f>
        <v>ML1KP-Mitchell 1 KP</v>
      </c>
      <c r="B1264" s="269">
        <f>'Net Gen'!C1264</f>
        <v>44827.541666666664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5">
      <c r="A1265" s="208" t="str">
        <f>'Net Gen'!B1265</f>
        <v>ML1KP-Mitchell 1 KP</v>
      </c>
      <c r="B1265" s="269">
        <f>'Net Gen'!C1265</f>
        <v>44827.583333333336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5">
      <c r="A1266" s="208" t="str">
        <f>'Net Gen'!B1266</f>
        <v>ML1KP-Mitchell 1 KP</v>
      </c>
      <c r="B1266" s="269">
        <f>'Net Gen'!C1266</f>
        <v>44827.625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5">
      <c r="A1267" s="208" t="str">
        <f>'Net Gen'!B1267</f>
        <v>ML1KP-Mitchell 1 KP</v>
      </c>
      <c r="B1267" s="269">
        <f>'Net Gen'!C1267</f>
        <v>44827.666666666664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5">
      <c r="A1268" s="208" t="str">
        <f>'Net Gen'!B1268</f>
        <v>ML1KP-Mitchell 1 KP</v>
      </c>
      <c r="B1268" s="269">
        <f>'Net Gen'!C1268</f>
        <v>44827.708333333336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5">
      <c r="A1269" s="208" t="str">
        <f>'Net Gen'!B1269</f>
        <v>ML1KP-Mitchell 1 KP</v>
      </c>
      <c r="B1269" s="269">
        <f>'Net Gen'!C1269</f>
        <v>44827.75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5">
      <c r="A1270" s="208" t="str">
        <f>'Net Gen'!B1270</f>
        <v>ML1KP-Mitchell 1 KP</v>
      </c>
      <c r="B1270" s="269">
        <f>'Net Gen'!C1270</f>
        <v>44827.791666666664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5">
      <c r="A1271" s="208" t="str">
        <f>'Net Gen'!B1271</f>
        <v>ML1KP-Mitchell 1 KP</v>
      </c>
      <c r="B1271" s="269">
        <f>'Net Gen'!C1271</f>
        <v>44827.833333333336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5">
      <c r="A1272" s="208" t="str">
        <f>'Net Gen'!B1272</f>
        <v>ML1KP-Mitchell 1 KP</v>
      </c>
      <c r="B1272" s="269">
        <f>'Net Gen'!C1272</f>
        <v>44827.875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5">
      <c r="A1273" s="208" t="str">
        <f>'Net Gen'!B1273</f>
        <v>ML1KP-Mitchell 1 KP</v>
      </c>
      <c r="B1273" s="269">
        <f>'Net Gen'!C1273</f>
        <v>44827.916666666664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5">
      <c r="A1274" s="208" t="str">
        <f>'Net Gen'!B1274</f>
        <v>ML1KP-Mitchell 1 KP</v>
      </c>
      <c r="B1274" s="269">
        <f>'Net Gen'!C1274</f>
        <v>44827.958333333336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5">
      <c r="A1275" s="208" t="str">
        <f>'Net Gen'!B1275</f>
        <v>ML1KP-Mitchell 1 KP</v>
      </c>
      <c r="B1275" s="269">
        <f>'Net Gen'!C1275</f>
        <v>44828</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5">
      <c r="A1276" s="208" t="str">
        <f>'Net Gen'!B1276</f>
        <v>ML1KP-Mitchell 1 KP</v>
      </c>
      <c r="B1276" s="269">
        <f>'Net Gen'!C1276</f>
        <v>44828.041666666664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5">
      <c r="A1277" s="208" t="str">
        <f>'Net Gen'!B1277</f>
        <v>ML1KP-Mitchell 1 KP</v>
      </c>
      <c r="B1277" s="269">
        <f>'Net Gen'!C1277</f>
        <v>44828.083333333336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5">
      <c r="A1278" s="208" t="str">
        <f>'Net Gen'!B1278</f>
        <v>ML1KP-Mitchell 1 KP</v>
      </c>
      <c r="B1278" s="269">
        <f>'Net Gen'!C1278</f>
        <v>44828.125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5">
      <c r="A1279" s="208" t="str">
        <f>'Net Gen'!B1279</f>
        <v>ML1KP-Mitchell 1 KP</v>
      </c>
      <c r="B1279" s="269">
        <f>'Net Gen'!C1279</f>
        <v>44828.166666666664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5">
      <c r="A1280" s="208" t="str">
        <f>'Net Gen'!B1280</f>
        <v>ML1KP-Mitchell 1 KP</v>
      </c>
      <c r="B1280" s="269">
        <f>'Net Gen'!C1280</f>
        <v>44828.208333333336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5">
      <c r="A1281" s="208" t="str">
        <f>'Net Gen'!B1281</f>
        <v>ML1KP-Mitchell 1 KP</v>
      </c>
      <c r="B1281" s="269">
        <f>'Net Gen'!C1281</f>
        <v>44828.25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5">
      <c r="A1282" s="208" t="str">
        <f>'Net Gen'!B1282</f>
        <v>ML1KP-Mitchell 1 KP</v>
      </c>
      <c r="B1282" s="269">
        <f>'Net Gen'!C1282</f>
        <v>44828.291666666664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5">
      <c r="A1283" s="208" t="str">
        <f>'Net Gen'!B1283</f>
        <v>ML1KP-Mitchell 1 KP</v>
      </c>
      <c r="B1283" s="269">
        <f>'Net Gen'!C1283</f>
        <v>44828.333333333336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5">
      <c r="A1284" s="208" t="str">
        <f>'Net Gen'!B1284</f>
        <v>ML1KP-Mitchell 1 KP</v>
      </c>
      <c r="B1284" s="269">
        <f>'Net Gen'!C1284</f>
        <v>44828.375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69">
        <f>'Net Gen'!C1285</f>
        <v>44828.416666666664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69">
        <f>'Net Gen'!C1286</f>
        <v>44828.458333333336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5">
      <c r="A1287" s="208" t="str">
        <f>'Net Gen'!B1287</f>
        <v>ML1KP-Mitchell 1 KP</v>
      </c>
      <c r="B1287" s="269">
        <f>'Net Gen'!C1287</f>
        <v>44828.5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5">
      <c r="A1288" s="208" t="str">
        <f>'Net Gen'!B1288</f>
        <v>ML1KP-Mitchell 1 KP</v>
      </c>
      <c r="B1288" s="269">
        <f>'Net Gen'!C1288</f>
        <v>44828.541666666664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5">
      <c r="A1289" s="208" t="str">
        <f>'Net Gen'!B1289</f>
        <v>ML1KP-Mitchell 1 KP</v>
      </c>
      <c r="B1289" s="269">
        <f>'Net Gen'!C1289</f>
        <v>44828.583333333336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5">
      <c r="A1290" s="208" t="str">
        <f>'Net Gen'!B1290</f>
        <v>ML1KP-Mitchell 1 KP</v>
      </c>
      <c r="B1290" s="269">
        <f>'Net Gen'!C1290</f>
        <v>44828.625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5">
      <c r="A1291" s="208" t="str">
        <f>'Net Gen'!B1291</f>
        <v>ML1KP-Mitchell 1 KP</v>
      </c>
      <c r="B1291" s="269">
        <f>'Net Gen'!C1291</f>
        <v>44828.666666666664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5">
      <c r="A1292" s="208" t="str">
        <f>'Net Gen'!B1292</f>
        <v>ML1KP-Mitchell 1 KP</v>
      </c>
      <c r="B1292" s="269">
        <f>'Net Gen'!C1292</f>
        <v>44828.708333333336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5">
      <c r="A1293" s="208" t="str">
        <f>'Net Gen'!B1293</f>
        <v>ML1KP-Mitchell 1 KP</v>
      </c>
      <c r="B1293" s="269">
        <f>'Net Gen'!C1293</f>
        <v>44828.75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5">
      <c r="A1294" s="208" t="str">
        <f>'Net Gen'!B1294</f>
        <v>ML1KP-Mitchell 1 KP</v>
      </c>
      <c r="B1294" s="269">
        <f>'Net Gen'!C1294</f>
        <v>44828.791666666664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5">
      <c r="A1295" s="208" t="str">
        <f>'Net Gen'!B1295</f>
        <v>ML1KP-Mitchell 1 KP</v>
      </c>
      <c r="B1295" s="269">
        <f>'Net Gen'!C1295</f>
        <v>44828.833333333336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5">
      <c r="A1296" s="208" t="str">
        <f>'Net Gen'!B1296</f>
        <v>ML1KP-Mitchell 1 KP</v>
      </c>
      <c r="B1296" s="269">
        <f>'Net Gen'!C1296</f>
        <v>44828.875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5">
      <c r="A1297" s="208" t="str">
        <f>'Net Gen'!B1297</f>
        <v>ML1KP-Mitchell 1 KP</v>
      </c>
      <c r="B1297" s="269">
        <f>'Net Gen'!C1297</f>
        <v>44828.916666666664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5">
      <c r="A1298" s="208" t="str">
        <f>'Net Gen'!B1298</f>
        <v>ML1KP-Mitchell 1 KP</v>
      </c>
      <c r="B1298" s="269">
        <f>'Net Gen'!C1298</f>
        <v>44828.958333333336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5">
      <c r="A1299" s="208" t="str">
        <f>'Net Gen'!B1299</f>
        <v>ML1KP-Mitchell 1 KP</v>
      </c>
      <c r="B1299" s="269">
        <f>'Net Gen'!C1299</f>
        <v>44829</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5">
      <c r="A1300" s="208" t="str">
        <f>'Net Gen'!B1300</f>
        <v>ML1KP-Mitchell 1 KP</v>
      </c>
      <c r="B1300" s="269">
        <f>'Net Gen'!C1300</f>
        <v>44829.041666666664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5">
      <c r="A1301" s="208" t="str">
        <f>'Net Gen'!B1301</f>
        <v>ML1KP-Mitchell 1 KP</v>
      </c>
      <c r="B1301" s="269">
        <f>'Net Gen'!C1301</f>
        <v>44829.083333333336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5">
      <c r="A1302" s="208" t="str">
        <f>'Net Gen'!B1302</f>
        <v>ML1KP-Mitchell 1 KP</v>
      </c>
      <c r="B1302" s="269">
        <f>'Net Gen'!C1302</f>
        <v>44829.125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5">
      <c r="A1303" s="208" t="str">
        <f>'Net Gen'!B1303</f>
        <v>ML1KP-Mitchell 1 KP</v>
      </c>
      <c r="B1303" s="269">
        <f>'Net Gen'!C1303</f>
        <v>44829.166666666664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5">
      <c r="A1304" s="208" t="str">
        <f>'Net Gen'!B1304</f>
        <v>ML1KP-Mitchell 1 KP</v>
      </c>
      <c r="B1304" s="269">
        <f>'Net Gen'!C1304</f>
        <v>44829.208333333336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5">
      <c r="A1305" s="208" t="str">
        <f>'Net Gen'!B1305</f>
        <v>ML1KP-Mitchell 1 KP</v>
      </c>
      <c r="B1305" s="269">
        <f>'Net Gen'!C1305</f>
        <v>44829.25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5">
      <c r="A1306" s="208" t="str">
        <f>'Net Gen'!B1306</f>
        <v>ML1KP-Mitchell 1 KP</v>
      </c>
      <c r="B1306" s="269">
        <f>'Net Gen'!C1306</f>
        <v>44829.291666666664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5">
      <c r="A1307" s="208" t="str">
        <f>'Net Gen'!B1307</f>
        <v>ML1KP-Mitchell 1 KP</v>
      </c>
      <c r="B1307" s="269">
        <f>'Net Gen'!C1307</f>
        <v>44829.333333333336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5">
      <c r="A1308" s="208" t="str">
        <f>'Net Gen'!B1308</f>
        <v>ML1KP-Mitchell 1 KP</v>
      </c>
      <c r="B1308" s="269">
        <f>'Net Gen'!C1308</f>
        <v>44829.375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5">
      <c r="A1309" s="208" t="str">
        <f>'Net Gen'!B1309</f>
        <v>ML1KP-Mitchell 1 KP</v>
      </c>
      <c r="B1309" s="269">
        <f>'Net Gen'!C1309</f>
        <v>44829.416666666664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5">
      <c r="A1310" s="208" t="str">
        <f>'Net Gen'!B1310</f>
        <v>ML1KP-Mitchell 1 KP</v>
      </c>
      <c r="B1310" s="269">
        <f>'Net Gen'!C1310</f>
        <v>44829.458333333336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5">
      <c r="A1311" s="208" t="str">
        <f>'Net Gen'!B1311</f>
        <v>ML1KP-Mitchell 1 KP</v>
      </c>
      <c r="B1311" s="269">
        <f>'Net Gen'!C1311</f>
        <v>44829.5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5">
      <c r="A1312" s="208" t="str">
        <f>'Net Gen'!B1312</f>
        <v>ML1KP-Mitchell 1 KP</v>
      </c>
      <c r="B1312" s="269">
        <f>'Net Gen'!C1312</f>
        <v>44829.541666666664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5">
      <c r="A1313" s="208" t="str">
        <f>'Net Gen'!B1313</f>
        <v>ML1KP-Mitchell 1 KP</v>
      </c>
      <c r="B1313" s="269">
        <f>'Net Gen'!C1313</f>
        <v>44829.583333333336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44829.625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44829.666666666664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44829.708333333336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44829.75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44829.791666666664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44829.833333333336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44829.875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44829.916666666664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44829.958333333336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44830</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44830.041666666664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44830.083333333336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44830.125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44830.166666666664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44830.208333333336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44830.25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44830.291666666664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44830.333333333336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44830.375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44830.416666666664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44830.458333333336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44830.5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44830.541666666664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44830.583333333336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44830.625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44830.666666666664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44830.708333333336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44830.75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44830.791666666664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44830.833333333336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44830.875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44830.916666666664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44830.958333333336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44831</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44831.041666666664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44831.083333333336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44831.125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44831.166666666664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44831.208333333336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44831.25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44831.291666666664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44831.333333333336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44831.375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44831.416666666664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44831.458333333336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44831.5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44831.541666666664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44831.583333333336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44831.625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44831.666666666664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44831.708333333336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44831.75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44831.791666666664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44831.833333333336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44831.875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44831.916666666664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44831.958333333336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44832</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44832.041666666664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44832.083333333336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44832.125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44832.166666666664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44832.208333333336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44832.25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44832.291666666664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44832.333333333336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44832.375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44832.416666666664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44832.458333333336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44832.5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44832.541666666664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44832.583333333336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44832.625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44832.666666666664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44832.708333333336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44832.75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44832.791666666664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44832.833333333336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44832.875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44832.916666666664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44832.958333333336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44833</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44833.041666666664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44833.083333333336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44833.125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44833.166666666664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44833.208333333336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44833.25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44833.291666666664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44833.333333333336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44833.375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44833.416666666664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44833.458333333336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44833.5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44833.541666666664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44833.583333333336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44833.625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44833.666666666664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44833.708333333336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44833.75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44833.791666666664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44833.833333333336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44833.875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44833.916666666664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44833.958333333336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44834</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44834.041666666664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44834.083333333336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44834.125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44834.166666666664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44834.208333333336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44834.25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44834.291666666664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44834.333333333336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44834.375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44834.416666666664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44834.458333333336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44834.5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44834.541666666664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44834.583333333336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44834.625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44834.666666666664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44834.708333333336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44834.75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44834.791666666664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44834.833333333336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44834.875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44834.916666666664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44834.958333333336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44835</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ML2KP-Mitchell 2 KP</v>
      </c>
      <c r="B1444" s="269">
        <f>'Net Gen'!C1444</f>
        <v>44805.041666666664</v>
      </c>
      <c r="C1444" s="270" t="str">
        <f>'Net Gen'!P1444</f>
        <v>OFFLINE</v>
      </c>
      <c r="D1444" s="270">
        <f>'Net Gen'!E1444</f>
        <v>0</v>
      </c>
      <c r="E1444" s="270">
        <f>'Net Gen'!I1444</f>
        <v>0</v>
      </c>
      <c r="F1444" s="270">
        <f>'Net Gen'!K1444</f>
        <v>0</v>
      </c>
      <c r="G1444" s="270">
        <f>'Net Gen'!N1444</f>
        <v>0</v>
      </c>
      <c r="H1444" s="270">
        <f>'Net Gen'!O1444</f>
        <v>680</v>
      </c>
      <c r="J1444" s="120">
        <f t="shared" si="90"/>
        <v>0.5</v>
      </c>
      <c r="K1444" s="108">
        <f t="shared" si="88"/>
        <v>0</v>
      </c>
      <c r="L1444" s="102">
        <f t="shared" si="89"/>
        <v>340</v>
      </c>
      <c r="M1444" s="123">
        <f t="shared" si="91"/>
        <v>0</v>
      </c>
    </row>
    <row r="1445" spans="1:13" x14ac:dyDescent="0.25">
      <c r="A1445" s="208" t="str">
        <f>'Net Gen'!B1445</f>
        <v>ML2KP-Mitchell 2 KP</v>
      </c>
      <c r="B1445" s="269">
        <f>'Net Gen'!C1445</f>
        <v>44805.083333333336</v>
      </c>
      <c r="C1445" s="270" t="str">
        <f>'Net Gen'!P1445</f>
        <v>OFFLINE</v>
      </c>
      <c r="D1445" s="270">
        <f>'Net Gen'!E1445</f>
        <v>0</v>
      </c>
      <c r="E1445" s="270">
        <f>'Net Gen'!I1445</f>
        <v>0</v>
      </c>
      <c r="F1445" s="270">
        <f>'Net Gen'!K1445</f>
        <v>0</v>
      </c>
      <c r="G1445" s="270">
        <f>'Net Gen'!N1445</f>
        <v>0</v>
      </c>
      <c r="H1445" s="270">
        <f>'Net Gen'!O1445</f>
        <v>680</v>
      </c>
      <c r="J1445" s="120">
        <f t="shared" si="90"/>
        <v>0.5</v>
      </c>
      <c r="K1445" s="108">
        <f t="shared" si="88"/>
        <v>0</v>
      </c>
      <c r="L1445" s="102">
        <f t="shared" si="89"/>
        <v>340</v>
      </c>
      <c r="M1445" s="123">
        <f t="shared" si="91"/>
        <v>0</v>
      </c>
    </row>
    <row r="1446" spans="1:13" x14ac:dyDescent="0.25">
      <c r="A1446" s="208" t="str">
        <f>'Net Gen'!B1446</f>
        <v>ML2KP-Mitchell 2 KP</v>
      </c>
      <c r="B1446" s="269">
        <f>'Net Gen'!C1446</f>
        <v>44805.125</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5">
      <c r="A1447" s="208" t="str">
        <f>'Net Gen'!B1447</f>
        <v>ML2KP-Mitchell 2 KP</v>
      </c>
      <c r="B1447" s="269">
        <f>'Net Gen'!C1447</f>
        <v>44805.166666666664</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5">
      <c r="A1448" s="208" t="str">
        <f>'Net Gen'!B1448</f>
        <v>ML2KP-Mitchell 2 KP</v>
      </c>
      <c r="B1448" s="269">
        <f>'Net Gen'!C1448</f>
        <v>44805.208333333336</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5">
      <c r="A1449" s="208" t="str">
        <f>'Net Gen'!B1449</f>
        <v>ML2KP-Mitchell 2 KP</v>
      </c>
      <c r="B1449" s="269">
        <f>'Net Gen'!C1449</f>
        <v>44805.25</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5">
      <c r="A1450" s="208" t="str">
        <f>'Net Gen'!B1450</f>
        <v>ML2KP-Mitchell 2 KP</v>
      </c>
      <c r="B1450" s="269">
        <f>'Net Gen'!C1450</f>
        <v>44805.291666666664</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5">
      <c r="A1451" s="208" t="str">
        <f>'Net Gen'!B1451</f>
        <v>ML2KP-Mitchell 2 KP</v>
      </c>
      <c r="B1451" s="269">
        <f>'Net Gen'!C1451</f>
        <v>44805.333333333336</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5">
      <c r="A1452" s="208" t="str">
        <f>'Net Gen'!B1452</f>
        <v>ML2KP-Mitchell 2 KP</v>
      </c>
      <c r="B1452" s="269">
        <f>'Net Gen'!C1452</f>
        <v>44805.375</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5">
      <c r="A1453" s="208" t="str">
        <f>'Net Gen'!B1453</f>
        <v>ML2KP-Mitchell 2 KP</v>
      </c>
      <c r="B1453" s="269">
        <f>'Net Gen'!C1453</f>
        <v>44805.416666666664</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5">
      <c r="A1454" s="208" t="str">
        <f>'Net Gen'!B1454</f>
        <v>ML2KP-Mitchell 2 KP</v>
      </c>
      <c r="B1454" s="269">
        <f>'Net Gen'!C1454</f>
        <v>44805.458333333336</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5">
      <c r="A1455" s="208" t="str">
        <f>'Net Gen'!B1455</f>
        <v>ML2KP-Mitchell 2 KP</v>
      </c>
      <c r="B1455" s="269">
        <f>'Net Gen'!C1455</f>
        <v>44805.5</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5">
      <c r="A1456" s="208" t="str">
        <f>'Net Gen'!B1456</f>
        <v>ML2KP-Mitchell 2 KP</v>
      </c>
      <c r="B1456" s="269">
        <f>'Net Gen'!C1456</f>
        <v>44805.541666666664</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5">
      <c r="A1457" s="208" t="str">
        <f>'Net Gen'!B1457</f>
        <v>ML2KP-Mitchell 2 KP</v>
      </c>
      <c r="B1457" s="269">
        <f>'Net Gen'!C1457</f>
        <v>44805.583333333336</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5">
      <c r="A1458" s="208" t="str">
        <f>'Net Gen'!B1458</f>
        <v>ML2KP-Mitchell 2 KP</v>
      </c>
      <c r="B1458" s="269">
        <f>'Net Gen'!C1458</f>
        <v>44805.625</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5">
      <c r="A1459" s="208" t="str">
        <f>'Net Gen'!B1459</f>
        <v>ML2KP-Mitchell 2 KP</v>
      </c>
      <c r="B1459" s="269">
        <f>'Net Gen'!C1459</f>
        <v>44805.666666666664</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5">
      <c r="A1460" s="208" t="str">
        <f>'Net Gen'!B1460</f>
        <v>ML2KP-Mitchell 2 KP</v>
      </c>
      <c r="B1460" s="269">
        <f>'Net Gen'!C1460</f>
        <v>44805.708333333336</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5">
      <c r="A1461" s="208" t="str">
        <f>'Net Gen'!B1461</f>
        <v>ML2KP-Mitchell 2 KP</v>
      </c>
      <c r="B1461" s="269">
        <f>'Net Gen'!C1461</f>
        <v>44805.75</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5">
      <c r="A1462" s="208" t="str">
        <f>'Net Gen'!B1462</f>
        <v>ML2KP-Mitchell 2 KP</v>
      </c>
      <c r="B1462" s="269">
        <f>'Net Gen'!C1462</f>
        <v>44805.791666666664</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5">
      <c r="A1463" s="208" t="str">
        <f>'Net Gen'!B1463</f>
        <v>ML2KP-Mitchell 2 KP</v>
      </c>
      <c r="B1463" s="269">
        <f>'Net Gen'!C1463</f>
        <v>44805.833333333336</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5">
      <c r="A1464" s="208" t="str">
        <f>'Net Gen'!B1464</f>
        <v>ML2KP-Mitchell 2 KP</v>
      </c>
      <c r="B1464" s="269">
        <f>'Net Gen'!C1464</f>
        <v>44805.875</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5">
      <c r="A1465" s="208" t="str">
        <f>'Net Gen'!B1465</f>
        <v>ML2KP-Mitchell 2 KP</v>
      </c>
      <c r="B1465" s="269">
        <f>'Net Gen'!C1465</f>
        <v>44805.916666666664</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5">
      <c r="A1466" s="208" t="str">
        <f>'Net Gen'!B1466</f>
        <v>ML2KP-Mitchell 2 KP</v>
      </c>
      <c r="B1466" s="269">
        <f>'Net Gen'!C1466</f>
        <v>44805.958333333336</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5">
      <c r="A1467" s="208" t="str">
        <f>'Net Gen'!B1467</f>
        <v>ML2KP-Mitchell 2 KP</v>
      </c>
      <c r="B1467" s="269">
        <f>'Net Gen'!C1467</f>
        <v>44806</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5">
      <c r="A1468" s="208" t="str">
        <f>'Net Gen'!B1468</f>
        <v>ML2KP-Mitchell 2 KP</v>
      </c>
      <c r="B1468" s="269">
        <f>'Net Gen'!C1468</f>
        <v>44806.041666666664</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5">
      <c r="A1469" s="208" t="str">
        <f>'Net Gen'!B1469</f>
        <v>ML2KP-Mitchell 2 KP</v>
      </c>
      <c r="B1469" s="269">
        <f>'Net Gen'!C1469</f>
        <v>44806.083333333336</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5">
      <c r="A1470" s="208" t="str">
        <f>'Net Gen'!B1470</f>
        <v>ML2KP-Mitchell 2 KP</v>
      </c>
      <c r="B1470" s="269">
        <f>'Net Gen'!C1470</f>
        <v>44806.125</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5">
      <c r="A1471" s="208" t="str">
        <f>'Net Gen'!B1471</f>
        <v>ML2KP-Mitchell 2 KP</v>
      </c>
      <c r="B1471" s="269">
        <f>'Net Gen'!C1471</f>
        <v>44806.166666666664</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5">
      <c r="A1472" s="208" t="str">
        <f>'Net Gen'!B1472</f>
        <v>ML2KP-Mitchell 2 KP</v>
      </c>
      <c r="B1472" s="269">
        <f>'Net Gen'!C1472</f>
        <v>44806.208333333336</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5">
      <c r="A1473" s="208" t="str">
        <f>'Net Gen'!B1473</f>
        <v>ML2KP-Mitchell 2 KP</v>
      </c>
      <c r="B1473" s="269">
        <f>'Net Gen'!C1473</f>
        <v>44806.25</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5">
      <c r="A1474" s="208" t="str">
        <f>'Net Gen'!B1474</f>
        <v>ML2KP-Mitchell 2 KP</v>
      </c>
      <c r="B1474" s="269">
        <f>'Net Gen'!C1474</f>
        <v>44806.291666666664</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5">
      <c r="A1475" s="208" t="str">
        <f>'Net Gen'!B1475</f>
        <v>ML2KP-Mitchell 2 KP</v>
      </c>
      <c r="B1475" s="269">
        <f>'Net Gen'!C1475</f>
        <v>44806.333333333336</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5">
      <c r="A1476" s="208" t="str">
        <f>'Net Gen'!B1476</f>
        <v>ML2KP-Mitchell 2 KP</v>
      </c>
      <c r="B1476" s="269">
        <f>'Net Gen'!C1476</f>
        <v>44806.375</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5">
      <c r="A1477" s="208" t="str">
        <f>'Net Gen'!B1477</f>
        <v>ML2KP-Mitchell 2 KP</v>
      </c>
      <c r="B1477" s="269">
        <f>'Net Gen'!C1477</f>
        <v>44806.416666666664</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5">
      <c r="A1478" s="208" t="str">
        <f>'Net Gen'!B1478</f>
        <v>ML2KP-Mitchell 2 KP</v>
      </c>
      <c r="B1478" s="269">
        <f>'Net Gen'!C1478</f>
        <v>44806.458333333336</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5">
      <c r="A1479" s="208" t="str">
        <f>'Net Gen'!B1479</f>
        <v>ML2KP-Mitchell 2 KP</v>
      </c>
      <c r="B1479" s="269">
        <f>'Net Gen'!C1479</f>
        <v>44806.5</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5">
      <c r="A1480" s="208" t="str">
        <f>'Net Gen'!B1480</f>
        <v>ML2KP-Mitchell 2 KP</v>
      </c>
      <c r="B1480" s="269">
        <f>'Net Gen'!C1480</f>
        <v>44806.541666666664</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5">
      <c r="A1481" s="208" t="str">
        <f>'Net Gen'!B1481</f>
        <v>ML2KP-Mitchell 2 KP</v>
      </c>
      <c r="B1481" s="269">
        <f>'Net Gen'!C1481</f>
        <v>44806.583333333336</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5">
      <c r="A1482" s="208" t="str">
        <f>'Net Gen'!B1482</f>
        <v>ML2KP-Mitchell 2 KP</v>
      </c>
      <c r="B1482" s="269">
        <f>'Net Gen'!C1482</f>
        <v>44806.625</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5">
      <c r="A1483" s="208" t="str">
        <f>'Net Gen'!B1483</f>
        <v>ML2KP-Mitchell 2 KP</v>
      </c>
      <c r="B1483" s="269">
        <f>'Net Gen'!C1483</f>
        <v>44806.666666666664</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5">
      <c r="A1484" s="208" t="str">
        <f>'Net Gen'!B1484</f>
        <v>ML2KP-Mitchell 2 KP</v>
      </c>
      <c r="B1484" s="269">
        <f>'Net Gen'!C1484</f>
        <v>44806.708333333336</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5">
      <c r="A1485" s="208" t="str">
        <f>'Net Gen'!B1485</f>
        <v>ML2KP-Mitchell 2 KP</v>
      </c>
      <c r="B1485" s="269">
        <f>'Net Gen'!C1485</f>
        <v>44806.75</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5">
      <c r="A1486" s="208" t="str">
        <f>'Net Gen'!B1486</f>
        <v>ML2KP-Mitchell 2 KP</v>
      </c>
      <c r="B1486" s="269">
        <f>'Net Gen'!C1486</f>
        <v>44806.791666666664</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5">
      <c r="A1487" s="208" t="str">
        <f>'Net Gen'!B1487</f>
        <v>ML2KP-Mitchell 2 KP</v>
      </c>
      <c r="B1487" s="269">
        <f>'Net Gen'!C1487</f>
        <v>44806.833333333336</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5">
      <c r="A1488" s="208" t="str">
        <f>'Net Gen'!B1488</f>
        <v>ML2KP-Mitchell 2 KP</v>
      </c>
      <c r="B1488" s="269">
        <f>'Net Gen'!C1488</f>
        <v>44806.875</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5">
      <c r="A1489" s="208" t="str">
        <f>'Net Gen'!B1489</f>
        <v>ML2KP-Mitchell 2 KP</v>
      </c>
      <c r="B1489" s="269">
        <f>'Net Gen'!C1489</f>
        <v>44806.916666666664</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5">
      <c r="A1490" s="208" t="str">
        <f>'Net Gen'!B1490</f>
        <v>ML2KP-Mitchell 2 KP</v>
      </c>
      <c r="B1490" s="269">
        <f>'Net Gen'!C1490</f>
        <v>44806.958333333336</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5">
      <c r="A1491" s="208" t="str">
        <f>'Net Gen'!B1491</f>
        <v>ML2KP-Mitchell 2 KP</v>
      </c>
      <c r="B1491" s="269">
        <f>'Net Gen'!C1491</f>
        <v>44807</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5">
      <c r="A1492" s="208" t="str">
        <f>'Net Gen'!B1492</f>
        <v>ML2KP-Mitchell 2 KP</v>
      </c>
      <c r="B1492" s="269">
        <f>'Net Gen'!C1492</f>
        <v>44807.041666666664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5">
      <c r="A1493" s="208" t="str">
        <f>'Net Gen'!B1493</f>
        <v>ML2KP-Mitchell 2 KP</v>
      </c>
      <c r="B1493" s="269">
        <f>'Net Gen'!C1493</f>
        <v>44807.083333333336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5">
      <c r="A1494" s="208" t="str">
        <f>'Net Gen'!B1494</f>
        <v>ML2KP-Mitchell 2 KP</v>
      </c>
      <c r="B1494" s="269">
        <f>'Net Gen'!C1494</f>
        <v>44807.125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5">
      <c r="A1495" s="208" t="str">
        <f>'Net Gen'!B1495</f>
        <v>ML2KP-Mitchell 2 KP</v>
      </c>
      <c r="B1495" s="269">
        <f>'Net Gen'!C1495</f>
        <v>44807.166666666664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5">
      <c r="A1496" s="208" t="str">
        <f>'Net Gen'!B1496</f>
        <v>ML2KP-Mitchell 2 KP</v>
      </c>
      <c r="B1496" s="269">
        <f>'Net Gen'!C1496</f>
        <v>44807.208333333336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5">
      <c r="A1497" s="208" t="str">
        <f>'Net Gen'!B1497</f>
        <v>ML2KP-Mitchell 2 KP</v>
      </c>
      <c r="B1497" s="269">
        <f>'Net Gen'!C1497</f>
        <v>44807.25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5">
      <c r="A1498" s="208" t="str">
        <f>'Net Gen'!B1498</f>
        <v>ML2KP-Mitchell 2 KP</v>
      </c>
      <c r="B1498" s="269">
        <f>'Net Gen'!C1498</f>
        <v>44807.291666666664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5">
      <c r="A1499" s="208" t="str">
        <f>'Net Gen'!B1499</f>
        <v>ML2KP-Mitchell 2 KP</v>
      </c>
      <c r="B1499" s="269">
        <f>'Net Gen'!C1499</f>
        <v>44807.333333333336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5">
      <c r="A1500" s="208" t="str">
        <f>'Net Gen'!B1500</f>
        <v>ML2KP-Mitchell 2 KP</v>
      </c>
      <c r="B1500" s="269">
        <f>'Net Gen'!C1500</f>
        <v>44807.375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5">
      <c r="A1501" s="208" t="str">
        <f>'Net Gen'!B1501</f>
        <v>ML2KP-Mitchell 2 KP</v>
      </c>
      <c r="B1501" s="269">
        <f>'Net Gen'!C1501</f>
        <v>44807.416666666664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5">
      <c r="A1502" s="208" t="str">
        <f>'Net Gen'!B1502</f>
        <v>ML2KP-Mitchell 2 KP</v>
      </c>
      <c r="B1502" s="269">
        <f>'Net Gen'!C1502</f>
        <v>44807.458333333336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5">
      <c r="A1503" s="208" t="str">
        <f>'Net Gen'!B1503</f>
        <v>ML2KP-Mitchell 2 KP</v>
      </c>
      <c r="B1503" s="269">
        <f>'Net Gen'!C1503</f>
        <v>44807.5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5">
      <c r="A1504" s="208" t="str">
        <f>'Net Gen'!B1504</f>
        <v>ML2KP-Mitchell 2 KP</v>
      </c>
      <c r="B1504" s="269">
        <f>'Net Gen'!C1504</f>
        <v>44807.541666666664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5">
      <c r="A1505" s="208" t="str">
        <f>'Net Gen'!B1505</f>
        <v>ML2KP-Mitchell 2 KP</v>
      </c>
      <c r="B1505" s="269">
        <f>'Net Gen'!C1505</f>
        <v>44807.583333333336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5">
      <c r="A1506" s="208" t="str">
        <f>'Net Gen'!B1506</f>
        <v>ML2KP-Mitchell 2 KP</v>
      </c>
      <c r="B1506" s="269">
        <f>'Net Gen'!C1506</f>
        <v>44807.625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5">
      <c r="A1507" s="208" t="str">
        <f>'Net Gen'!B1507</f>
        <v>ML2KP-Mitchell 2 KP</v>
      </c>
      <c r="B1507" s="269">
        <f>'Net Gen'!C1507</f>
        <v>44807.666666666664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5">
      <c r="A1508" s="208" t="str">
        <f>'Net Gen'!B1508</f>
        <v>ML2KP-Mitchell 2 KP</v>
      </c>
      <c r="B1508" s="269">
        <f>'Net Gen'!C1508</f>
        <v>44807.708333333336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5">
      <c r="A1509" s="208" t="str">
        <f>'Net Gen'!B1509</f>
        <v>ML2KP-Mitchell 2 KP</v>
      </c>
      <c r="B1509" s="269">
        <f>'Net Gen'!C1509</f>
        <v>44807.75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5">
      <c r="A1510" s="208" t="str">
        <f>'Net Gen'!B1510</f>
        <v>ML2KP-Mitchell 2 KP</v>
      </c>
      <c r="B1510" s="269">
        <f>'Net Gen'!C1510</f>
        <v>44807.791666666664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5">
      <c r="A1511" s="208" t="str">
        <f>'Net Gen'!B1511</f>
        <v>ML2KP-Mitchell 2 KP</v>
      </c>
      <c r="B1511" s="269">
        <f>'Net Gen'!C1511</f>
        <v>44807.833333333336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5">
      <c r="A1512" s="208" t="str">
        <f>'Net Gen'!B1512</f>
        <v>ML2KP-Mitchell 2 KP</v>
      </c>
      <c r="B1512" s="269">
        <f>'Net Gen'!C1512</f>
        <v>44807.875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5">
      <c r="A1513" s="208" t="str">
        <f>'Net Gen'!B1513</f>
        <v>ML2KP-Mitchell 2 KP</v>
      </c>
      <c r="B1513" s="269">
        <f>'Net Gen'!C1513</f>
        <v>44807.916666666664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5">
      <c r="A1514" s="208" t="str">
        <f>'Net Gen'!B1514</f>
        <v>ML2KP-Mitchell 2 KP</v>
      </c>
      <c r="B1514" s="269">
        <f>'Net Gen'!C1514</f>
        <v>44807.958333333336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5">
      <c r="A1515" s="208" t="str">
        <f>'Net Gen'!B1515</f>
        <v>ML2KP-Mitchell 2 KP</v>
      </c>
      <c r="B1515" s="269">
        <f>'Net Gen'!C1515</f>
        <v>44808</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5">
      <c r="A1516" s="208" t="str">
        <f>'Net Gen'!B1516</f>
        <v>ML2KP-Mitchell 2 KP</v>
      </c>
      <c r="B1516" s="269">
        <f>'Net Gen'!C1516</f>
        <v>44808.041666666664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5">
      <c r="A1517" s="208" t="str">
        <f>'Net Gen'!B1517</f>
        <v>ML2KP-Mitchell 2 KP</v>
      </c>
      <c r="B1517" s="269">
        <f>'Net Gen'!C1517</f>
        <v>44808.083333333336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5">
      <c r="A1518" s="208" t="str">
        <f>'Net Gen'!B1518</f>
        <v>ML2KP-Mitchell 2 KP</v>
      </c>
      <c r="B1518" s="269">
        <f>'Net Gen'!C1518</f>
        <v>44808.125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5">
      <c r="A1519" s="208" t="str">
        <f>'Net Gen'!B1519</f>
        <v>ML2KP-Mitchell 2 KP</v>
      </c>
      <c r="B1519" s="269">
        <f>'Net Gen'!C1519</f>
        <v>44808.166666666664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5">
      <c r="A1520" s="208" t="str">
        <f>'Net Gen'!B1520</f>
        <v>ML2KP-Mitchell 2 KP</v>
      </c>
      <c r="B1520" s="269">
        <f>'Net Gen'!C1520</f>
        <v>44808.208333333336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5">
      <c r="A1521" s="208" t="str">
        <f>'Net Gen'!B1521</f>
        <v>ML2KP-Mitchell 2 KP</v>
      </c>
      <c r="B1521" s="269">
        <f>'Net Gen'!C1521</f>
        <v>44808.25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5">
      <c r="A1522" s="208" t="str">
        <f>'Net Gen'!B1522</f>
        <v>ML2KP-Mitchell 2 KP</v>
      </c>
      <c r="B1522" s="269">
        <f>'Net Gen'!C1522</f>
        <v>44808.291666666664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5">
      <c r="A1523" s="208" t="str">
        <f>'Net Gen'!B1523</f>
        <v>ML2KP-Mitchell 2 KP</v>
      </c>
      <c r="B1523" s="269">
        <f>'Net Gen'!C1523</f>
        <v>44808.333333333336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5">
      <c r="A1524" s="208" t="str">
        <f>'Net Gen'!B1524</f>
        <v>ML2KP-Mitchell 2 KP</v>
      </c>
      <c r="B1524" s="269">
        <f>'Net Gen'!C1524</f>
        <v>44808.375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5">
      <c r="A1525" s="208" t="str">
        <f>'Net Gen'!B1525</f>
        <v>ML2KP-Mitchell 2 KP</v>
      </c>
      <c r="B1525" s="269">
        <f>'Net Gen'!C1525</f>
        <v>44808.416666666664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5">
      <c r="A1526" s="208" t="str">
        <f>'Net Gen'!B1526</f>
        <v>ML2KP-Mitchell 2 KP</v>
      </c>
      <c r="B1526" s="269">
        <f>'Net Gen'!C1526</f>
        <v>44808.458333333336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5">
      <c r="A1527" s="208" t="str">
        <f>'Net Gen'!B1527</f>
        <v>ML2KP-Mitchell 2 KP</v>
      </c>
      <c r="B1527" s="269">
        <f>'Net Gen'!C1527</f>
        <v>44808.5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5">
      <c r="A1528" s="208" t="str">
        <f>'Net Gen'!B1528</f>
        <v>ML2KP-Mitchell 2 KP</v>
      </c>
      <c r="B1528" s="269">
        <f>'Net Gen'!C1528</f>
        <v>44808.541666666664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5">
      <c r="A1529" s="208" t="str">
        <f>'Net Gen'!B1529</f>
        <v>ML2KP-Mitchell 2 KP</v>
      </c>
      <c r="B1529" s="269">
        <f>'Net Gen'!C1529</f>
        <v>44808.583333333336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5">
      <c r="A1530" s="208" t="str">
        <f>'Net Gen'!B1530</f>
        <v>ML2KP-Mitchell 2 KP</v>
      </c>
      <c r="B1530" s="269">
        <f>'Net Gen'!C1530</f>
        <v>44808.625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5">
      <c r="A1531" s="208" t="str">
        <f>'Net Gen'!B1531</f>
        <v>ML2KP-Mitchell 2 KP</v>
      </c>
      <c r="B1531" s="269">
        <f>'Net Gen'!C1531</f>
        <v>44808.666666666664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5">
      <c r="A1532" s="208" t="str">
        <f>'Net Gen'!B1532</f>
        <v>ML2KP-Mitchell 2 KP</v>
      </c>
      <c r="B1532" s="269">
        <f>'Net Gen'!C1532</f>
        <v>44808.708333333336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5">
      <c r="A1533" s="208" t="str">
        <f>'Net Gen'!B1533</f>
        <v>ML2KP-Mitchell 2 KP</v>
      </c>
      <c r="B1533" s="269">
        <f>'Net Gen'!C1533</f>
        <v>44808.75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5">
      <c r="A1534" s="208" t="str">
        <f>'Net Gen'!B1534</f>
        <v>ML2KP-Mitchell 2 KP</v>
      </c>
      <c r="B1534" s="269">
        <f>'Net Gen'!C1534</f>
        <v>44808.791666666664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5">
      <c r="A1535" s="208" t="str">
        <f>'Net Gen'!B1535</f>
        <v>ML2KP-Mitchell 2 KP</v>
      </c>
      <c r="B1535" s="269">
        <f>'Net Gen'!C1535</f>
        <v>44808.833333333336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5">
      <c r="A1536" s="208" t="str">
        <f>'Net Gen'!B1536</f>
        <v>ML2KP-Mitchell 2 KP</v>
      </c>
      <c r="B1536" s="269">
        <f>'Net Gen'!C1536</f>
        <v>44808.875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5">
      <c r="A1537" s="208" t="str">
        <f>'Net Gen'!B1537</f>
        <v>ML2KP-Mitchell 2 KP</v>
      </c>
      <c r="B1537" s="269">
        <f>'Net Gen'!C1537</f>
        <v>44808.916666666664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5">
      <c r="A1538" s="208" t="str">
        <f>'Net Gen'!B1538</f>
        <v>ML2KP-Mitchell 2 KP</v>
      </c>
      <c r="B1538" s="269">
        <f>'Net Gen'!C1538</f>
        <v>44808.958333333336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5">
      <c r="A1539" s="208" t="str">
        <f>'Net Gen'!B1539</f>
        <v>ML2KP-Mitchell 2 KP</v>
      </c>
      <c r="B1539" s="269">
        <f>'Net Gen'!C1539</f>
        <v>44809</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5">
      <c r="A1540" s="208" t="str">
        <f>'Net Gen'!B1540</f>
        <v>ML2KP-Mitchell 2 KP</v>
      </c>
      <c r="B1540" s="269">
        <f>'Net Gen'!C1540</f>
        <v>44809.041666666664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5">
      <c r="A1541" s="208" t="str">
        <f>'Net Gen'!B1541</f>
        <v>ML2KP-Mitchell 2 KP</v>
      </c>
      <c r="B1541" s="269">
        <f>'Net Gen'!C1541</f>
        <v>44809.083333333336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5">
      <c r="A1542" s="208" t="str">
        <f>'Net Gen'!B1542</f>
        <v>ML2KP-Mitchell 2 KP</v>
      </c>
      <c r="B1542" s="269">
        <f>'Net Gen'!C1542</f>
        <v>44809.125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5">
      <c r="A1543" s="208" t="str">
        <f>'Net Gen'!B1543</f>
        <v>ML2KP-Mitchell 2 KP</v>
      </c>
      <c r="B1543" s="269">
        <f>'Net Gen'!C1543</f>
        <v>44809.166666666664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5">
      <c r="A1544" s="208" t="str">
        <f>'Net Gen'!B1544</f>
        <v>ML2KP-Mitchell 2 KP</v>
      </c>
      <c r="B1544" s="269">
        <f>'Net Gen'!C1544</f>
        <v>44809.208333333336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5">
      <c r="A1545" s="208" t="str">
        <f>'Net Gen'!B1545</f>
        <v>ML2KP-Mitchell 2 KP</v>
      </c>
      <c r="B1545" s="269">
        <f>'Net Gen'!C1545</f>
        <v>44809.25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5">
      <c r="A1546" s="208" t="str">
        <f>'Net Gen'!B1546</f>
        <v>ML2KP-Mitchell 2 KP</v>
      </c>
      <c r="B1546" s="269">
        <f>'Net Gen'!C1546</f>
        <v>44809.291666666664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5">
      <c r="A1547" s="208" t="str">
        <f>'Net Gen'!B1547</f>
        <v>ML2KP-Mitchell 2 KP</v>
      </c>
      <c r="B1547" s="269">
        <f>'Net Gen'!C1547</f>
        <v>44809.333333333336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5">
      <c r="A1548" s="208" t="str">
        <f>'Net Gen'!B1548</f>
        <v>ML2KP-Mitchell 2 KP</v>
      </c>
      <c r="B1548" s="269">
        <f>'Net Gen'!C1548</f>
        <v>44809.375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5">
      <c r="A1549" s="208" t="str">
        <f>'Net Gen'!B1549</f>
        <v>ML2KP-Mitchell 2 KP</v>
      </c>
      <c r="B1549" s="269">
        <f>'Net Gen'!C1549</f>
        <v>44809.416666666664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5">
      <c r="A1550" s="208" t="str">
        <f>'Net Gen'!B1550</f>
        <v>ML2KP-Mitchell 2 KP</v>
      </c>
      <c r="B1550" s="269">
        <f>'Net Gen'!C1550</f>
        <v>44809.458333333336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5">
      <c r="A1551" s="208" t="str">
        <f>'Net Gen'!B1551</f>
        <v>ML2KP-Mitchell 2 KP</v>
      </c>
      <c r="B1551" s="269">
        <f>'Net Gen'!C1551</f>
        <v>44809.5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5">
      <c r="A1552" s="208" t="str">
        <f>'Net Gen'!B1552</f>
        <v>ML2KP-Mitchell 2 KP</v>
      </c>
      <c r="B1552" s="269">
        <f>'Net Gen'!C1552</f>
        <v>44809.541666666664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5">
      <c r="A1553" s="208" t="str">
        <f>'Net Gen'!B1553</f>
        <v>ML2KP-Mitchell 2 KP</v>
      </c>
      <c r="B1553" s="269">
        <f>'Net Gen'!C1553</f>
        <v>44809.583333333336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5">
      <c r="A1554" s="208" t="str">
        <f>'Net Gen'!B1554</f>
        <v>ML2KP-Mitchell 2 KP</v>
      </c>
      <c r="B1554" s="269">
        <f>'Net Gen'!C1554</f>
        <v>44809.625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5">
      <c r="A1555" s="208" t="str">
        <f>'Net Gen'!B1555</f>
        <v>ML2KP-Mitchell 2 KP</v>
      </c>
      <c r="B1555" s="269">
        <f>'Net Gen'!C1555</f>
        <v>44809.666666666664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5">
      <c r="A1556" s="208" t="str">
        <f>'Net Gen'!B1556</f>
        <v>ML2KP-Mitchell 2 KP</v>
      </c>
      <c r="B1556" s="269">
        <f>'Net Gen'!C1556</f>
        <v>44809.708333333336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5">
      <c r="A1557" s="208" t="str">
        <f>'Net Gen'!B1557</f>
        <v>ML2KP-Mitchell 2 KP</v>
      </c>
      <c r="B1557" s="269">
        <f>'Net Gen'!C1557</f>
        <v>44809.75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5">
      <c r="A1558" s="208" t="str">
        <f>'Net Gen'!B1558</f>
        <v>ML2KP-Mitchell 2 KP</v>
      </c>
      <c r="B1558" s="269">
        <f>'Net Gen'!C1558</f>
        <v>44809.791666666664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5">
      <c r="A1559" s="208" t="str">
        <f>'Net Gen'!B1559</f>
        <v>ML2KP-Mitchell 2 KP</v>
      </c>
      <c r="B1559" s="269">
        <f>'Net Gen'!C1559</f>
        <v>44809.833333333336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5">
      <c r="A1560" s="208" t="str">
        <f>'Net Gen'!B1560</f>
        <v>ML2KP-Mitchell 2 KP</v>
      </c>
      <c r="B1560" s="269">
        <f>'Net Gen'!C1560</f>
        <v>44809.875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5">
      <c r="A1561" s="208" t="str">
        <f>'Net Gen'!B1561</f>
        <v>ML2KP-Mitchell 2 KP</v>
      </c>
      <c r="B1561" s="269">
        <f>'Net Gen'!C1561</f>
        <v>44809.916666666664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5">
      <c r="A1562" s="208" t="str">
        <f>'Net Gen'!B1562</f>
        <v>ML2KP-Mitchell 2 KP</v>
      </c>
      <c r="B1562" s="269">
        <f>'Net Gen'!C1562</f>
        <v>44809.958333333336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5">
      <c r="A1563" s="208" t="str">
        <f>'Net Gen'!B1563</f>
        <v>ML2KP-Mitchell 2 KP</v>
      </c>
      <c r="B1563" s="269">
        <f>'Net Gen'!C1563</f>
        <v>44810</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5">
      <c r="A1564" s="208" t="str">
        <f>'Net Gen'!B1564</f>
        <v>ML2KP-Mitchell 2 KP</v>
      </c>
      <c r="B1564" s="269">
        <f>'Net Gen'!C1564</f>
        <v>44810.041666666664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5">
      <c r="A1565" s="208" t="str">
        <f>'Net Gen'!B1565</f>
        <v>ML2KP-Mitchell 2 KP</v>
      </c>
      <c r="B1565" s="269">
        <f>'Net Gen'!C1565</f>
        <v>44810.083333333336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5">
      <c r="A1566" s="208" t="str">
        <f>'Net Gen'!B1566</f>
        <v>ML2KP-Mitchell 2 KP</v>
      </c>
      <c r="B1566" s="269">
        <f>'Net Gen'!C1566</f>
        <v>44810.125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5">
      <c r="A1567" s="208" t="str">
        <f>'Net Gen'!B1567</f>
        <v>ML2KP-Mitchell 2 KP</v>
      </c>
      <c r="B1567" s="269">
        <f>'Net Gen'!C1567</f>
        <v>44810.166666666664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5">
      <c r="A1568" s="208" t="str">
        <f>'Net Gen'!B1568</f>
        <v>ML2KP-Mitchell 2 KP</v>
      </c>
      <c r="B1568" s="269">
        <f>'Net Gen'!C1568</f>
        <v>44810.208333333336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5">
      <c r="A1569" s="208" t="str">
        <f>'Net Gen'!B1569</f>
        <v>ML2KP-Mitchell 2 KP</v>
      </c>
      <c r="B1569" s="269">
        <f>'Net Gen'!C1569</f>
        <v>44810.25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5">
      <c r="A1570" s="208" t="str">
        <f>'Net Gen'!B1570</f>
        <v>ML2KP-Mitchell 2 KP</v>
      </c>
      <c r="B1570" s="269">
        <f>'Net Gen'!C1570</f>
        <v>44810.291666666664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5">
      <c r="A1571" s="208" t="str">
        <f>'Net Gen'!B1571</f>
        <v>ML2KP-Mitchell 2 KP</v>
      </c>
      <c r="B1571" s="269">
        <f>'Net Gen'!C1571</f>
        <v>44810.333333333336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5">
      <c r="A1572" s="208" t="str">
        <f>'Net Gen'!B1572</f>
        <v>ML2KP-Mitchell 2 KP</v>
      </c>
      <c r="B1572" s="269">
        <f>'Net Gen'!C1572</f>
        <v>44810.375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5">
      <c r="A1573" s="208" t="str">
        <f>'Net Gen'!B1573</f>
        <v>ML2KP-Mitchell 2 KP</v>
      </c>
      <c r="B1573" s="269">
        <f>'Net Gen'!C1573</f>
        <v>44810.416666666664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5">
      <c r="A1574" s="208" t="str">
        <f>'Net Gen'!B1574</f>
        <v>ML2KP-Mitchell 2 KP</v>
      </c>
      <c r="B1574" s="269">
        <f>'Net Gen'!C1574</f>
        <v>44810.458333333336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5">
      <c r="A1575" s="208" t="str">
        <f>'Net Gen'!B1575</f>
        <v>ML2KP-Mitchell 2 KP</v>
      </c>
      <c r="B1575" s="269">
        <f>'Net Gen'!C1575</f>
        <v>44810.5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5">
      <c r="A1576" s="208" t="str">
        <f>'Net Gen'!B1576</f>
        <v>ML2KP-Mitchell 2 KP</v>
      </c>
      <c r="B1576" s="269">
        <f>'Net Gen'!C1576</f>
        <v>44810.541666666664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5">
      <c r="A1577" s="208" t="str">
        <f>'Net Gen'!B1577</f>
        <v>ML2KP-Mitchell 2 KP</v>
      </c>
      <c r="B1577" s="269">
        <f>'Net Gen'!C1577</f>
        <v>44810.583333333336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5">
      <c r="A1578" s="208" t="str">
        <f>'Net Gen'!B1578</f>
        <v>ML2KP-Mitchell 2 KP</v>
      </c>
      <c r="B1578" s="269">
        <f>'Net Gen'!C1578</f>
        <v>44810.625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5">
      <c r="A1579" s="208" t="str">
        <f>'Net Gen'!B1579</f>
        <v>ML2KP-Mitchell 2 KP</v>
      </c>
      <c r="B1579" s="269">
        <f>'Net Gen'!C1579</f>
        <v>44810.666666666664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5">
      <c r="A1580" s="208" t="str">
        <f>'Net Gen'!B1580</f>
        <v>ML2KP-Mitchell 2 KP</v>
      </c>
      <c r="B1580" s="269">
        <f>'Net Gen'!C1580</f>
        <v>44810.708333333336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5">
      <c r="A1581" s="208" t="str">
        <f>'Net Gen'!B1581</f>
        <v>ML2KP-Mitchell 2 KP</v>
      </c>
      <c r="B1581" s="269">
        <f>'Net Gen'!C1581</f>
        <v>44810.75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5">
      <c r="A1582" s="208" t="str">
        <f>'Net Gen'!B1582</f>
        <v>ML2KP-Mitchell 2 KP</v>
      </c>
      <c r="B1582" s="269">
        <f>'Net Gen'!C1582</f>
        <v>44810.791666666664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5">
      <c r="A1583" s="208" t="str">
        <f>'Net Gen'!B1583</f>
        <v>ML2KP-Mitchell 2 KP</v>
      </c>
      <c r="B1583" s="269">
        <f>'Net Gen'!C1583</f>
        <v>44810.833333333336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5">
      <c r="A1584" s="208" t="str">
        <f>'Net Gen'!B1584</f>
        <v>ML2KP-Mitchell 2 KP</v>
      </c>
      <c r="B1584" s="269">
        <f>'Net Gen'!C1584</f>
        <v>44810.875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5">
      <c r="A1585" s="208" t="str">
        <f>'Net Gen'!B1585</f>
        <v>ML2KP-Mitchell 2 KP</v>
      </c>
      <c r="B1585" s="269">
        <f>'Net Gen'!C1585</f>
        <v>44810.916666666664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5">
      <c r="A1586" s="208" t="str">
        <f>'Net Gen'!B1586</f>
        <v>ML2KP-Mitchell 2 KP</v>
      </c>
      <c r="B1586" s="269">
        <f>'Net Gen'!C1586</f>
        <v>44810.958333333336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5">
      <c r="A1587" s="208" t="str">
        <f>'Net Gen'!B1587</f>
        <v>ML2KP-Mitchell 2 KP</v>
      </c>
      <c r="B1587" s="269">
        <f>'Net Gen'!C1587</f>
        <v>44811</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5">
      <c r="A1588" s="208" t="str">
        <f>'Net Gen'!B1588</f>
        <v>ML2KP-Mitchell 2 KP</v>
      </c>
      <c r="B1588" s="269">
        <f>'Net Gen'!C1588</f>
        <v>44811.041666666664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5">
      <c r="A1589" s="208" t="str">
        <f>'Net Gen'!B1589</f>
        <v>ML2KP-Mitchell 2 KP</v>
      </c>
      <c r="B1589" s="269">
        <f>'Net Gen'!C1589</f>
        <v>44811.083333333336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5">
      <c r="A1590" s="208" t="str">
        <f>'Net Gen'!B1590</f>
        <v>ML2KP-Mitchell 2 KP</v>
      </c>
      <c r="B1590" s="269">
        <f>'Net Gen'!C1590</f>
        <v>44811.125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5">
      <c r="A1591" s="208" t="str">
        <f>'Net Gen'!B1591</f>
        <v>ML2KP-Mitchell 2 KP</v>
      </c>
      <c r="B1591" s="269">
        <f>'Net Gen'!C1591</f>
        <v>44811.166666666664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5">
      <c r="A1592" s="208" t="str">
        <f>'Net Gen'!B1592</f>
        <v>ML2KP-Mitchell 2 KP</v>
      </c>
      <c r="B1592" s="269">
        <f>'Net Gen'!C1592</f>
        <v>44811.208333333336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5">
      <c r="A1593" s="208" t="str">
        <f>'Net Gen'!B1593</f>
        <v>ML2KP-Mitchell 2 KP</v>
      </c>
      <c r="B1593" s="269">
        <f>'Net Gen'!C1593</f>
        <v>44811.25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5">
      <c r="A1594" s="208" t="str">
        <f>'Net Gen'!B1594</f>
        <v>ML2KP-Mitchell 2 KP</v>
      </c>
      <c r="B1594" s="269">
        <f>'Net Gen'!C1594</f>
        <v>44811.291666666664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5">
      <c r="A1595" s="208" t="str">
        <f>'Net Gen'!B1595</f>
        <v>ML2KP-Mitchell 2 KP</v>
      </c>
      <c r="B1595" s="269">
        <f>'Net Gen'!C1595</f>
        <v>44811.333333333336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5">
      <c r="A1596" s="208" t="str">
        <f>'Net Gen'!B1596</f>
        <v>ML2KP-Mitchell 2 KP</v>
      </c>
      <c r="B1596" s="269">
        <f>'Net Gen'!C1596</f>
        <v>44811.375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5">
      <c r="A1597" s="208" t="str">
        <f>'Net Gen'!B1597</f>
        <v>ML2KP-Mitchell 2 KP</v>
      </c>
      <c r="B1597" s="269">
        <f>'Net Gen'!C1597</f>
        <v>44811.416666666664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5">
      <c r="A1598" s="208" t="str">
        <f>'Net Gen'!B1598</f>
        <v>ML2KP-Mitchell 2 KP</v>
      </c>
      <c r="B1598" s="269">
        <f>'Net Gen'!C1598</f>
        <v>44811.458333333336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5">
      <c r="A1599" s="208" t="str">
        <f>'Net Gen'!B1599</f>
        <v>ML2KP-Mitchell 2 KP</v>
      </c>
      <c r="B1599" s="269">
        <f>'Net Gen'!C1599</f>
        <v>44811.5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5">
      <c r="A1600" s="208" t="str">
        <f>'Net Gen'!B1600</f>
        <v>ML2KP-Mitchell 2 KP</v>
      </c>
      <c r="B1600" s="269">
        <f>'Net Gen'!C1600</f>
        <v>44811.541666666664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5">
      <c r="A1601" s="208" t="str">
        <f>'Net Gen'!B1601</f>
        <v>ML2KP-Mitchell 2 KP</v>
      </c>
      <c r="B1601" s="269">
        <f>'Net Gen'!C1601</f>
        <v>44811.583333333336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5">
      <c r="A1602" s="208" t="str">
        <f>'Net Gen'!B1602</f>
        <v>ML2KP-Mitchell 2 KP</v>
      </c>
      <c r="B1602" s="269">
        <f>'Net Gen'!C1602</f>
        <v>44811.625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5">
      <c r="A1603" s="208" t="str">
        <f>'Net Gen'!B1603</f>
        <v>ML2KP-Mitchell 2 KP</v>
      </c>
      <c r="B1603" s="269">
        <f>'Net Gen'!C1603</f>
        <v>44811.666666666664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5">
      <c r="A1604" s="208" t="str">
        <f>'Net Gen'!B1604</f>
        <v>ML2KP-Mitchell 2 KP</v>
      </c>
      <c r="B1604" s="269">
        <f>'Net Gen'!C1604</f>
        <v>44811.708333333336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5">
      <c r="A1605" s="208" t="str">
        <f>'Net Gen'!B1605</f>
        <v>ML2KP-Mitchell 2 KP</v>
      </c>
      <c r="B1605" s="269">
        <f>'Net Gen'!C1605</f>
        <v>44811.75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5">
      <c r="A1606" s="208" t="str">
        <f>'Net Gen'!B1606</f>
        <v>ML2KP-Mitchell 2 KP</v>
      </c>
      <c r="B1606" s="269">
        <f>'Net Gen'!C1606</f>
        <v>44811.791666666664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5">
      <c r="A1607" s="208" t="str">
        <f>'Net Gen'!B1607</f>
        <v>ML2KP-Mitchell 2 KP</v>
      </c>
      <c r="B1607" s="269">
        <f>'Net Gen'!C1607</f>
        <v>44811.833333333336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5">
      <c r="A1608" s="208" t="str">
        <f>'Net Gen'!B1608</f>
        <v>ML2KP-Mitchell 2 KP</v>
      </c>
      <c r="B1608" s="269">
        <f>'Net Gen'!C1608</f>
        <v>44811.875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5">
      <c r="A1609" s="208" t="str">
        <f>'Net Gen'!B1609</f>
        <v>ML2KP-Mitchell 2 KP</v>
      </c>
      <c r="B1609" s="269">
        <f>'Net Gen'!C1609</f>
        <v>44811.916666666664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5">
      <c r="A1610" s="208" t="str">
        <f>'Net Gen'!B1610</f>
        <v>ML2KP-Mitchell 2 KP</v>
      </c>
      <c r="B1610" s="269">
        <f>'Net Gen'!C1610</f>
        <v>44811.958333333336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5">
      <c r="A1611" s="208" t="str">
        <f>'Net Gen'!B1611</f>
        <v>ML2KP-Mitchell 2 KP</v>
      </c>
      <c r="B1611" s="269">
        <f>'Net Gen'!C1611</f>
        <v>44812</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5">
      <c r="A1612" s="208" t="str">
        <f>'Net Gen'!B1612</f>
        <v>ML2KP-Mitchell 2 KP</v>
      </c>
      <c r="B1612" s="269">
        <f>'Net Gen'!C1612</f>
        <v>44812.041666666664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5">
      <c r="A1613" s="208" t="str">
        <f>'Net Gen'!B1613</f>
        <v>ML2KP-Mitchell 2 KP</v>
      </c>
      <c r="B1613" s="269">
        <f>'Net Gen'!C1613</f>
        <v>44812.083333333336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5">
      <c r="A1614" s="208" t="str">
        <f>'Net Gen'!B1614</f>
        <v>ML2KP-Mitchell 2 KP</v>
      </c>
      <c r="B1614" s="269">
        <f>'Net Gen'!C1614</f>
        <v>44812.125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5">
      <c r="A1615" s="208" t="str">
        <f>'Net Gen'!B1615</f>
        <v>ML2KP-Mitchell 2 KP</v>
      </c>
      <c r="B1615" s="269">
        <f>'Net Gen'!C1615</f>
        <v>44812.166666666664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5">
      <c r="A1616" s="208" t="str">
        <f>'Net Gen'!B1616</f>
        <v>ML2KP-Mitchell 2 KP</v>
      </c>
      <c r="B1616" s="269">
        <f>'Net Gen'!C1616</f>
        <v>44812.208333333336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5">
      <c r="A1617" s="208" t="str">
        <f>'Net Gen'!B1617</f>
        <v>ML2KP-Mitchell 2 KP</v>
      </c>
      <c r="B1617" s="269">
        <f>'Net Gen'!C1617</f>
        <v>44812.25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5">
      <c r="A1618" s="208" t="str">
        <f>'Net Gen'!B1618</f>
        <v>ML2KP-Mitchell 2 KP</v>
      </c>
      <c r="B1618" s="269">
        <f>'Net Gen'!C1618</f>
        <v>44812.291666666664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5">
      <c r="A1619" s="208" t="str">
        <f>'Net Gen'!B1619</f>
        <v>ML2KP-Mitchell 2 KP</v>
      </c>
      <c r="B1619" s="269">
        <f>'Net Gen'!C1619</f>
        <v>44812.333333333336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5">
      <c r="A1620" s="208" t="str">
        <f>'Net Gen'!B1620</f>
        <v>ML2KP-Mitchell 2 KP</v>
      </c>
      <c r="B1620" s="269">
        <f>'Net Gen'!C1620</f>
        <v>44812.375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5">
      <c r="A1621" s="208" t="str">
        <f>'Net Gen'!B1621</f>
        <v>ML2KP-Mitchell 2 KP</v>
      </c>
      <c r="B1621" s="269">
        <f>'Net Gen'!C1621</f>
        <v>44812.416666666664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5">
      <c r="A1622" s="208" t="str">
        <f>'Net Gen'!B1622</f>
        <v>ML2KP-Mitchell 2 KP</v>
      </c>
      <c r="B1622" s="269">
        <f>'Net Gen'!C1622</f>
        <v>44812.458333333336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5">
      <c r="A1623" s="208" t="str">
        <f>'Net Gen'!B1623</f>
        <v>ML2KP-Mitchell 2 KP</v>
      </c>
      <c r="B1623" s="269">
        <f>'Net Gen'!C1623</f>
        <v>44812.5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5">
      <c r="A1624" s="208" t="str">
        <f>'Net Gen'!B1624</f>
        <v>ML2KP-Mitchell 2 KP</v>
      </c>
      <c r="B1624" s="269">
        <f>'Net Gen'!C1624</f>
        <v>44812.541666666664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5">
      <c r="A1625" s="208" t="str">
        <f>'Net Gen'!B1625</f>
        <v>ML2KP-Mitchell 2 KP</v>
      </c>
      <c r="B1625" s="269">
        <f>'Net Gen'!C1625</f>
        <v>44812.583333333336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5">
      <c r="A1626" s="208" t="str">
        <f>'Net Gen'!B1626</f>
        <v>ML2KP-Mitchell 2 KP</v>
      </c>
      <c r="B1626" s="269">
        <f>'Net Gen'!C1626</f>
        <v>44812.625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5">
      <c r="A1627" s="208" t="str">
        <f>'Net Gen'!B1627</f>
        <v>ML2KP-Mitchell 2 KP</v>
      </c>
      <c r="B1627" s="269">
        <f>'Net Gen'!C1627</f>
        <v>44812.666666666664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5">
      <c r="A1628" s="208" t="str">
        <f>'Net Gen'!B1628</f>
        <v>ML2KP-Mitchell 2 KP</v>
      </c>
      <c r="B1628" s="269">
        <f>'Net Gen'!C1628</f>
        <v>44812.708333333336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5">
      <c r="A1629" s="208" t="str">
        <f>'Net Gen'!B1629</f>
        <v>ML2KP-Mitchell 2 KP</v>
      </c>
      <c r="B1629" s="269">
        <f>'Net Gen'!C1629</f>
        <v>44812.75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5">
      <c r="A1630" s="208" t="str">
        <f>'Net Gen'!B1630</f>
        <v>ML2KP-Mitchell 2 KP</v>
      </c>
      <c r="B1630" s="269">
        <f>'Net Gen'!C1630</f>
        <v>44812.791666666664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5">
      <c r="A1631" s="208" t="str">
        <f>'Net Gen'!B1631</f>
        <v>ML2KP-Mitchell 2 KP</v>
      </c>
      <c r="B1631" s="269">
        <f>'Net Gen'!C1631</f>
        <v>44812.833333333336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5">
      <c r="A1632" s="208" t="str">
        <f>'Net Gen'!B1632</f>
        <v>ML2KP-Mitchell 2 KP</v>
      </c>
      <c r="B1632" s="269">
        <f>'Net Gen'!C1632</f>
        <v>44812.875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5">
      <c r="A1633" s="208" t="str">
        <f>'Net Gen'!B1633</f>
        <v>ML2KP-Mitchell 2 KP</v>
      </c>
      <c r="B1633" s="269">
        <f>'Net Gen'!C1633</f>
        <v>44812.916666666664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5">
      <c r="A1634" s="208" t="str">
        <f>'Net Gen'!B1634</f>
        <v>ML2KP-Mitchell 2 KP</v>
      </c>
      <c r="B1634" s="269">
        <f>'Net Gen'!C1634</f>
        <v>44812.958333333336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5">
      <c r="A1635" s="208" t="str">
        <f>'Net Gen'!B1635</f>
        <v>ML2KP-Mitchell 2 KP</v>
      </c>
      <c r="B1635" s="269">
        <f>'Net Gen'!C1635</f>
        <v>44813</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5">
      <c r="A1636" s="208" t="str">
        <f>'Net Gen'!B1636</f>
        <v>ML2KP-Mitchell 2 KP</v>
      </c>
      <c r="B1636" s="269">
        <f>'Net Gen'!C1636</f>
        <v>44813.041666666664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5">
      <c r="A1637" s="208" t="str">
        <f>'Net Gen'!B1637</f>
        <v>ML2KP-Mitchell 2 KP</v>
      </c>
      <c r="B1637" s="269">
        <f>'Net Gen'!C1637</f>
        <v>44813.083333333336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5">
      <c r="A1638" s="208" t="str">
        <f>'Net Gen'!B1638</f>
        <v>ML2KP-Mitchell 2 KP</v>
      </c>
      <c r="B1638" s="269">
        <f>'Net Gen'!C1638</f>
        <v>44813.125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5">
      <c r="A1639" s="208" t="str">
        <f>'Net Gen'!B1639</f>
        <v>ML2KP-Mitchell 2 KP</v>
      </c>
      <c r="B1639" s="269">
        <f>'Net Gen'!C1639</f>
        <v>44813.166666666664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5">
      <c r="A1640" s="208" t="str">
        <f>'Net Gen'!B1640</f>
        <v>ML2KP-Mitchell 2 KP</v>
      </c>
      <c r="B1640" s="269">
        <f>'Net Gen'!C1640</f>
        <v>44813.208333333336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5">
      <c r="A1641" s="208" t="str">
        <f>'Net Gen'!B1641</f>
        <v>ML2KP-Mitchell 2 KP</v>
      </c>
      <c r="B1641" s="269">
        <f>'Net Gen'!C1641</f>
        <v>44813.25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5">
      <c r="A1642" s="208" t="str">
        <f>'Net Gen'!B1642</f>
        <v>ML2KP-Mitchell 2 KP</v>
      </c>
      <c r="B1642" s="269">
        <f>'Net Gen'!C1642</f>
        <v>44813.291666666664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5">
      <c r="A1643" s="208" t="str">
        <f>'Net Gen'!B1643</f>
        <v>ML2KP-Mitchell 2 KP</v>
      </c>
      <c r="B1643" s="269">
        <f>'Net Gen'!C1643</f>
        <v>44813.333333333336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5">
      <c r="A1644" s="208" t="str">
        <f>'Net Gen'!B1644</f>
        <v>ML2KP-Mitchell 2 KP</v>
      </c>
      <c r="B1644" s="269">
        <f>'Net Gen'!C1644</f>
        <v>44813.375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5">
      <c r="A1645" s="208" t="str">
        <f>'Net Gen'!B1645</f>
        <v>ML2KP-Mitchell 2 KP</v>
      </c>
      <c r="B1645" s="269">
        <f>'Net Gen'!C1645</f>
        <v>44813.416666666664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5">
      <c r="A1646" s="208" t="str">
        <f>'Net Gen'!B1646</f>
        <v>ML2KP-Mitchell 2 KP</v>
      </c>
      <c r="B1646" s="269">
        <f>'Net Gen'!C1646</f>
        <v>44813.458333333336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5">
      <c r="A1647" s="208" t="str">
        <f>'Net Gen'!B1647</f>
        <v>ML2KP-Mitchell 2 KP</v>
      </c>
      <c r="B1647" s="269">
        <f>'Net Gen'!C1647</f>
        <v>44813.5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5">
      <c r="A1648" s="208" t="str">
        <f>'Net Gen'!B1648</f>
        <v>ML2KP-Mitchell 2 KP</v>
      </c>
      <c r="B1648" s="269">
        <f>'Net Gen'!C1648</f>
        <v>44813.541666666664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5">
      <c r="A1649" s="208" t="str">
        <f>'Net Gen'!B1649</f>
        <v>ML2KP-Mitchell 2 KP</v>
      </c>
      <c r="B1649" s="269">
        <f>'Net Gen'!C1649</f>
        <v>44813.583333333336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5">
      <c r="A1650" s="208" t="str">
        <f>'Net Gen'!B1650</f>
        <v>ML2KP-Mitchell 2 KP</v>
      </c>
      <c r="B1650" s="269">
        <f>'Net Gen'!C1650</f>
        <v>44813.625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5">
      <c r="A1651" s="208" t="str">
        <f>'Net Gen'!B1651</f>
        <v>ML2KP-Mitchell 2 KP</v>
      </c>
      <c r="B1651" s="269">
        <f>'Net Gen'!C1651</f>
        <v>44813.666666666664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5">
      <c r="A1652" s="208" t="str">
        <f>'Net Gen'!B1652</f>
        <v>ML2KP-Mitchell 2 KP</v>
      </c>
      <c r="B1652" s="269">
        <f>'Net Gen'!C1652</f>
        <v>44813.708333333336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5">
      <c r="A1653" s="208" t="str">
        <f>'Net Gen'!B1653</f>
        <v>ML2KP-Mitchell 2 KP</v>
      </c>
      <c r="B1653" s="269">
        <f>'Net Gen'!C1653</f>
        <v>44813.75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5">
      <c r="A1654" s="208" t="str">
        <f>'Net Gen'!B1654</f>
        <v>ML2KP-Mitchell 2 KP</v>
      </c>
      <c r="B1654" s="269">
        <f>'Net Gen'!C1654</f>
        <v>44813.791666666664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5">
      <c r="A1655" s="208" t="str">
        <f>'Net Gen'!B1655</f>
        <v>ML2KP-Mitchell 2 KP</v>
      </c>
      <c r="B1655" s="269">
        <f>'Net Gen'!C1655</f>
        <v>44813.833333333336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5">
      <c r="A1656" s="208" t="str">
        <f>'Net Gen'!B1656</f>
        <v>ML2KP-Mitchell 2 KP</v>
      </c>
      <c r="B1656" s="269">
        <f>'Net Gen'!C1656</f>
        <v>44813.875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5">
      <c r="A1657" s="208" t="str">
        <f>'Net Gen'!B1657</f>
        <v>ML2KP-Mitchell 2 KP</v>
      </c>
      <c r="B1657" s="269">
        <f>'Net Gen'!C1657</f>
        <v>44813.916666666664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5">
      <c r="A1658" s="208" t="str">
        <f>'Net Gen'!B1658</f>
        <v>ML2KP-Mitchell 2 KP</v>
      </c>
      <c r="B1658" s="269">
        <f>'Net Gen'!C1658</f>
        <v>44813.958333333336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5">
      <c r="A1659" s="208" t="str">
        <f>'Net Gen'!B1659</f>
        <v>ML2KP-Mitchell 2 KP</v>
      </c>
      <c r="B1659" s="269">
        <f>'Net Gen'!C1659</f>
        <v>44814</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5">
      <c r="A1660" s="208" t="str">
        <f>'Net Gen'!B1660</f>
        <v>ML2KP-Mitchell 2 KP</v>
      </c>
      <c r="B1660" s="269">
        <f>'Net Gen'!C1660</f>
        <v>44814.041666666664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5">
      <c r="A1661" s="208" t="str">
        <f>'Net Gen'!B1661</f>
        <v>ML2KP-Mitchell 2 KP</v>
      </c>
      <c r="B1661" s="269">
        <f>'Net Gen'!C1661</f>
        <v>44814.083333333336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5">
      <c r="A1662" s="208" t="str">
        <f>'Net Gen'!B1662</f>
        <v>ML2KP-Mitchell 2 KP</v>
      </c>
      <c r="B1662" s="269">
        <f>'Net Gen'!C1662</f>
        <v>44814.125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5">
      <c r="A1663" s="208" t="str">
        <f>'Net Gen'!B1663</f>
        <v>ML2KP-Mitchell 2 KP</v>
      </c>
      <c r="B1663" s="269">
        <f>'Net Gen'!C1663</f>
        <v>44814.166666666664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5">
      <c r="A1664" s="208" t="str">
        <f>'Net Gen'!B1664</f>
        <v>ML2KP-Mitchell 2 KP</v>
      </c>
      <c r="B1664" s="269">
        <f>'Net Gen'!C1664</f>
        <v>44814.208333333336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5">
      <c r="A1665" s="208" t="str">
        <f>'Net Gen'!B1665</f>
        <v>ML2KP-Mitchell 2 KP</v>
      </c>
      <c r="B1665" s="269">
        <f>'Net Gen'!C1665</f>
        <v>44814.25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5">
      <c r="A1666" s="208" t="str">
        <f>'Net Gen'!B1666</f>
        <v>ML2KP-Mitchell 2 KP</v>
      </c>
      <c r="B1666" s="269">
        <f>'Net Gen'!C1666</f>
        <v>44814.291666666664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5">
      <c r="A1667" s="208" t="str">
        <f>'Net Gen'!B1667</f>
        <v>ML2KP-Mitchell 2 KP</v>
      </c>
      <c r="B1667" s="269">
        <f>'Net Gen'!C1667</f>
        <v>44814.333333333336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5">
      <c r="A1668" s="208" t="str">
        <f>'Net Gen'!B1668</f>
        <v>ML2KP-Mitchell 2 KP</v>
      </c>
      <c r="B1668" s="269">
        <f>'Net Gen'!C1668</f>
        <v>44814.375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5">
      <c r="A1669" s="208" t="str">
        <f>'Net Gen'!B1669</f>
        <v>ML2KP-Mitchell 2 KP</v>
      </c>
      <c r="B1669" s="269">
        <f>'Net Gen'!C1669</f>
        <v>44814.416666666664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5">
      <c r="A1670" s="208" t="str">
        <f>'Net Gen'!B1670</f>
        <v>ML2KP-Mitchell 2 KP</v>
      </c>
      <c r="B1670" s="269">
        <f>'Net Gen'!C1670</f>
        <v>44814.458333333336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5">
      <c r="A1671" s="208" t="str">
        <f>'Net Gen'!B1671</f>
        <v>ML2KP-Mitchell 2 KP</v>
      </c>
      <c r="B1671" s="269">
        <f>'Net Gen'!C1671</f>
        <v>44814.5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5">
      <c r="A1672" s="208" t="str">
        <f>'Net Gen'!B1672</f>
        <v>ML2KP-Mitchell 2 KP</v>
      </c>
      <c r="B1672" s="269">
        <f>'Net Gen'!C1672</f>
        <v>44814.541666666664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5">
      <c r="A1673" s="208" t="str">
        <f>'Net Gen'!B1673</f>
        <v>ML2KP-Mitchell 2 KP</v>
      </c>
      <c r="B1673" s="269">
        <f>'Net Gen'!C1673</f>
        <v>44814.583333333336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5">
      <c r="A1674" s="208" t="str">
        <f>'Net Gen'!B1674</f>
        <v>ML2KP-Mitchell 2 KP</v>
      </c>
      <c r="B1674" s="269">
        <f>'Net Gen'!C1674</f>
        <v>44814.625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5">
      <c r="A1675" s="208" t="str">
        <f>'Net Gen'!B1675</f>
        <v>ML2KP-Mitchell 2 KP</v>
      </c>
      <c r="B1675" s="269">
        <f>'Net Gen'!C1675</f>
        <v>44814.666666666664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5">
      <c r="A1676" s="208" t="str">
        <f>'Net Gen'!B1676</f>
        <v>ML2KP-Mitchell 2 KP</v>
      </c>
      <c r="B1676" s="269">
        <f>'Net Gen'!C1676</f>
        <v>44814.708333333336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5">
      <c r="A1677" s="208" t="str">
        <f>'Net Gen'!B1677</f>
        <v>ML2KP-Mitchell 2 KP</v>
      </c>
      <c r="B1677" s="269">
        <f>'Net Gen'!C1677</f>
        <v>44814.75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5">
      <c r="A1678" s="208" t="str">
        <f>'Net Gen'!B1678</f>
        <v>ML2KP-Mitchell 2 KP</v>
      </c>
      <c r="B1678" s="269">
        <f>'Net Gen'!C1678</f>
        <v>44814.791666666664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5">
      <c r="A1679" s="208" t="str">
        <f>'Net Gen'!B1679</f>
        <v>ML2KP-Mitchell 2 KP</v>
      </c>
      <c r="B1679" s="269">
        <f>'Net Gen'!C1679</f>
        <v>44814.833333333336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5">
      <c r="A1680" s="208" t="str">
        <f>'Net Gen'!B1680</f>
        <v>ML2KP-Mitchell 2 KP</v>
      </c>
      <c r="B1680" s="269">
        <f>'Net Gen'!C1680</f>
        <v>44814.875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5">
      <c r="A1681" s="208" t="str">
        <f>'Net Gen'!B1681</f>
        <v>ML2KP-Mitchell 2 KP</v>
      </c>
      <c r="B1681" s="269">
        <f>'Net Gen'!C1681</f>
        <v>44814.916666666664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5">
      <c r="A1682" s="208" t="str">
        <f>'Net Gen'!B1682</f>
        <v>ML2KP-Mitchell 2 KP</v>
      </c>
      <c r="B1682" s="269">
        <f>'Net Gen'!C1682</f>
        <v>44814.958333333336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5">
      <c r="A1683" s="208" t="str">
        <f>'Net Gen'!B1683</f>
        <v>ML2KP-Mitchell 2 KP</v>
      </c>
      <c r="B1683" s="269">
        <f>'Net Gen'!C1683</f>
        <v>44815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5">
      <c r="A1684" s="208" t="str">
        <f>'Net Gen'!B1684</f>
        <v>ML2KP-Mitchell 2 KP</v>
      </c>
      <c r="B1684" s="269">
        <f>'Net Gen'!C1684</f>
        <v>44815.041666666664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5">
      <c r="A1685" s="208" t="str">
        <f>'Net Gen'!B1685</f>
        <v>ML2KP-Mitchell 2 KP</v>
      </c>
      <c r="B1685" s="269">
        <f>'Net Gen'!C1685</f>
        <v>44815.083333333336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5">
      <c r="A1686" s="208" t="str">
        <f>'Net Gen'!B1686</f>
        <v>ML2KP-Mitchell 2 KP</v>
      </c>
      <c r="B1686" s="269">
        <f>'Net Gen'!C1686</f>
        <v>44815.125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5">
      <c r="A1687" s="208" t="str">
        <f>'Net Gen'!B1687</f>
        <v>ML2KP-Mitchell 2 KP</v>
      </c>
      <c r="B1687" s="269">
        <f>'Net Gen'!C1687</f>
        <v>44815.166666666664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5">
      <c r="A1688" s="208" t="str">
        <f>'Net Gen'!B1688</f>
        <v>ML2KP-Mitchell 2 KP</v>
      </c>
      <c r="B1688" s="269">
        <f>'Net Gen'!C1688</f>
        <v>44815.208333333336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5">
      <c r="A1689" s="208" t="str">
        <f>'Net Gen'!B1689</f>
        <v>ML2KP-Mitchell 2 KP</v>
      </c>
      <c r="B1689" s="269">
        <f>'Net Gen'!C1689</f>
        <v>44815.25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5">
      <c r="A1690" s="208" t="str">
        <f>'Net Gen'!B1690</f>
        <v>ML2KP-Mitchell 2 KP</v>
      </c>
      <c r="B1690" s="269">
        <f>'Net Gen'!C1690</f>
        <v>44815.291666666664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5">
      <c r="A1691" s="208" t="str">
        <f>'Net Gen'!B1691</f>
        <v>ML2KP-Mitchell 2 KP</v>
      </c>
      <c r="B1691" s="269">
        <f>'Net Gen'!C1691</f>
        <v>44815.333333333336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5">
      <c r="A1692" s="208" t="str">
        <f>'Net Gen'!B1692</f>
        <v>ML2KP-Mitchell 2 KP</v>
      </c>
      <c r="B1692" s="269">
        <f>'Net Gen'!C1692</f>
        <v>44815.375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5">
      <c r="A1693" s="208" t="str">
        <f>'Net Gen'!B1693</f>
        <v>ML2KP-Mitchell 2 KP</v>
      </c>
      <c r="B1693" s="269">
        <f>'Net Gen'!C1693</f>
        <v>44815.416666666664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5">
      <c r="A1694" s="208" t="str">
        <f>'Net Gen'!B1694</f>
        <v>ML2KP-Mitchell 2 KP</v>
      </c>
      <c r="B1694" s="269">
        <f>'Net Gen'!C1694</f>
        <v>44815.458333333336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5">
      <c r="A1695" s="208" t="str">
        <f>'Net Gen'!B1695</f>
        <v>ML2KP-Mitchell 2 KP</v>
      </c>
      <c r="B1695" s="269">
        <f>'Net Gen'!C1695</f>
        <v>44815.5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5">
      <c r="A1696" s="208" t="str">
        <f>'Net Gen'!B1696</f>
        <v>ML2KP-Mitchell 2 KP</v>
      </c>
      <c r="B1696" s="269">
        <f>'Net Gen'!C1696</f>
        <v>44815.541666666664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5">
      <c r="A1697" s="208" t="str">
        <f>'Net Gen'!B1697</f>
        <v>ML2KP-Mitchell 2 KP</v>
      </c>
      <c r="B1697" s="269">
        <f>'Net Gen'!C1697</f>
        <v>44815.583333333336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5">
      <c r="A1698" s="208" t="str">
        <f>'Net Gen'!B1698</f>
        <v>ML2KP-Mitchell 2 KP</v>
      </c>
      <c r="B1698" s="269">
        <f>'Net Gen'!C1698</f>
        <v>44815.625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5">
      <c r="A1699" s="208" t="str">
        <f>'Net Gen'!B1699</f>
        <v>ML2KP-Mitchell 2 KP</v>
      </c>
      <c r="B1699" s="269">
        <f>'Net Gen'!C1699</f>
        <v>44815.666666666664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5">
      <c r="A1700" s="208" t="str">
        <f>'Net Gen'!B1700</f>
        <v>ML2KP-Mitchell 2 KP</v>
      </c>
      <c r="B1700" s="269">
        <f>'Net Gen'!C1700</f>
        <v>44815.708333333336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5">
      <c r="A1701" s="208" t="str">
        <f>'Net Gen'!B1701</f>
        <v>ML2KP-Mitchell 2 KP</v>
      </c>
      <c r="B1701" s="269">
        <f>'Net Gen'!C1701</f>
        <v>44815.75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5">
      <c r="A1702" s="208" t="str">
        <f>'Net Gen'!B1702</f>
        <v>ML2KP-Mitchell 2 KP</v>
      </c>
      <c r="B1702" s="269">
        <f>'Net Gen'!C1702</f>
        <v>44815.791666666664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5">
      <c r="A1703" s="208" t="str">
        <f>'Net Gen'!B1703</f>
        <v>ML2KP-Mitchell 2 KP</v>
      </c>
      <c r="B1703" s="269">
        <f>'Net Gen'!C1703</f>
        <v>44815.833333333336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5">
      <c r="A1704" s="208" t="str">
        <f>'Net Gen'!B1704</f>
        <v>ML2KP-Mitchell 2 KP</v>
      </c>
      <c r="B1704" s="269">
        <f>'Net Gen'!C1704</f>
        <v>44815.875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5">
      <c r="A1705" s="208" t="str">
        <f>'Net Gen'!B1705</f>
        <v>ML2KP-Mitchell 2 KP</v>
      </c>
      <c r="B1705" s="269">
        <f>'Net Gen'!C1705</f>
        <v>44815.916666666664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5">
      <c r="A1706" s="208" t="str">
        <f>'Net Gen'!B1706</f>
        <v>ML2KP-Mitchell 2 KP</v>
      </c>
      <c r="B1706" s="269">
        <f>'Net Gen'!C1706</f>
        <v>44815.958333333336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5">
      <c r="A1707" s="208" t="str">
        <f>'Net Gen'!B1707</f>
        <v>ML2KP-Mitchell 2 KP</v>
      </c>
      <c r="B1707" s="269">
        <f>'Net Gen'!C1707</f>
        <v>44816</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5">
      <c r="A1708" s="208" t="str">
        <f>'Net Gen'!B1708</f>
        <v>ML2KP-Mitchell 2 KP</v>
      </c>
      <c r="B1708" s="269">
        <f>'Net Gen'!C1708</f>
        <v>44816.041666666664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5">
      <c r="A1709" s="208" t="str">
        <f>'Net Gen'!B1709</f>
        <v>ML2KP-Mitchell 2 KP</v>
      </c>
      <c r="B1709" s="269">
        <f>'Net Gen'!C1709</f>
        <v>44816.083333333336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5">
      <c r="A1710" s="208" t="str">
        <f>'Net Gen'!B1710</f>
        <v>ML2KP-Mitchell 2 KP</v>
      </c>
      <c r="B1710" s="269">
        <f>'Net Gen'!C1710</f>
        <v>44816.125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5">
      <c r="A1711" s="208" t="str">
        <f>'Net Gen'!B1711</f>
        <v>ML2KP-Mitchell 2 KP</v>
      </c>
      <c r="B1711" s="269">
        <f>'Net Gen'!C1711</f>
        <v>44816.166666666664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5">
      <c r="A1712" s="208" t="str">
        <f>'Net Gen'!B1712</f>
        <v>ML2KP-Mitchell 2 KP</v>
      </c>
      <c r="B1712" s="269">
        <f>'Net Gen'!C1712</f>
        <v>44816.208333333336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5">
      <c r="A1713" s="208" t="str">
        <f>'Net Gen'!B1713</f>
        <v>ML2KP-Mitchell 2 KP</v>
      </c>
      <c r="B1713" s="269">
        <f>'Net Gen'!C1713</f>
        <v>44816.25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5">
      <c r="A1714" s="208" t="str">
        <f>'Net Gen'!B1714</f>
        <v>ML2KP-Mitchell 2 KP</v>
      </c>
      <c r="B1714" s="269">
        <f>'Net Gen'!C1714</f>
        <v>44816.291666666664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5">
      <c r="A1715" s="208" t="str">
        <f>'Net Gen'!B1715</f>
        <v>ML2KP-Mitchell 2 KP</v>
      </c>
      <c r="B1715" s="269">
        <f>'Net Gen'!C1715</f>
        <v>44816.333333333336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5">
      <c r="A1716" s="208" t="str">
        <f>'Net Gen'!B1716</f>
        <v>ML2KP-Mitchell 2 KP</v>
      </c>
      <c r="B1716" s="269">
        <f>'Net Gen'!C1716</f>
        <v>44816.375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5">
      <c r="A1717" s="208" t="str">
        <f>'Net Gen'!B1717</f>
        <v>ML2KP-Mitchell 2 KP</v>
      </c>
      <c r="B1717" s="269">
        <f>'Net Gen'!C1717</f>
        <v>44816.416666666664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5">
      <c r="A1718" s="208" t="str">
        <f>'Net Gen'!B1718</f>
        <v>ML2KP-Mitchell 2 KP</v>
      </c>
      <c r="B1718" s="269">
        <f>'Net Gen'!C1718</f>
        <v>44816.458333333336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5">
      <c r="A1719" s="208" t="str">
        <f>'Net Gen'!B1719</f>
        <v>ML2KP-Mitchell 2 KP</v>
      </c>
      <c r="B1719" s="269">
        <f>'Net Gen'!C1719</f>
        <v>44816.5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5">
      <c r="A1720" s="208" t="str">
        <f>'Net Gen'!B1720</f>
        <v>ML2KP-Mitchell 2 KP</v>
      </c>
      <c r="B1720" s="269">
        <f>'Net Gen'!C1720</f>
        <v>44816.541666666664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5">
      <c r="A1721" s="208" t="str">
        <f>'Net Gen'!B1721</f>
        <v>ML2KP-Mitchell 2 KP</v>
      </c>
      <c r="B1721" s="269">
        <f>'Net Gen'!C1721</f>
        <v>44816.583333333336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5">
      <c r="A1722" s="208" t="str">
        <f>'Net Gen'!B1722</f>
        <v>ML2KP-Mitchell 2 KP</v>
      </c>
      <c r="B1722" s="269">
        <f>'Net Gen'!C1722</f>
        <v>44816.625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5">
      <c r="A1723" s="208" t="str">
        <f>'Net Gen'!B1723</f>
        <v>ML2KP-Mitchell 2 KP</v>
      </c>
      <c r="B1723" s="269">
        <f>'Net Gen'!C1723</f>
        <v>44816.666666666664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5">
      <c r="A1724" s="208" t="str">
        <f>'Net Gen'!B1724</f>
        <v>ML2KP-Mitchell 2 KP</v>
      </c>
      <c r="B1724" s="269">
        <f>'Net Gen'!C1724</f>
        <v>44816.708333333336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5">
      <c r="A1725" s="208" t="str">
        <f>'Net Gen'!B1725</f>
        <v>ML2KP-Mitchell 2 KP</v>
      </c>
      <c r="B1725" s="269">
        <f>'Net Gen'!C1725</f>
        <v>44816.75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5">
      <c r="A1726" s="208" t="str">
        <f>'Net Gen'!B1726</f>
        <v>ML2KP-Mitchell 2 KP</v>
      </c>
      <c r="B1726" s="269">
        <f>'Net Gen'!C1726</f>
        <v>44816.791666666664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5">
      <c r="A1727" s="208" t="str">
        <f>'Net Gen'!B1727</f>
        <v>ML2KP-Mitchell 2 KP</v>
      </c>
      <c r="B1727" s="269">
        <f>'Net Gen'!C1727</f>
        <v>44816.833333333336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5">
      <c r="A1728" s="208" t="str">
        <f>'Net Gen'!B1728</f>
        <v>ML2KP-Mitchell 2 KP</v>
      </c>
      <c r="B1728" s="269">
        <f>'Net Gen'!C1728</f>
        <v>44816.875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5">
      <c r="A1729" s="208" t="str">
        <f>'Net Gen'!B1729</f>
        <v>ML2KP-Mitchell 2 KP</v>
      </c>
      <c r="B1729" s="269">
        <f>'Net Gen'!C1729</f>
        <v>44816.916666666664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5">
      <c r="A1730" s="208" t="str">
        <f>'Net Gen'!B1730</f>
        <v>ML2KP-Mitchell 2 KP</v>
      </c>
      <c r="B1730" s="269">
        <f>'Net Gen'!C1730</f>
        <v>44816.958333333336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5">
      <c r="A1731" s="208" t="str">
        <f>'Net Gen'!B1731</f>
        <v>ML2KP-Mitchell 2 KP</v>
      </c>
      <c r="B1731" s="269">
        <f>'Net Gen'!C1731</f>
        <v>44817</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5">
      <c r="A1732" s="208" t="str">
        <f>'Net Gen'!B1732</f>
        <v>ML2KP-Mitchell 2 KP</v>
      </c>
      <c r="B1732" s="269">
        <f>'Net Gen'!C1732</f>
        <v>44817.041666666664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5">
      <c r="A1733" s="208" t="str">
        <f>'Net Gen'!B1733</f>
        <v>ML2KP-Mitchell 2 KP</v>
      </c>
      <c r="B1733" s="269">
        <f>'Net Gen'!C1733</f>
        <v>44817.083333333336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5">
      <c r="A1734" s="208" t="str">
        <f>'Net Gen'!B1734</f>
        <v>ML2KP-Mitchell 2 KP</v>
      </c>
      <c r="B1734" s="269">
        <f>'Net Gen'!C1734</f>
        <v>44817.125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5">
      <c r="A1735" s="208" t="str">
        <f>'Net Gen'!B1735</f>
        <v>ML2KP-Mitchell 2 KP</v>
      </c>
      <c r="B1735" s="269">
        <f>'Net Gen'!C1735</f>
        <v>44817.166666666664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5">
      <c r="A1736" s="208" t="str">
        <f>'Net Gen'!B1736</f>
        <v>ML2KP-Mitchell 2 KP</v>
      </c>
      <c r="B1736" s="269">
        <f>'Net Gen'!C1736</f>
        <v>44817.208333333336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5">
      <c r="A1737" s="208" t="str">
        <f>'Net Gen'!B1737</f>
        <v>ML2KP-Mitchell 2 KP</v>
      </c>
      <c r="B1737" s="269">
        <f>'Net Gen'!C1737</f>
        <v>44817.25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5">
      <c r="A1738" s="208" t="str">
        <f>'Net Gen'!B1738</f>
        <v>ML2KP-Mitchell 2 KP</v>
      </c>
      <c r="B1738" s="269">
        <f>'Net Gen'!C1738</f>
        <v>44817.291666666664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5">
      <c r="A1739" s="208" t="str">
        <f>'Net Gen'!B1739</f>
        <v>ML2KP-Mitchell 2 KP</v>
      </c>
      <c r="B1739" s="269">
        <f>'Net Gen'!C1739</f>
        <v>44817.333333333336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5">
      <c r="A1740" s="208" t="str">
        <f>'Net Gen'!B1740</f>
        <v>ML2KP-Mitchell 2 KP</v>
      </c>
      <c r="B1740" s="269">
        <f>'Net Gen'!C1740</f>
        <v>44817.375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5">
      <c r="A1741" s="208" t="str">
        <f>'Net Gen'!B1741</f>
        <v>ML2KP-Mitchell 2 KP</v>
      </c>
      <c r="B1741" s="269">
        <f>'Net Gen'!C1741</f>
        <v>44817.416666666664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5">
      <c r="A1742" s="208" t="str">
        <f>'Net Gen'!B1742</f>
        <v>ML2KP-Mitchell 2 KP</v>
      </c>
      <c r="B1742" s="269">
        <f>'Net Gen'!C1742</f>
        <v>44817.458333333336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5">
      <c r="A1743" s="208" t="str">
        <f>'Net Gen'!B1743</f>
        <v>ML2KP-Mitchell 2 KP</v>
      </c>
      <c r="B1743" s="269">
        <f>'Net Gen'!C1743</f>
        <v>44817.5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5">
      <c r="A1744" s="208" t="str">
        <f>'Net Gen'!B1744</f>
        <v>ML2KP-Mitchell 2 KP</v>
      </c>
      <c r="B1744" s="269">
        <f>'Net Gen'!C1744</f>
        <v>44817.541666666664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5">
      <c r="A1745" s="208" t="str">
        <f>'Net Gen'!B1745</f>
        <v>ML2KP-Mitchell 2 KP</v>
      </c>
      <c r="B1745" s="269">
        <f>'Net Gen'!C1745</f>
        <v>44817.583333333336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5">
      <c r="A1746" s="208" t="str">
        <f>'Net Gen'!B1746</f>
        <v>ML2KP-Mitchell 2 KP</v>
      </c>
      <c r="B1746" s="269">
        <f>'Net Gen'!C1746</f>
        <v>44817.625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5">
      <c r="A1747" s="208" t="str">
        <f>'Net Gen'!B1747</f>
        <v>ML2KP-Mitchell 2 KP</v>
      </c>
      <c r="B1747" s="269">
        <f>'Net Gen'!C1747</f>
        <v>44817.666666666664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5">
      <c r="A1748" s="208" t="str">
        <f>'Net Gen'!B1748</f>
        <v>ML2KP-Mitchell 2 KP</v>
      </c>
      <c r="B1748" s="269">
        <f>'Net Gen'!C1748</f>
        <v>44817.708333333336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5">
      <c r="A1749" s="208" t="str">
        <f>'Net Gen'!B1749</f>
        <v>ML2KP-Mitchell 2 KP</v>
      </c>
      <c r="B1749" s="269">
        <f>'Net Gen'!C1749</f>
        <v>44817.75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5">
      <c r="A1750" s="208" t="str">
        <f>'Net Gen'!B1750</f>
        <v>ML2KP-Mitchell 2 KP</v>
      </c>
      <c r="B1750" s="269">
        <f>'Net Gen'!C1750</f>
        <v>44817.791666666664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5">
      <c r="A1751" s="208" t="str">
        <f>'Net Gen'!B1751</f>
        <v>ML2KP-Mitchell 2 KP</v>
      </c>
      <c r="B1751" s="269">
        <f>'Net Gen'!C1751</f>
        <v>44817.833333333336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5">
      <c r="A1752" s="208" t="str">
        <f>'Net Gen'!B1752</f>
        <v>ML2KP-Mitchell 2 KP</v>
      </c>
      <c r="B1752" s="269">
        <f>'Net Gen'!C1752</f>
        <v>44817.875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5">
      <c r="A1753" s="208" t="str">
        <f>'Net Gen'!B1753</f>
        <v>ML2KP-Mitchell 2 KP</v>
      </c>
      <c r="B1753" s="269">
        <f>'Net Gen'!C1753</f>
        <v>44817.916666666664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5">
      <c r="A1754" s="208" t="str">
        <f>'Net Gen'!B1754</f>
        <v>ML2KP-Mitchell 2 KP</v>
      </c>
      <c r="B1754" s="269">
        <f>'Net Gen'!C1754</f>
        <v>44817.958333333336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5">
      <c r="A1755" s="208" t="str">
        <f>'Net Gen'!B1755</f>
        <v>ML2KP-Mitchell 2 KP</v>
      </c>
      <c r="B1755" s="269">
        <f>'Net Gen'!C1755</f>
        <v>44818</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5">
      <c r="A1756" s="208" t="str">
        <f>'Net Gen'!B1756</f>
        <v>ML2KP-Mitchell 2 KP</v>
      </c>
      <c r="B1756" s="269">
        <f>'Net Gen'!C1756</f>
        <v>44818.041666666664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5">
      <c r="A1757" s="208" t="str">
        <f>'Net Gen'!B1757</f>
        <v>ML2KP-Mitchell 2 KP</v>
      </c>
      <c r="B1757" s="269">
        <f>'Net Gen'!C1757</f>
        <v>44818.083333333336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5">
      <c r="A1758" s="208" t="str">
        <f>'Net Gen'!B1758</f>
        <v>ML2KP-Mitchell 2 KP</v>
      </c>
      <c r="B1758" s="269">
        <f>'Net Gen'!C1758</f>
        <v>44818.125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5">
      <c r="A1759" s="208" t="str">
        <f>'Net Gen'!B1759</f>
        <v>ML2KP-Mitchell 2 KP</v>
      </c>
      <c r="B1759" s="269">
        <f>'Net Gen'!C1759</f>
        <v>44818.166666666664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5">
      <c r="A1760" s="208" t="str">
        <f>'Net Gen'!B1760</f>
        <v>ML2KP-Mitchell 2 KP</v>
      </c>
      <c r="B1760" s="269">
        <f>'Net Gen'!C1760</f>
        <v>44818.208333333336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5">
      <c r="A1761" s="208" t="str">
        <f>'Net Gen'!B1761</f>
        <v>ML2KP-Mitchell 2 KP</v>
      </c>
      <c r="B1761" s="269">
        <f>'Net Gen'!C1761</f>
        <v>44818.25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5">
      <c r="A1762" s="208" t="str">
        <f>'Net Gen'!B1762</f>
        <v>ML2KP-Mitchell 2 KP</v>
      </c>
      <c r="B1762" s="269">
        <f>'Net Gen'!C1762</f>
        <v>44818.291666666664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5">
      <c r="A1763" s="208" t="str">
        <f>'Net Gen'!B1763</f>
        <v>ML2KP-Mitchell 2 KP</v>
      </c>
      <c r="B1763" s="269">
        <f>'Net Gen'!C1763</f>
        <v>44818.333333333336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5">
      <c r="A1764" s="208" t="str">
        <f>'Net Gen'!B1764</f>
        <v>ML2KP-Mitchell 2 KP</v>
      </c>
      <c r="B1764" s="269">
        <f>'Net Gen'!C1764</f>
        <v>44818.375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5">
      <c r="A1765" s="208" t="str">
        <f>'Net Gen'!B1765</f>
        <v>ML2KP-Mitchell 2 KP</v>
      </c>
      <c r="B1765" s="269">
        <f>'Net Gen'!C1765</f>
        <v>44818.416666666664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5">
      <c r="A1766" s="208" t="str">
        <f>'Net Gen'!B1766</f>
        <v>ML2KP-Mitchell 2 KP</v>
      </c>
      <c r="B1766" s="269">
        <f>'Net Gen'!C1766</f>
        <v>44818.458333333336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5">
      <c r="A1767" s="208" t="str">
        <f>'Net Gen'!B1767</f>
        <v>ML2KP-Mitchell 2 KP</v>
      </c>
      <c r="B1767" s="269">
        <f>'Net Gen'!C1767</f>
        <v>44818.5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5">
      <c r="A1768" s="208" t="str">
        <f>'Net Gen'!B1768</f>
        <v>ML2KP-Mitchell 2 KP</v>
      </c>
      <c r="B1768" s="269">
        <f>'Net Gen'!C1768</f>
        <v>44818.541666666664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5">
      <c r="A1769" s="208" t="str">
        <f>'Net Gen'!B1769</f>
        <v>ML2KP-Mitchell 2 KP</v>
      </c>
      <c r="B1769" s="269">
        <f>'Net Gen'!C1769</f>
        <v>44818.583333333336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5">
      <c r="A1770" s="208" t="str">
        <f>'Net Gen'!B1770</f>
        <v>ML2KP-Mitchell 2 KP</v>
      </c>
      <c r="B1770" s="269">
        <f>'Net Gen'!C1770</f>
        <v>44818.625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5">
      <c r="A1771" s="208" t="str">
        <f>'Net Gen'!B1771</f>
        <v>ML2KP-Mitchell 2 KP</v>
      </c>
      <c r="B1771" s="269">
        <f>'Net Gen'!C1771</f>
        <v>44818.666666666664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5">
      <c r="A1772" s="208" t="str">
        <f>'Net Gen'!B1772</f>
        <v>ML2KP-Mitchell 2 KP</v>
      </c>
      <c r="B1772" s="269">
        <f>'Net Gen'!C1772</f>
        <v>44818.708333333336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5">
      <c r="A1773" s="208" t="str">
        <f>'Net Gen'!B1773</f>
        <v>ML2KP-Mitchell 2 KP</v>
      </c>
      <c r="B1773" s="269">
        <f>'Net Gen'!C1773</f>
        <v>44818.75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5">
      <c r="A1774" s="208" t="str">
        <f>'Net Gen'!B1774</f>
        <v>ML2KP-Mitchell 2 KP</v>
      </c>
      <c r="B1774" s="269">
        <f>'Net Gen'!C1774</f>
        <v>44818.791666666664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5">
      <c r="A1775" s="208" t="str">
        <f>'Net Gen'!B1775</f>
        <v>ML2KP-Mitchell 2 KP</v>
      </c>
      <c r="B1775" s="269">
        <f>'Net Gen'!C1775</f>
        <v>44818.833333333336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5">
      <c r="A1776" s="208" t="str">
        <f>'Net Gen'!B1776</f>
        <v>ML2KP-Mitchell 2 KP</v>
      </c>
      <c r="B1776" s="269">
        <f>'Net Gen'!C1776</f>
        <v>44818.875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5">
      <c r="A1777" s="208" t="str">
        <f>'Net Gen'!B1777</f>
        <v>ML2KP-Mitchell 2 KP</v>
      </c>
      <c r="B1777" s="269">
        <f>'Net Gen'!C1777</f>
        <v>44818.916666666664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5">
      <c r="A1778" s="208" t="str">
        <f>'Net Gen'!B1778</f>
        <v>ML2KP-Mitchell 2 KP</v>
      </c>
      <c r="B1778" s="269">
        <f>'Net Gen'!C1778</f>
        <v>44818.958333333336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5">
      <c r="A1779" s="208" t="str">
        <f>'Net Gen'!B1779</f>
        <v>ML2KP-Mitchell 2 KP</v>
      </c>
      <c r="B1779" s="269">
        <f>'Net Gen'!C1779</f>
        <v>44819</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5">
      <c r="A1780" s="208" t="str">
        <f>'Net Gen'!B1780</f>
        <v>ML2KP-Mitchell 2 KP</v>
      </c>
      <c r="B1780" s="269">
        <f>'Net Gen'!C1780</f>
        <v>44819.041666666664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5">
      <c r="A1781" s="208" t="str">
        <f>'Net Gen'!B1781</f>
        <v>ML2KP-Mitchell 2 KP</v>
      </c>
      <c r="B1781" s="269">
        <f>'Net Gen'!C1781</f>
        <v>44819.083333333336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5">
      <c r="A1782" s="208" t="str">
        <f>'Net Gen'!B1782</f>
        <v>ML2KP-Mitchell 2 KP</v>
      </c>
      <c r="B1782" s="269">
        <f>'Net Gen'!C1782</f>
        <v>44819.125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5">
      <c r="A1783" s="208" t="str">
        <f>'Net Gen'!B1783</f>
        <v>ML2KP-Mitchell 2 KP</v>
      </c>
      <c r="B1783" s="269">
        <f>'Net Gen'!C1783</f>
        <v>44819.166666666664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5">
      <c r="A1784" s="208" t="str">
        <f>'Net Gen'!B1784</f>
        <v>ML2KP-Mitchell 2 KP</v>
      </c>
      <c r="B1784" s="269">
        <f>'Net Gen'!C1784</f>
        <v>44819.208333333336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5">
      <c r="A1785" s="208" t="str">
        <f>'Net Gen'!B1785</f>
        <v>ML2KP-Mitchell 2 KP</v>
      </c>
      <c r="B1785" s="269">
        <f>'Net Gen'!C1785</f>
        <v>44819.25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5">
      <c r="A1786" s="208" t="str">
        <f>'Net Gen'!B1786</f>
        <v>ML2KP-Mitchell 2 KP</v>
      </c>
      <c r="B1786" s="269">
        <f>'Net Gen'!C1786</f>
        <v>44819.291666666664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5">
      <c r="A1787" s="208" t="str">
        <f>'Net Gen'!B1787</f>
        <v>ML2KP-Mitchell 2 KP</v>
      </c>
      <c r="B1787" s="269">
        <f>'Net Gen'!C1787</f>
        <v>44819.333333333336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5">
      <c r="A1788" s="208" t="str">
        <f>'Net Gen'!B1788</f>
        <v>ML2KP-Mitchell 2 KP</v>
      </c>
      <c r="B1788" s="269">
        <f>'Net Gen'!C1788</f>
        <v>44819.375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5">
      <c r="A1789" s="208" t="str">
        <f>'Net Gen'!B1789</f>
        <v>ML2KP-Mitchell 2 KP</v>
      </c>
      <c r="B1789" s="269">
        <f>'Net Gen'!C1789</f>
        <v>44819.416666666664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5">
      <c r="A1790" s="208" t="str">
        <f>'Net Gen'!B1790</f>
        <v>ML2KP-Mitchell 2 KP</v>
      </c>
      <c r="B1790" s="269">
        <f>'Net Gen'!C1790</f>
        <v>44819.458333333336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5">
      <c r="A1791" s="208" t="str">
        <f>'Net Gen'!B1791</f>
        <v>ML2KP-Mitchell 2 KP</v>
      </c>
      <c r="B1791" s="269">
        <f>'Net Gen'!C1791</f>
        <v>44819.5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5">
      <c r="A1792" s="208" t="str">
        <f>'Net Gen'!B1792</f>
        <v>ML2KP-Mitchell 2 KP</v>
      </c>
      <c r="B1792" s="269">
        <f>'Net Gen'!C1792</f>
        <v>44819.541666666664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5">
      <c r="A1793" s="208" t="str">
        <f>'Net Gen'!B1793</f>
        <v>ML2KP-Mitchell 2 KP</v>
      </c>
      <c r="B1793" s="269">
        <f>'Net Gen'!C1793</f>
        <v>44819.583333333336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5">
      <c r="A1794" s="208" t="str">
        <f>'Net Gen'!B1794</f>
        <v>ML2KP-Mitchell 2 KP</v>
      </c>
      <c r="B1794" s="269">
        <f>'Net Gen'!C1794</f>
        <v>44819.625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5">
      <c r="A1795" s="208" t="str">
        <f>'Net Gen'!B1795</f>
        <v>ML2KP-Mitchell 2 KP</v>
      </c>
      <c r="B1795" s="269">
        <f>'Net Gen'!C1795</f>
        <v>44819.666666666664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5">
      <c r="A1796" s="208" t="str">
        <f>'Net Gen'!B1796</f>
        <v>ML2KP-Mitchell 2 KP</v>
      </c>
      <c r="B1796" s="269">
        <f>'Net Gen'!C1796</f>
        <v>44819.708333333336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5">
      <c r="A1797" s="208" t="str">
        <f>'Net Gen'!B1797</f>
        <v>ML2KP-Mitchell 2 KP</v>
      </c>
      <c r="B1797" s="269">
        <f>'Net Gen'!C1797</f>
        <v>44819.75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5">
      <c r="A1798" s="208" t="str">
        <f>'Net Gen'!B1798</f>
        <v>ML2KP-Mitchell 2 KP</v>
      </c>
      <c r="B1798" s="269">
        <f>'Net Gen'!C1798</f>
        <v>44819.791666666664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5">
      <c r="A1799" s="208" t="str">
        <f>'Net Gen'!B1799</f>
        <v>ML2KP-Mitchell 2 KP</v>
      </c>
      <c r="B1799" s="269">
        <f>'Net Gen'!C1799</f>
        <v>44819.833333333336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5">
      <c r="A1800" s="208" t="str">
        <f>'Net Gen'!B1800</f>
        <v>ML2KP-Mitchell 2 KP</v>
      </c>
      <c r="B1800" s="269">
        <f>'Net Gen'!C1800</f>
        <v>44819.875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5">
      <c r="A1801" s="208" t="str">
        <f>'Net Gen'!B1801</f>
        <v>ML2KP-Mitchell 2 KP</v>
      </c>
      <c r="B1801" s="269">
        <f>'Net Gen'!C1801</f>
        <v>44819.916666666664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5">
      <c r="A1802" s="208" t="str">
        <f>'Net Gen'!B1802</f>
        <v>ML2KP-Mitchell 2 KP</v>
      </c>
      <c r="B1802" s="269">
        <f>'Net Gen'!C1802</f>
        <v>44819.958333333336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5">
      <c r="A1803" s="208" t="str">
        <f>'Net Gen'!B1803</f>
        <v>ML2KP-Mitchell 2 KP</v>
      </c>
      <c r="B1803" s="269">
        <f>'Net Gen'!C1803</f>
        <v>44820</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5">
      <c r="A1804" s="208" t="str">
        <f>'Net Gen'!B1804</f>
        <v>ML2KP-Mitchell 2 KP</v>
      </c>
      <c r="B1804" s="269">
        <f>'Net Gen'!C1804</f>
        <v>44820.041666666664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5">
      <c r="A1805" s="208" t="str">
        <f>'Net Gen'!B1805</f>
        <v>ML2KP-Mitchell 2 KP</v>
      </c>
      <c r="B1805" s="269">
        <f>'Net Gen'!C1805</f>
        <v>44820.083333333336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5">
      <c r="A1806" s="208" t="str">
        <f>'Net Gen'!B1806</f>
        <v>ML2KP-Mitchell 2 KP</v>
      </c>
      <c r="B1806" s="269">
        <f>'Net Gen'!C1806</f>
        <v>44820.125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5">
      <c r="A1807" s="208" t="str">
        <f>'Net Gen'!B1807</f>
        <v>ML2KP-Mitchell 2 KP</v>
      </c>
      <c r="B1807" s="269">
        <f>'Net Gen'!C1807</f>
        <v>44820.166666666664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5">
      <c r="A1808" s="208" t="str">
        <f>'Net Gen'!B1808</f>
        <v>ML2KP-Mitchell 2 KP</v>
      </c>
      <c r="B1808" s="269">
        <f>'Net Gen'!C1808</f>
        <v>44820.208333333336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5">
      <c r="A1809" s="208" t="str">
        <f>'Net Gen'!B1809</f>
        <v>ML2KP-Mitchell 2 KP</v>
      </c>
      <c r="B1809" s="269">
        <f>'Net Gen'!C1809</f>
        <v>44820.25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5">
      <c r="A1810" s="208" t="str">
        <f>'Net Gen'!B1810</f>
        <v>ML2KP-Mitchell 2 KP</v>
      </c>
      <c r="B1810" s="269">
        <f>'Net Gen'!C1810</f>
        <v>44820.291666666664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5">
      <c r="A1811" s="208" t="str">
        <f>'Net Gen'!B1811</f>
        <v>ML2KP-Mitchell 2 KP</v>
      </c>
      <c r="B1811" s="269">
        <f>'Net Gen'!C1811</f>
        <v>44820.333333333336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5">
      <c r="A1812" s="208" t="str">
        <f>'Net Gen'!B1812</f>
        <v>ML2KP-Mitchell 2 KP</v>
      </c>
      <c r="B1812" s="269">
        <f>'Net Gen'!C1812</f>
        <v>44820.375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5">
      <c r="A1813" s="208" t="str">
        <f>'Net Gen'!B1813</f>
        <v>ML2KP-Mitchell 2 KP</v>
      </c>
      <c r="B1813" s="269">
        <f>'Net Gen'!C1813</f>
        <v>44820.416666666664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5">
      <c r="A1814" s="208" t="str">
        <f>'Net Gen'!B1814</f>
        <v>ML2KP-Mitchell 2 KP</v>
      </c>
      <c r="B1814" s="269">
        <f>'Net Gen'!C1814</f>
        <v>44820.458333333336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5">
      <c r="A1815" s="208" t="str">
        <f>'Net Gen'!B1815</f>
        <v>ML2KP-Mitchell 2 KP</v>
      </c>
      <c r="B1815" s="269">
        <f>'Net Gen'!C1815</f>
        <v>44820.5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5">
      <c r="A1816" s="208" t="str">
        <f>'Net Gen'!B1816</f>
        <v>ML2KP-Mitchell 2 KP</v>
      </c>
      <c r="B1816" s="269">
        <f>'Net Gen'!C1816</f>
        <v>44820.541666666664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5">
      <c r="A1817" s="208" t="str">
        <f>'Net Gen'!B1817</f>
        <v>ML2KP-Mitchell 2 KP</v>
      </c>
      <c r="B1817" s="269">
        <f>'Net Gen'!C1817</f>
        <v>44820.583333333336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5">
      <c r="A1818" s="208" t="str">
        <f>'Net Gen'!B1818</f>
        <v>ML2KP-Mitchell 2 KP</v>
      </c>
      <c r="B1818" s="269">
        <f>'Net Gen'!C1818</f>
        <v>44820.625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5">
      <c r="A1819" s="208" t="str">
        <f>'Net Gen'!B1819</f>
        <v>ML2KP-Mitchell 2 KP</v>
      </c>
      <c r="B1819" s="269">
        <f>'Net Gen'!C1819</f>
        <v>44820.666666666664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5">
      <c r="A1820" s="208" t="str">
        <f>'Net Gen'!B1820</f>
        <v>ML2KP-Mitchell 2 KP</v>
      </c>
      <c r="B1820" s="269">
        <f>'Net Gen'!C1820</f>
        <v>44820.708333333336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5">
      <c r="A1821" s="208" t="str">
        <f>'Net Gen'!B1821</f>
        <v>ML2KP-Mitchell 2 KP</v>
      </c>
      <c r="B1821" s="269">
        <f>'Net Gen'!C1821</f>
        <v>44820.75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5">
      <c r="A1822" s="208" t="str">
        <f>'Net Gen'!B1822</f>
        <v>ML2KP-Mitchell 2 KP</v>
      </c>
      <c r="B1822" s="269">
        <f>'Net Gen'!C1822</f>
        <v>44820.791666666664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5">
      <c r="A1823" s="208" t="str">
        <f>'Net Gen'!B1823</f>
        <v>ML2KP-Mitchell 2 KP</v>
      </c>
      <c r="B1823" s="269">
        <f>'Net Gen'!C1823</f>
        <v>44820.833333333336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5">
      <c r="A1824" s="208" t="str">
        <f>'Net Gen'!B1824</f>
        <v>ML2KP-Mitchell 2 KP</v>
      </c>
      <c r="B1824" s="269">
        <f>'Net Gen'!C1824</f>
        <v>44820.875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5">
      <c r="A1825" s="208" t="str">
        <f>'Net Gen'!B1825</f>
        <v>ML2KP-Mitchell 2 KP</v>
      </c>
      <c r="B1825" s="269">
        <f>'Net Gen'!C1825</f>
        <v>44820.916666666664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5">
      <c r="A1826" s="208" t="str">
        <f>'Net Gen'!B1826</f>
        <v>ML2KP-Mitchell 2 KP</v>
      </c>
      <c r="B1826" s="269">
        <f>'Net Gen'!C1826</f>
        <v>44820.958333333336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5">
      <c r="A1827" s="208" t="str">
        <f>'Net Gen'!B1827</f>
        <v>ML2KP-Mitchell 2 KP</v>
      </c>
      <c r="B1827" s="269">
        <f>'Net Gen'!C1827</f>
        <v>44821</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5">
      <c r="A1828" s="208" t="str">
        <f>'Net Gen'!B1828</f>
        <v>ML2KP-Mitchell 2 KP</v>
      </c>
      <c r="B1828" s="269">
        <f>'Net Gen'!C1828</f>
        <v>44821.041666666664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5">
      <c r="A1829" s="208" t="str">
        <f>'Net Gen'!B1829</f>
        <v>ML2KP-Mitchell 2 KP</v>
      </c>
      <c r="B1829" s="269">
        <f>'Net Gen'!C1829</f>
        <v>44821.083333333336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5">
      <c r="A1830" s="208" t="str">
        <f>'Net Gen'!B1830</f>
        <v>ML2KP-Mitchell 2 KP</v>
      </c>
      <c r="B1830" s="269">
        <f>'Net Gen'!C1830</f>
        <v>44821.125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5">
      <c r="A1831" s="208" t="str">
        <f>'Net Gen'!B1831</f>
        <v>ML2KP-Mitchell 2 KP</v>
      </c>
      <c r="B1831" s="269">
        <f>'Net Gen'!C1831</f>
        <v>44821.166666666664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5">
      <c r="A1832" s="208" t="str">
        <f>'Net Gen'!B1832</f>
        <v>ML2KP-Mitchell 2 KP</v>
      </c>
      <c r="B1832" s="269">
        <f>'Net Gen'!C1832</f>
        <v>44821.208333333336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5">
      <c r="A1833" s="208" t="str">
        <f>'Net Gen'!B1833</f>
        <v>ML2KP-Mitchell 2 KP</v>
      </c>
      <c r="B1833" s="269">
        <f>'Net Gen'!C1833</f>
        <v>44821.25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5">
      <c r="A1834" s="208" t="str">
        <f>'Net Gen'!B1834</f>
        <v>ML2KP-Mitchell 2 KP</v>
      </c>
      <c r="B1834" s="269">
        <f>'Net Gen'!C1834</f>
        <v>44821.291666666664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5">
      <c r="A1835" s="208" t="str">
        <f>'Net Gen'!B1835</f>
        <v>ML2KP-Mitchell 2 KP</v>
      </c>
      <c r="B1835" s="269">
        <f>'Net Gen'!C1835</f>
        <v>44821.333333333336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5">
      <c r="A1836" s="208" t="str">
        <f>'Net Gen'!B1836</f>
        <v>ML2KP-Mitchell 2 KP</v>
      </c>
      <c r="B1836" s="269">
        <f>'Net Gen'!C1836</f>
        <v>44821.375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5">
      <c r="A1837" s="208" t="str">
        <f>'Net Gen'!B1837</f>
        <v>ML2KP-Mitchell 2 KP</v>
      </c>
      <c r="B1837" s="269">
        <f>'Net Gen'!C1837</f>
        <v>44821.416666666664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5">
      <c r="A1838" s="208" t="str">
        <f>'Net Gen'!B1838</f>
        <v>ML2KP-Mitchell 2 KP</v>
      </c>
      <c r="B1838" s="269">
        <f>'Net Gen'!C1838</f>
        <v>44821.458333333336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5">
      <c r="A1839" s="208" t="str">
        <f>'Net Gen'!B1839</f>
        <v>ML2KP-Mitchell 2 KP</v>
      </c>
      <c r="B1839" s="269">
        <f>'Net Gen'!C1839</f>
        <v>44821.5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5">
      <c r="A1840" s="208" t="str">
        <f>'Net Gen'!B1840</f>
        <v>ML2KP-Mitchell 2 KP</v>
      </c>
      <c r="B1840" s="269">
        <f>'Net Gen'!C1840</f>
        <v>44821.541666666664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5">
      <c r="A1841" s="208" t="str">
        <f>'Net Gen'!B1841</f>
        <v>ML2KP-Mitchell 2 KP</v>
      </c>
      <c r="B1841" s="269">
        <f>'Net Gen'!C1841</f>
        <v>44821.583333333336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5">
      <c r="A1842" s="208" t="str">
        <f>'Net Gen'!B1842</f>
        <v>ML2KP-Mitchell 2 KP</v>
      </c>
      <c r="B1842" s="269">
        <f>'Net Gen'!C1842</f>
        <v>44821.625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5">
      <c r="A1843" s="208" t="str">
        <f>'Net Gen'!B1843</f>
        <v>ML2KP-Mitchell 2 KP</v>
      </c>
      <c r="B1843" s="269">
        <f>'Net Gen'!C1843</f>
        <v>44821.666666666664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5">
      <c r="A1844" s="208" t="str">
        <f>'Net Gen'!B1844</f>
        <v>ML2KP-Mitchell 2 KP</v>
      </c>
      <c r="B1844" s="269">
        <f>'Net Gen'!C1844</f>
        <v>44821.708333333336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5">
      <c r="A1845" s="208" t="str">
        <f>'Net Gen'!B1845</f>
        <v>ML2KP-Mitchell 2 KP</v>
      </c>
      <c r="B1845" s="269">
        <f>'Net Gen'!C1845</f>
        <v>44821.75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5">
      <c r="A1846" s="208" t="str">
        <f>'Net Gen'!B1846</f>
        <v>ML2KP-Mitchell 2 KP</v>
      </c>
      <c r="B1846" s="269">
        <f>'Net Gen'!C1846</f>
        <v>44821.791666666664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5">
      <c r="A1847" s="208" t="str">
        <f>'Net Gen'!B1847</f>
        <v>ML2KP-Mitchell 2 KP</v>
      </c>
      <c r="B1847" s="269">
        <f>'Net Gen'!C1847</f>
        <v>44821.833333333336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5">
      <c r="A1848" s="208" t="str">
        <f>'Net Gen'!B1848</f>
        <v>ML2KP-Mitchell 2 KP</v>
      </c>
      <c r="B1848" s="269">
        <f>'Net Gen'!C1848</f>
        <v>44821.875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5">
      <c r="A1849" s="208" t="str">
        <f>'Net Gen'!B1849</f>
        <v>ML2KP-Mitchell 2 KP</v>
      </c>
      <c r="B1849" s="269">
        <f>'Net Gen'!C1849</f>
        <v>44821.916666666664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5">
      <c r="A1850" s="208" t="str">
        <f>'Net Gen'!B1850</f>
        <v>ML2KP-Mitchell 2 KP</v>
      </c>
      <c r="B1850" s="269">
        <f>'Net Gen'!C1850</f>
        <v>44821.958333333336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5">
      <c r="A1851" s="208" t="str">
        <f>'Net Gen'!B1851</f>
        <v>ML2KP-Mitchell 2 KP</v>
      </c>
      <c r="B1851" s="269">
        <f>'Net Gen'!C1851</f>
        <v>44822</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5">
      <c r="A1852" s="208" t="str">
        <f>'Net Gen'!B1852</f>
        <v>ML2KP-Mitchell 2 KP</v>
      </c>
      <c r="B1852" s="269">
        <f>'Net Gen'!C1852</f>
        <v>44822.041666666664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5">
      <c r="A1853" s="208" t="str">
        <f>'Net Gen'!B1853</f>
        <v>ML2KP-Mitchell 2 KP</v>
      </c>
      <c r="B1853" s="269">
        <f>'Net Gen'!C1853</f>
        <v>44822.083333333336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5">
      <c r="A1854" s="208" t="str">
        <f>'Net Gen'!B1854</f>
        <v>ML2KP-Mitchell 2 KP</v>
      </c>
      <c r="B1854" s="269">
        <f>'Net Gen'!C1854</f>
        <v>44822.125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5">
      <c r="A1855" s="208" t="str">
        <f>'Net Gen'!B1855</f>
        <v>ML2KP-Mitchell 2 KP</v>
      </c>
      <c r="B1855" s="269">
        <f>'Net Gen'!C1855</f>
        <v>44822.166666666664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5">
      <c r="A1856" s="208" t="str">
        <f>'Net Gen'!B1856</f>
        <v>ML2KP-Mitchell 2 KP</v>
      </c>
      <c r="B1856" s="269">
        <f>'Net Gen'!C1856</f>
        <v>44822.208333333336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5">
      <c r="A1857" s="208" t="str">
        <f>'Net Gen'!B1857</f>
        <v>ML2KP-Mitchell 2 KP</v>
      </c>
      <c r="B1857" s="269">
        <f>'Net Gen'!C1857</f>
        <v>44822.25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5">
      <c r="A1858" s="208" t="str">
        <f>'Net Gen'!B1858</f>
        <v>ML2KP-Mitchell 2 KP</v>
      </c>
      <c r="B1858" s="269">
        <f>'Net Gen'!C1858</f>
        <v>44822.291666666664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5">
      <c r="A1859" s="208" t="str">
        <f>'Net Gen'!B1859</f>
        <v>ML2KP-Mitchell 2 KP</v>
      </c>
      <c r="B1859" s="269">
        <f>'Net Gen'!C1859</f>
        <v>44822.333333333336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5">
      <c r="A1860" s="208" t="str">
        <f>'Net Gen'!B1860</f>
        <v>ML2KP-Mitchell 2 KP</v>
      </c>
      <c r="B1860" s="269">
        <f>'Net Gen'!C1860</f>
        <v>44822.375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5">
      <c r="A1861" s="208" t="str">
        <f>'Net Gen'!B1861</f>
        <v>ML2KP-Mitchell 2 KP</v>
      </c>
      <c r="B1861" s="269">
        <f>'Net Gen'!C1861</f>
        <v>44822.416666666664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5">
      <c r="A1862" s="208" t="str">
        <f>'Net Gen'!B1862</f>
        <v>ML2KP-Mitchell 2 KP</v>
      </c>
      <c r="B1862" s="269">
        <f>'Net Gen'!C1862</f>
        <v>44822.458333333336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5">
      <c r="A1863" s="208" t="str">
        <f>'Net Gen'!B1863</f>
        <v>ML2KP-Mitchell 2 KP</v>
      </c>
      <c r="B1863" s="269">
        <f>'Net Gen'!C1863</f>
        <v>44822.5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5">
      <c r="A1864" s="208" t="str">
        <f>'Net Gen'!B1864</f>
        <v>ML2KP-Mitchell 2 KP</v>
      </c>
      <c r="B1864" s="269">
        <f>'Net Gen'!C1864</f>
        <v>44822.541666666664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5">
      <c r="A1865" s="208" t="str">
        <f>'Net Gen'!B1865</f>
        <v>ML2KP-Mitchell 2 KP</v>
      </c>
      <c r="B1865" s="269">
        <f>'Net Gen'!C1865</f>
        <v>44822.583333333336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5">
      <c r="A1866" s="208" t="str">
        <f>'Net Gen'!B1866</f>
        <v>ML2KP-Mitchell 2 KP</v>
      </c>
      <c r="B1866" s="269">
        <f>'Net Gen'!C1866</f>
        <v>44822.625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5">
      <c r="A1867" s="208" t="str">
        <f>'Net Gen'!B1867</f>
        <v>ML2KP-Mitchell 2 KP</v>
      </c>
      <c r="B1867" s="269">
        <f>'Net Gen'!C1867</f>
        <v>44822.666666666664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5">
      <c r="A1868" s="208" t="str">
        <f>'Net Gen'!B1868</f>
        <v>ML2KP-Mitchell 2 KP</v>
      </c>
      <c r="B1868" s="269">
        <f>'Net Gen'!C1868</f>
        <v>44822.708333333336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5">
      <c r="A1869" s="208" t="str">
        <f>'Net Gen'!B1869</f>
        <v>ML2KP-Mitchell 2 KP</v>
      </c>
      <c r="B1869" s="269">
        <f>'Net Gen'!C1869</f>
        <v>44822.75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5">
      <c r="A1870" s="208" t="str">
        <f>'Net Gen'!B1870</f>
        <v>ML2KP-Mitchell 2 KP</v>
      </c>
      <c r="B1870" s="269">
        <f>'Net Gen'!C1870</f>
        <v>44822.791666666664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5">
      <c r="A1871" s="208" t="str">
        <f>'Net Gen'!B1871</f>
        <v>ML2KP-Mitchell 2 KP</v>
      </c>
      <c r="B1871" s="269">
        <f>'Net Gen'!C1871</f>
        <v>44822.833333333336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5">
      <c r="A1872" s="208" t="str">
        <f>'Net Gen'!B1872</f>
        <v>ML2KP-Mitchell 2 KP</v>
      </c>
      <c r="B1872" s="269">
        <f>'Net Gen'!C1872</f>
        <v>44822.875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5">
      <c r="A1873" s="208" t="str">
        <f>'Net Gen'!B1873</f>
        <v>ML2KP-Mitchell 2 KP</v>
      </c>
      <c r="B1873" s="269">
        <f>'Net Gen'!C1873</f>
        <v>44822.916666666664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5">
      <c r="A1874" s="208" t="str">
        <f>'Net Gen'!B1874</f>
        <v>ML2KP-Mitchell 2 KP</v>
      </c>
      <c r="B1874" s="269">
        <f>'Net Gen'!C1874</f>
        <v>44822.958333333336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5">
      <c r="A1875" s="208" t="str">
        <f>'Net Gen'!B1875</f>
        <v>ML2KP-Mitchell 2 KP</v>
      </c>
      <c r="B1875" s="269">
        <f>'Net Gen'!C1875</f>
        <v>44823</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5">
      <c r="A1876" s="208" t="str">
        <f>'Net Gen'!B1876</f>
        <v>ML2KP-Mitchell 2 KP</v>
      </c>
      <c r="B1876" s="269">
        <f>'Net Gen'!C1876</f>
        <v>44823.041666666664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5">
      <c r="A1877" s="208" t="str">
        <f>'Net Gen'!B1877</f>
        <v>ML2KP-Mitchell 2 KP</v>
      </c>
      <c r="B1877" s="269">
        <f>'Net Gen'!C1877</f>
        <v>44823.083333333336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5">
      <c r="A1878" s="208" t="str">
        <f>'Net Gen'!B1878</f>
        <v>ML2KP-Mitchell 2 KP</v>
      </c>
      <c r="B1878" s="269">
        <f>'Net Gen'!C1878</f>
        <v>44823.125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5">
      <c r="A1879" s="208" t="str">
        <f>'Net Gen'!B1879</f>
        <v>ML2KP-Mitchell 2 KP</v>
      </c>
      <c r="B1879" s="269">
        <f>'Net Gen'!C1879</f>
        <v>44823.166666666664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5">
      <c r="A1880" s="208" t="str">
        <f>'Net Gen'!B1880</f>
        <v>ML2KP-Mitchell 2 KP</v>
      </c>
      <c r="B1880" s="269">
        <f>'Net Gen'!C1880</f>
        <v>44823.208333333336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5">
      <c r="A1881" s="208" t="str">
        <f>'Net Gen'!B1881</f>
        <v>ML2KP-Mitchell 2 KP</v>
      </c>
      <c r="B1881" s="269">
        <f>'Net Gen'!C1881</f>
        <v>44823.25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5">
      <c r="A1882" s="208" t="str">
        <f>'Net Gen'!B1882</f>
        <v>ML2KP-Mitchell 2 KP</v>
      </c>
      <c r="B1882" s="269">
        <f>'Net Gen'!C1882</f>
        <v>44823.291666666664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5">
      <c r="A1883" s="208" t="str">
        <f>'Net Gen'!B1883</f>
        <v>ML2KP-Mitchell 2 KP</v>
      </c>
      <c r="B1883" s="269">
        <f>'Net Gen'!C1883</f>
        <v>44823.333333333336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5">
      <c r="A1884" s="208" t="str">
        <f>'Net Gen'!B1884</f>
        <v>ML2KP-Mitchell 2 KP</v>
      </c>
      <c r="B1884" s="269">
        <f>'Net Gen'!C1884</f>
        <v>44823.375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5">
      <c r="A1885" s="208" t="str">
        <f>'Net Gen'!B1885</f>
        <v>ML2KP-Mitchell 2 KP</v>
      </c>
      <c r="B1885" s="269">
        <f>'Net Gen'!C1885</f>
        <v>44823.416666666664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5">
      <c r="A1886" s="208" t="str">
        <f>'Net Gen'!B1886</f>
        <v>ML2KP-Mitchell 2 KP</v>
      </c>
      <c r="B1886" s="269">
        <f>'Net Gen'!C1886</f>
        <v>44823.458333333336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5">
      <c r="A1887" s="208" t="str">
        <f>'Net Gen'!B1887</f>
        <v>ML2KP-Mitchell 2 KP</v>
      </c>
      <c r="B1887" s="269">
        <f>'Net Gen'!C1887</f>
        <v>44823.5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5">
      <c r="A1888" s="208" t="str">
        <f>'Net Gen'!B1888</f>
        <v>ML2KP-Mitchell 2 KP</v>
      </c>
      <c r="B1888" s="269">
        <f>'Net Gen'!C1888</f>
        <v>44823.541666666664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5">
      <c r="A1889" s="208" t="str">
        <f>'Net Gen'!B1889</f>
        <v>ML2KP-Mitchell 2 KP</v>
      </c>
      <c r="B1889" s="269">
        <f>'Net Gen'!C1889</f>
        <v>44823.583333333336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5">
      <c r="A1890" s="208" t="str">
        <f>'Net Gen'!B1890</f>
        <v>ML2KP-Mitchell 2 KP</v>
      </c>
      <c r="B1890" s="269">
        <f>'Net Gen'!C1890</f>
        <v>44823.625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5">
      <c r="A1891" s="208" t="str">
        <f>'Net Gen'!B1891</f>
        <v>ML2KP-Mitchell 2 KP</v>
      </c>
      <c r="B1891" s="269">
        <f>'Net Gen'!C1891</f>
        <v>44823.666666666664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5">
      <c r="A1892" s="208" t="str">
        <f>'Net Gen'!B1892</f>
        <v>ML2KP-Mitchell 2 KP</v>
      </c>
      <c r="B1892" s="269">
        <f>'Net Gen'!C1892</f>
        <v>44823.708333333336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5">
      <c r="A1893" s="208" t="str">
        <f>'Net Gen'!B1893</f>
        <v>ML2KP-Mitchell 2 KP</v>
      </c>
      <c r="B1893" s="269">
        <f>'Net Gen'!C1893</f>
        <v>44823.75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5">
      <c r="A1894" s="208" t="str">
        <f>'Net Gen'!B1894</f>
        <v>ML2KP-Mitchell 2 KP</v>
      </c>
      <c r="B1894" s="269">
        <f>'Net Gen'!C1894</f>
        <v>44823.791666666664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5">
      <c r="A1895" s="208" t="str">
        <f>'Net Gen'!B1895</f>
        <v>ML2KP-Mitchell 2 KP</v>
      </c>
      <c r="B1895" s="269">
        <f>'Net Gen'!C1895</f>
        <v>44823.833333333336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5">
      <c r="A1896" s="208" t="str">
        <f>'Net Gen'!B1896</f>
        <v>ML2KP-Mitchell 2 KP</v>
      </c>
      <c r="B1896" s="269">
        <f>'Net Gen'!C1896</f>
        <v>44823.875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5">
      <c r="A1897" s="208" t="str">
        <f>'Net Gen'!B1897</f>
        <v>ML2KP-Mitchell 2 KP</v>
      </c>
      <c r="B1897" s="269">
        <f>'Net Gen'!C1897</f>
        <v>44823.916666666664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5">
      <c r="A1898" s="208" t="str">
        <f>'Net Gen'!B1898</f>
        <v>ML2KP-Mitchell 2 KP</v>
      </c>
      <c r="B1898" s="269">
        <f>'Net Gen'!C1898</f>
        <v>44823.958333333336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5">
      <c r="A1899" s="208" t="str">
        <f>'Net Gen'!B1899</f>
        <v>ML2KP-Mitchell 2 KP</v>
      </c>
      <c r="B1899" s="269">
        <f>'Net Gen'!C1899</f>
        <v>44824</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5">
      <c r="A1900" s="208" t="str">
        <f>'Net Gen'!B1900</f>
        <v>ML2KP-Mitchell 2 KP</v>
      </c>
      <c r="B1900" s="269">
        <f>'Net Gen'!C1900</f>
        <v>44824.041666666664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5">
      <c r="A1901" s="208" t="str">
        <f>'Net Gen'!B1901</f>
        <v>ML2KP-Mitchell 2 KP</v>
      </c>
      <c r="B1901" s="269">
        <f>'Net Gen'!C1901</f>
        <v>44824.083333333336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5">
      <c r="A1902" s="208" t="str">
        <f>'Net Gen'!B1902</f>
        <v>ML2KP-Mitchell 2 KP</v>
      </c>
      <c r="B1902" s="269">
        <f>'Net Gen'!C1902</f>
        <v>44824.125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5">
      <c r="A1903" s="208" t="str">
        <f>'Net Gen'!B1903</f>
        <v>ML2KP-Mitchell 2 KP</v>
      </c>
      <c r="B1903" s="269">
        <f>'Net Gen'!C1903</f>
        <v>44824.166666666664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5">
      <c r="A1904" s="208" t="str">
        <f>'Net Gen'!B1904</f>
        <v>ML2KP-Mitchell 2 KP</v>
      </c>
      <c r="B1904" s="269">
        <f>'Net Gen'!C1904</f>
        <v>44824.208333333336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5">
      <c r="A1905" s="208" t="str">
        <f>'Net Gen'!B1905</f>
        <v>ML2KP-Mitchell 2 KP</v>
      </c>
      <c r="B1905" s="269">
        <f>'Net Gen'!C1905</f>
        <v>44824.25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5">
      <c r="A1906" s="208" t="str">
        <f>'Net Gen'!B1906</f>
        <v>ML2KP-Mitchell 2 KP</v>
      </c>
      <c r="B1906" s="269">
        <f>'Net Gen'!C1906</f>
        <v>44824.291666666664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5">
      <c r="A1907" s="208" t="str">
        <f>'Net Gen'!B1907</f>
        <v>ML2KP-Mitchell 2 KP</v>
      </c>
      <c r="B1907" s="269">
        <f>'Net Gen'!C1907</f>
        <v>44824.333333333336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5">
      <c r="A1908" s="208" t="str">
        <f>'Net Gen'!B1908</f>
        <v>ML2KP-Mitchell 2 KP</v>
      </c>
      <c r="B1908" s="269">
        <f>'Net Gen'!C1908</f>
        <v>44824.375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5">
      <c r="A1909" s="208" t="str">
        <f>'Net Gen'!B1909</f>
        <v>ML2KP-Mitchell 2 KP</v>
      </c>
      <c r="B1909" s="269">
        <f>'Net Gen'!C1909</f>
        <v>44824.416666666664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5">
      <c r="A1910" s="208" t="str">
        <f>'Net Gen'!B1910</f>
        <v>ML2KP-Mitchell 2 KP</v>
      </c>
      <c r="B1910" s="269">
        <f>'Net Gen'!C1910</f>
        <v>44824.458333333336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5">
      <c r="A1911" s="208" t="str">
        <f>'Net Gen'!B1911</f>
        <v>ML2KP-Mitchell 2 KP</v>
      </c>
      <c r="B1911" s="269">
        <f>'Net Gen'!C1911</f>
        <v>44824.5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5">
      <c r="A1912" s="208" t="str">
        <f>'Net Gen'!B1912</f>
        <v>ML2KP-Mitchell 2 KP</v>
      </c>
      <c r="B1912" s="269">
        <f>'Net Gen'!C1912</f>
        <v>44824.541666666664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5">
      <c r="A1913" s="208" t="str">
        <f>'Net Gen'!B1913</f>
        <v>ML2KP-Mitchell 2 KP</v>
      </c>
      <c r="B1913" s="269">
        <f>'Net Gen'!C1913</f>
        <v>44824.583333333336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5">
      <c r="A1914" s="208" t="str">
        <f>'Net Gen'!B1914</f>
        <v>ML2KP-Mitchell 2 KP</v>
      </c>
      <c r="B1914" s="269">
        <f>'Net Gen'!C1914</f>
        <v>44824.625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5">
      <c r="A1915" s="208" t="str">
        <f>'Net Gen'!B1915</f>
        <v>ML2KP-Mitchell 2 KP</v>
      </c>
      <c r="B1915" s="269">
        <f>'Net Gen'!C1915</f>
        <v>44824.666666666664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5">
      <c r="A1916" s="208" t="str">
        <f>'Net Gen'!B1916</f>
        <v>ML2KP-Mitchell 2 KP</v>
      </c>
      <c r="B1916" s="269">
        <f>'Net Gen'!C1916</f>
        <v>44824.708333333336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5">
      <c r="A1917" s="208" t="str">
        <f>'Net Gen'!B1917</f>
        <v>ML2KP-Mitchell 2 KP</v>
      </c>
      <c r="B1917" s="269">
        <f>'Net Gen'!C1917</f>
        <v>44824.75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5">
      <c r="A1918" s="208" t="str">
        <f>'Net Gen'!B1918</f>
        <v>ML2KP-Mitchell 2 KP</v>
      </c>
      <c r="B1918" s="269">
        <f>'Net Gen'!C1918</f>
        <v>44824.791666666664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5">
      <c r="A1919" s="208" t="str">
        <f>'Net Gen'!B1919</f>
        <v>ML2KP-Mitchell 2 KP</v>
      </c>
      <c r="B1919" s="269">
        <f>'Net Gen'!C1919</f>
        <v>44824.833333333336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5">
      <c r="A1920" s="208" t="str">
        <f>'Net Gen'!B1920</f>
        <v>ML2KP-Mitchell 2 KP</v>
      </c>
      <c r="B1920" s="269">
        <f>'Net Gen'!C1920</f>
        <v>44824.875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5">
      <c r="A1921" s="208" t="str">
        <f>'Net Gen'!B1921</f>
        <v>ML2KP-Mitchell 2 KP</v>
      </c>
      <c r="B1921" s="269">
        <f>'Net Gen'!C1921</f>
        <v>44824.916666666664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5">
      <c r="A1922" s="208" t="str">
        <f>'Net Gen'!B1922</f>
        <v>ML2KP-Mitchell 2 KP</v>
      </c>
      <c r="B1922" s="269">
        <f>'Net Gen'!C1922</f>
        <v>44824.958333333336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5">
      <c r="A1923" s="208" t="str">
        <f>'Net Gen'!B1923</f>
        <v>ML2KP-Mitchell 2 KP</v>
      </c>
      <c r="B1923" s="269">
        <f>'Net Gen'!C1923</f>
        <v>44825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5">
      <c r="A1924" s="208" t="str">
        <f>'Net Gen'!B1924</f>
        <v>ML2KP-Mitchell 2 KP</v>
      </c>
      <c r="B1924" s="269">
        <f>'Net Gen'!C1924</f>
        <v>44825.041666666664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5">
      <c r="A1925" s="208" t="str">
        <f>'Net Gen'!B1925</f>
        <v>ML2KP-Mitchell 2 KP</v>
      </c>
      <c r="B1925" s="269">
        <f>'Net Gen'!C1925</f>
        <v>44825.083333333336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5">
      <c r="A1926" s="208" t="str">
        <f>'Net Gen'!B1926</f>
        <v>ML2KP-Mitchell 2 KP</v>
      </c>
      <c r="B1926" s="269">
        <f>'Net Gen'!C1926</f>
        <v>44825.125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5">
      <c r="A1927" s="208" t="str">
        <f>'Net Gen'!B1927</f>
        <v>ML2KP-Mitchell 2 KP</v>
      </c>
      <c r="B1927" s="269">
        <f>'Net Gen'!C1927</f>
        <v>44825.166666666664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5">
      <c r="A1928" s="208" t="str">
        <f>'Net Gen'!B1928</f>
        <v>ML2KP-Mitchell 2 KP</v>
      </c>
      <c r="B1928" s="269">
        <f>'Net Gen'!C1928</f>
        <v>44825.208333333336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5">
      <c r="A1929" s="208" t="str">
        <f>'Net Gen'!B1929</f>
        <v>ML2KP-Mitchell 2 KP</v>
      </c>
      <c r="B1929" s="269">
        <f>'Net Gen'!C1929</f>
        <v>44825.25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5">
      <c r="A1930" s="208" t="str">
        <f>'Net Gen'!B1930</f>
        <v>ML2KP-Mitchell 2 KP</v>
      </c>
      <c r="B1930" s="269">
        <f>'Net Gen'!C1930</f>
        <v>44825.291666666664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5">
      <c r="A1931" s="208" t="str">
        <f>'Net Gen'!B1931</f>
        <v>ML2KP-Mitchell 2 KP</v>
      </c>
      <c r="B1931" s="269">
        <f>'Net Gen'!C1931</f>
        <v>44825.333333333336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5">
      <c r="A1932" s="208" t="str">
        <f>'Net Gen'!B1932</f>
        <v>ML2KP-Mitchell 2 KP</v>
      </c>
      <c r="B1932" s="269">
        <f>'Net Gen'!C1932</f>
        <v>44825.375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5">
      <c r="A1933" s="208" t="str">
        <f>'Net Gen'!B1933</f>
        <v>ML2KP-Mitchell 2 KP</v>
      </c>
      <c r="B1933" s="269">
        <f>'Net Gen'!C1933</f>
        <v>44825.416666666664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5">
      <c r="A1934" s="208" t="str">
        <f>'Net Gen'!B1934</f>
        <v>ML2KP-Mitchell 2 KP</v>
      </c>
      <c r="B1934" s="269">
        <f>'Net Gen'!C1934</f>
        <v>44825.458333333336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5">
      <c r="A1935" s="208" t="str">
        <f>'Net Gen'!B1935</f>
        <v>ML2KP-Mitchell 2 KP</v>
      </c>
      <c r="B1935" s="269">
        <f>'Net Gen'!C1935</f>
        <v>44825.5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5">
      <c r="A1936" s="208" t="str">
        <f>'Net Gen'!B1936</f>
        <v>ML2KP-Mitchell 2 KP</v>
      </c>
      <c r="B1936" s="269">
        <f>'Net Gen'!C1936</f>
        <v>44825.541666666664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5">
      <c r="A1937" s="208" t="str">
        <f>'Net Gen'!B1937</f>
        <v>ML2KP-Mitchell 2 KP</v>
      </c>
      <c r="B1937" s="269">
        <f>'Net Gen'!C1937</f>
        <v>44825.583333333336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5">
      <c r="A1938" s="208" t="str">
        <f>'Net Gen'!B1938</f>
        <v>ML2KP-Mitchell 2 KP</v>
      </c>
      <c r="B1938" s="269">
        <f>'Net Gen'!C1938</f>
        <v>44825.625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5">
      <c r="A1939" s="208" t="str">
        <f>'Net Gen'!B1939</f>
        <v>ML2KP-Mitchell 2 KP</v>
      </c>
      <c r="B1939" s="269">
        <f>'Net Gen'!C1939</f>
        <v>44825.666666666664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5">
      <c r="A1940" s="208" t="str">
        <f>'Net Gen'!B1940</f>
        <v>ML2KP-Mitchell 2 KP</v>
      </c>
      <c r="B1940" s="269">
        <f>'Net Gen'!C1940</f>
        <v>44825.708333333336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5">
      <c r="A1941" s="208" t="str">
        <f>'Net Gen'!B1941</f>
        <v>ML2KP-Mitchell 2 KP</v>
      </c>
      <c r="B1941" s="269">
        <f>'Net Gen'!C1941</f>
        <v>44825.75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5">
      <c r="A1942" s="208" t="str">
        <f>'Net Gen'!B1942</f>
        <v>ML2KP-Mitchell 2 KP</v>
      </c>
      <c r="B1942" s="269">
        <f>'Net Gen'!C1942</f>
        <v>44825.791666666664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5">
      <c r="A1943" s="208" t="str">
        <f>'Net Gen'!B1943</f>
        <v>ML2KP-Mitchell 2 KP</v>
      </c>
      <c r="B1943" s="269">
        <f>'Net Gen'!C1943</f>
        <v>44825.833333333336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5">
      <c r="A1944" s="208" t="str">
        <f>'Net Gen'!B1944</f>
        <v>ML2KP-Mitchell 2 KP</v>
      </c>
      <c r="B1944" s="269">
        <f>'Net Gen'!C1944</f>
        <v>44825.875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5">
      <c r="A1945" s="208" t="str">
        <f>'Net Gen'!B1945</f>
        <v>ML2KP-Mitchell 2 KP</v>
      </c>
      <c r="B1945" s="269">
        <f>'Net Gen'!C1945</f>
        <v>44825.916666666664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5">
      <c r="A1946" s="208" t="str">
        <f>'Net Gen'!B1946</f>
        <v>ML2KP-Mitchell 2 KP</v>
      </c>
      <c r="B1946" s="269">
        <f>'Net Gen'!C1946</f>
        <v>44825.958333333336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5">
      <c r="A1947" s="208" t="str">
        <f>'Net Gen'!B1947</f>
        <v>ML2KP-Mitchell 2 KP</v>
      </c>
      <c r="B1947" s="269">
        <f>'Net Gen'!C1947</f>
        <v>44826</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5">
      <c r="A1948" s="208" t="str">
        <f>'Net Gen'!B1948</f>
        <v>ML2KP-Mitchell 2 KP</v>
      </c>
      <c r="B1948" s="269">
        <f>'Net Gen'!C1948</f>
        <v>44826.041666666664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5">
      <c r="A1949" s="208" t="str">
        <f>'Net Gen'!B1949</f>
        <v>ML2KP-Mitchell 2 KP</v>
      </c>
      <c r="B1949" s="269">
        <f>'Net Gen'!C1949</f>
        <v>44826.083333333336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5">
      <c r="A1950" s="208" t="str">
        <f>'Net Gen'!B1950</f>
        <v>ML2KP-Mitchell 2 KP</v>
      </c>
      <c r="B1950" s="269">
        <f>'Net Gen'!C1950</f>
        <v>44826.125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5">
      <c r="A1951" s="208" t="str">
        <f>'Net Gen'!B1951</f>
        <v>ML2KP-Mitchell 2 KP</v>
      </c>
      <c r="B1951" s="269">
        <f>'Net Gen'!C1951</f>
        <v>44826.166666666664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5">
      <c r="A1952" s="208" t="str">
        <f>'Net Gen'!B1952</f>
        <v>ML2KP-Mitchell 2 KP</v>
      </c>
      <c r="B1952" s="269">
        <f>'Net Gen'!C1952</f>
        <v>44826.208333333336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5">
      <c r="A1953" s="208" t="str">
        <f>'Net Gen'!B1953</f>
        <v>ML2KP-Mitchell 2 KP</v>
      </c>
      <c r="B1953" s="269">
        <f>'Net Gen'!C1953</f>
        <v>44826.25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5">
      <c r="A1954" s="208" t="str">
        <f>'Net Gen'!B1954</f>
        <v>ML2KP-Mitchell 2 KP</v>
      </c>
      <c r="B1954" s="269">
        <f>'Net Gen'!C1954</f>
        <v>44826.291666666664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5">
      <c r="A1955" s="208" t="str">
        <f>'Net Gen'!B1955</f>
        <v>ML2KP-Mitchell 2 KP</v>
      </c>
      <c r="B1955" s="269">
        <f>'Net Gen'!C1955</f>
        <v>44826.333333333336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5">
      <c r="A1956" s="208" t="str">
        <f>'Net Gen'!B1956</f>
        <v>ML2KP-Mitchell 2 KP</v>
      </c>
      <c r="B1956" s="269">
        <f>'Net Gen'!C1956</f>
        <v>44826.375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5">
      <c r="A1957" s="208" t="str">
        <f>'Net Gen'!B1957</f>
        <v>ML2KP-Mitchell 2 KP</v>
      </c>
      <c r="B1957" s="269">
        <f>'Net Gen'!C1957</f>
        <v>44826.416666666664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5">
      <c r="A1958" s="208" t="str">
        <f>'Net Gen'!B1958</f>
        <v>ML2KP-Mitchell 2 KP</v>
      </c>
      <c r="B1958" s="269">
        <f>'Net Gen'!C1958</f>
        <v>44826.458333333336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5">
      <c r="A1959" s="208" t="str">
        <f>'Net Gen'!B1959</f>
        <v>ML2KP-Mitchell 2 KP</v>
      </c>
      <c r="B1959" s="269">
        <f>'Net Gen'!C1959</f>
        <v>44826.5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5">
      <c r="A1960" s="208" t="str">
        <f>'Net Gen'!B1960</f>
        <v>ML2KP-Mitchell 2 KP</v>
      </c>
      <c r="B1960" s="269">
        <f>'Net Gen'!C1960</f>
        <v>44826.541666666664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5">
      <c r="A1961" s="208" t="str">
        <f>'Net Gen'!B1961</f>
        <v>ML2KP-Mitchell 2 KP</v>
      </c>
      <c r="B1961" s="269">
        <f>'Net Gen'!C1961</f>
        <v>44826.583333333336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5">
      <c r="A1962" s="208" t="str">
        <f>'Net Gen'!B1962</f>
        <v>ML2KP-Mitchell 2 KP</v>
      </c>
      <c r="B1962" s="269">
        <f>'Net Gen'!C1962</f>
        <v>44826.625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5">
      <c r="A1963" s="208" t="str">
        <f>'Net Gen'!B1963</f>
        <v>ML2KP-Mitchell 2 KP</v>
      </c>
      <c r="B1963" s="269">
        <f>'Net Gen'!C1963</f>
        <v>44826.666666666664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5">
      <c r="A1964" s="208" t="str">
        <f>'Net Gen'!B1964</f>
        <v>ML2KP-Mitchell 2 KP</v>
      </c>
      <c r="B1964" s="269">
        <f>'Net Gen'!C1964</f>
        <v>44826.708333333336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5">
      <c r="A1965" s="208" t="str">
        <f>'Net Gen'!B1965</f>
        <v>ML2KP-Mitchell 2 KP</v>
      </c>
      <c r="B1965" s="269">
        <f>'Net Gen'!C1965</f>
        <v>44826.75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5">
      <c r="A1966" s="208" t="str">
        <f>'Net Gen'!B1966</f>
        <v>ML2KP-Mitchell 2 KP</v>
      </c>
      <c r="B1966" s="269">
        <f>'Net Gen'!C1966</f>
        <v>44826.791666666664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5">
      <c r="A1967" s="208" t="str">
        <f>'Net Gen'!B1967</f>
        <v>ML2KP-Mitchell 2 KP</v>
      </c>
      <c r="B1967" s="269">
        <f>'Net Gen'!C1967</f>
        <v>44826.833333333336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5">
      <c r="A1968" s="208" t="str">
        <f>'Net Gen'!B1968</f>
        <v>ML2KP-Mitchell 2 KP</v>
      </c>
      <c r="B1968" s="269">
        <f>'Net Gen'!C1968</f>
        <v>44826.875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5">
      <c r="A1969" s="208" t="str">
        <f>'Net Gen'!B1969</f>
        <v>ML2KP-Mitchell 2 KP</v>
      </c>
      <c r="B1969" s="269">
        <f>'Net Gen'!C1969</f>
        <v>44826.916666666664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5">
      <c r="A1970" s="208" t="str">
        <f>'Net Gen'!B1970</f>
        <v>ML2KP-Mitchell 2 KP</v>
      </c>
      <c r="B1970" s="269">
        <f>'Net Gen'!C1970</f>
        <v>44826.958333333336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5">
      <c r="A1971" s="208" t="str">
        <f>'Net Gen'!B1971</f>
        <v>ML2KP-Mitchell 2 KP</v>
      </c>
      <c r="B1971" s="269">
        <f>'Net Gen'!C1971</f>
        <v>44827</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5">
      <c r="A1972" s="208" t="str">
        <f>'Net Gen'!B1972</f>
        <v>ML2KP-Mitchell 2 KP</v>
      </c>
      <c r="B1972" s="269">
        <f>'Net Gen'!C1972</f>
        <v>44827.041666666664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5">
      <c r="A1973" s="208" t="str">
        <f>'Net Gen'!B1973</f>
        <v>ML2KP-Mitchell 2 KP</v>
      </c>
      <c r="B1973" s="269">
        <f>'Net Gen'!C1973</f>
        <v>44827.083333333336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5">
      <c r="A1974" s="208" t="str">
        <f>'Net Gen'!B1974</f>
        <v>ML2KP-Mitchell 2 KP</v>
      </c>
      <c r="B1974" s="269">
        <f>'Net Gen'!C1974</f>
        <v>44827.125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5">
      <c r="A1975" s="208" t="str">
        <f>'Net Gen'!B1975</f>
        <v>ML2KP-Mitchell 2 KP</v>
      </c>
      <c r="B1975" s="269">
        <f>'Net Gen'!C1975</f>
        <v>44827.166666666664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5">
      <c r="A1976" s="208" t="str">
        <f>'Net Gen'!B1976</f>
        <v>ML2KP-Mitchell 2 KP</v>
      </c>
      <c r="B1976" s="269">
        <f>'Net Gen'!C1976</f>
        <v>44827.208333333336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5">
      <c r="A1977" s="208" t="str">
        <f>'Net Gen'!B1977</f>
        <v>ML2KP-Mitchell 2 KP</v>
      </c>
      <c r="B1977" s="269">
        <f>'Net Gen'!C1977</f>
        <v>44827.25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5">
      <c r="A1978" s="208" t="str">
        <f>'Net Gen'!B1978</f>
        <v>ML2KP-Mitchell 2 KP</v>
      </c>
      <c r="B1978" s="269">
        <f>'Net Gen'!C1978</f>
        <v>44827.291666666664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5">
      <c r="A1979" s="208" t="str">
        <f>'Net Gen'!B1979</f>
        <v>ML2KP-Mitchell 2 KP</v>
      </c>
      <c r="B1979" s="269">
        <f>'Net Gen'!C1979</f>
        <v>44827.333333333336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5">
      <c r="A1980" s="208" t="str">
        <f>'Net Gen'!B1980</f>
        <v>ML2KP-Mitchell 2 KP</v>
      </c>
      <c r="B1980" s="269">
        <f>'Net Gen'!C1980</f>
        <v>44827.375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5">
      <c r="A1981" s="208" t="str">
        <f>'Net Gen'!B1981</f>
        <v>ML2KP-Mitchell 2 KP</v>
      </c>
      <c r="B1981" s="269">
        <f>'Net Gen'!C1981</f>
        <v>44827.416666666664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5">
      <c r="A1982" s="208" t="str">
        <f>'Net Gen'!B1982</f>
        <v>ML2KP-Mitchell 2 KP</v>
      </c>
      <c r="B1982" s="269">
        <f>'Net Gen'!C1982</f>
        <v>44827.458333333336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5">
      <c r="A1983" s="208" t="str">
        <f>'Net Gen'!B1983</f>
        <v>ML2KP-Mitchell 2 KP</v>
      </c>
      <c r="B1983" s="269">
        <f>'Net Gen'!C1983</f>
        <v>44827.5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5">
      <c r="A1984" s="208" t="str">
        <f>'Net Gen'!B1984</f>
        <v>ML2KP-Mitchell 2 KP</v>
      </c>
      <c r="B1984" s="269">
        <f>'Net Gen'!C1984</f>
        <v>44827.541666666664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5">
      <c r="A1985" s="208" t="str">
        <f>'Net Gen'!B1985</f>
        <v>ML2KP-Mitchell 2 KP</v>
      </c>
      <c r="B1985" s="269">
        <f>'Net Gen'!C1985</f>
        <v>44827.583333333336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5">
      <c r="A1986" s="208" t="str">
        <f>'Net Gen'!B1986</f>
        <v>ML2KP-Mitchell 2 KP</v>
      </c>
      <c r="B1986" s="269">
        <f>'Net Gen'!C1986</f>
        <v>44827.625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5">
      <c r="A1987" s="208" t="str">
        <f>'Net Gen'!B1987</f>
        <v>ML2KP-Mitchell 2 KP</v>
      </c>
      <c r="B1987" s="269">
        <f>'Net Gen'!C1987</f>
        <v>44827.666666666664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5">
      <c r="A1988" s="208" t="str">
        <f>'Net Gen'!B1988</f>
        <v>ML2KP-Mitchell 2 KP</v>
      </c>
      <c r="B1988" s="269">
        <f>'Net Gen'!C1988</f>
        <v>44827.708333333336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5">
      <c r="A1989" s="208" t="str">
        <f>'Net Gen'!B1989</f>
        <v>ML2KP-Mitchell 2 KP</v>
      </c>
      <c r="B1989" s="269">
        <f>'Net Gen'!C1989</f>
        <v>44827.75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5">
      <c r="A1990" s="208" t="str">
        <f>'Net Gen'!B1990</f>
        <v>ML2KP-Mitchell 2 KP</v>
      </c>
      <c r="B1990" s="269">
        <f>'Net Gen'!C1990</f>
        <v>44827.791666666664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5">
      <c r="A1991" s="208" t="str">
        <f>'Net Gen'!B1991</f>
        <v>ML2KP-Mitchell 2 KP</v>
      </c>
      <c r="B1991" s="269">
        <f>'Net Gen'!C1991</f>
        <v>44827.833333333336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5">
      <c r="A1992" s="208" t="str">
        <f>'Net Gen'!B1992</f>
        <v>ML2KP-Mitchell 2 KP</v>
      </c>
      <c r="B1992" s="269">
        <f>'Net Gen'!C1992</f>
        <v>44827.875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5">
      <c r="A1993" s="208" t="str">
        <f>'Net Gen'!B1993</f>
        <v>ML2KP-Mitchell 2 KP</v>
      </c>
      <c r="B1993" s="269">
        <f>'Net Gen'!C1993</f>
        <v>44827.916666666664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5">
      <c r="A1994" s="208" t="str">
        <f>'Net Gen'!B1994</f>
        <v>ML2KP-Mitchell 2 KP</v>
      </c>
      <c r="B1994" s="269">
        <f>'Net Gen'!C1994</f>
        <v>44827.958333333336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5">
      <c r="A1995" s="208" t="str">
        <f>'Net Gen'!B1995</f>
        <v>ML2KP-Mitchell 2 KP</v>
      </c>
      <c r="B1995" s="269">
        <f>'Net Gen'!C1995</f>
        <v>44828</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5">
      <c r="A1996" s="208" t="str">
        <f>'Net Gen'!B1996</f>
        <v>ML2KP-Mitchell 2 KP</v>
      </c>
      <c r="B1996" s="269">
        <f>'Net Gen'!C1996</f>
        <v>44828.041666666664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5">
      <c r="A1997" s="208" t="str">
        <f>'Net Gen'!B1997</f>
        <v>ML2KP-Mitchell 2 KP</v>
      </c>
      <c r="B1997" s="269">
        <f>'Net Gen'!C1997</f>
        <v>44828.083333333336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5">
      <c r="A1998" s="208" t="str">
        <f>'Net Gen'!B1998</f>
        <v>ML2KP-Mitchell 2 KP</v>
      </c>
      <c r="B1998" s="269">
        <f>'Net Gen'!C1998</f>
        <v>44828.125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5">
      <c r="A1999" s="208" t="str">
        <f>'Net Gen'!B1999</f>
        <v>ML2KP-Mitchell 2 KP</v>
      </c>
      <c r="B1999" s="269">
        <f>'Net Gen'!C1999</f>
        <v>44828.166666666664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5">
      <c r="A2000" s="208" t="str">
        <f>'Net Gen'!B2000</f>
        <v>ML2KP-Mitchell 2 KP</v>
      </c>
      <c r="B2000" s="269">
        <f>'Net Gen'!C2000</f>
        <v>44828.208333333336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5">
      <c r="A2001" s="208" t="str">
        <f>'Net Gen'!B2001</f>
        <v>ML2KP-Mitchell 2 KP</v>
      </c>
      <c r="B2001" s="269">
        <f>'Net Gen'!C2001</f>
        <v>44828.25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5">
      <c r="A2002" s="208" t="str">
        <f>'Net Gen'!B2002</f>
        <v>ML2KP-Mitchell 2 KP</v>
      </c>
      <c r="B2002" s="269">
        <f>'Net Gen'!C2002</f>
        <v>44828.291666666664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5">
      <c r="A2003" s="208" t="str">
        <f>'Net Gen'!B2003</f>
        <v>ML2KP-Mitchell 2 KP</v>
      </c>
      <c r="B2003" s="269">
        <f>'Net Gen'!C2003</f>
        <v>44828.333333333336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5">
      <c r="A2004" s="208" t="str">
        <f>'Net Gen'!B2004</f>
        <v>ML2KP-Mitchell 2 KP</v>
      </c>
      <c r="B2004" s="269">
        <f>'Net Gen'!C2004</f>
        <v>44828.375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5">
      <c r="A2005" s="208" t="str">
        <f>'Net Gen'!B2005</f>
        <v>ML2KP-Mitchell 2 KP</v>
      </c>
      <c r="B2005" s="269">
        <f>'Net Gen'!C2005</f>
        <v>44828.416666666664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5">
      <c r="A2006" s="208" t="str">
        <f>'Net Gen'!B2006</f>
        <v>ML2KP-Mitchell 2 KP</v>
      </c>
      <c r="B2006" s="269">
        <f>'Net Gen'!C2006</f>
        <v>44828.458333333336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5">
      <c r="A2007" s="208" t="str">
        <f>'Net Gen'!B2007</f>
        <v>ML2KP-Mitchell 2 KP</v>
      </c>
      <c r="B2007" s="269">
        <f>'Net Gen'!C2007</f>
        <v>44828.5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5">
      <c r="A2008" s="208" t="str">
        <f>'Net Gen'!B2008</f>
        <v>ML2KP-Mitchell 2 KP</v>
      </c>
      <c r="B2008" s="269">
        <f>'Net Gen'!C2008</f>
        <v>44828.541666666664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5">
      <c r="A2009" s="208" t="str">
        <f>'Net Gen'!B2009</f>
        <v>ML2KP-Mitchell 2 KP</v>
      </c>
      <c r="B2009" s="269">
        <f>'Net Gen'!C2009</f>
        <v>44828.583333333336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5">
      <c r="A2010" s="208" t="str">
        <f>'Net Gen'!B2010</f>
        <v>ML2KP-Mitchell 2 KP</v>
      </c>
      <c r="B2010" s="269">
        <f>'Net Gen'!C2010</f>
        <v>44828.625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5">
      <c r="A2011" s="208" t="str">
        <f>'Net Gen'!B2011</f>
        <v>ML2KP-Mitchell 2 KP</v>
      </c>
      <c r="B2011" s="269">
        <f>'Net Gen'!C2011</f>
        <v>44828.666666666664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5">
      <c r="A2012" s="208" t="str">
        <f>'Net Gen'!B2012</f>
        <v>ML2KP-Mitchell 2 KP</v>
      </c>
      <c r="B2012" s="269">
        <f>'Net Gen'!C2012</f>
        <v>44828.708333333336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5">
      <c r="A2013" s="208" t="str">
        <f>'Net Gen'!B2013</f>
        <v>ML2KP-Mitchell 2 KP</v>
      </c>
      <c r="B2013" s="269">
        <f>'Net Gen'!C2013</f>
        <v>44828.75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5">
      <c r="A2014" s="208" t="str">
        <f>'Net Gen'!B2014</f>
        <v>ML2KP-Mitchell 2 KP</v>
      </c>
      <c r="B2014" s="269">
        <f>'Net Gen'!C2014</f>
        <v>44828.791666666664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5">
      <c r="A2015" s="208" t="str">
        <f>'Net Gen'!B2015</f>
        <v>ML2KP-Mitchell 2 KP</v>
      </c>
      <c r="B2015" s="269">
        <f>'Net Gen'!C2015</f>
        <v>44828.833333333336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5">
      <c r="A2016" s="208" t="str">
        <f>'Net Gen'!B2016</f>
        <v>ML2KP-Mitchell 2 KP</v>
      </c>
      <c r="B2016" s="269">
        <f>'Net Gen'!C2016</f>
        <v>44828.875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5">
      <c r="A2017" s="208" t="str">
        <f>'Net Gen'!B2017</f>
        <v>ML2KP-Mitchell 2 KP</v>
      </c>
      <c r="B2017" s="269">
        <f>'Net Gen'!C2017</f>
        <v>44828.916666666664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5">
      <c r="A2018" s="208" t="str">
        <f>'Net Gen'!B2018</f>
        <v>ML2KP-Mitchell 2 KP</v>
      </c>
      <c r="B2018" s="269">
        <f>'Net Gen'!C2018</f>
        <v>44828.958333333336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5">
      <c r="A2019" s="208" t="str">
        <f>'Net Gen'!B2019</f>
        <v>ML2KP-Mitchell 2 KP</v>
      </c>
      <c r="B2019" s="269">
        <f>'Net Gen'!C2019</f>
        <v>44829</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5">
      <c r="A2020" s="208" t="str">
        <f>'Net Gen'!B2020</f>
        <v>ML2KP-Mitchell 2 KP</v>
      </c>
      <c r="B2020" s="269">
        <f>'Net Gen'!C2020</f>
        <v>44829.041666666664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5">
      <c r="A2021" s="208" t="str">
        <f>'Net Gen'!B2021</f>
        <v>ML2KP-Mitchell 2 KP</v>
      </c>
      <c r="B2021" s="269">
        <f>'Net Gen'!C2021</f>
        <v>44829.083333333336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5">
      <c r="A2022" s="208" t="str">
        <f>'Net Gen'!B2022</f>
        <v>ML2KP-Mitchell 2 KP</v>
      </c>
      <c r="B2022" s="269">
        <f>'Net Gen'!C2022</f>
        <v>44829.125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5">
      <c r="A2023" s="208" t="str">
        <f>'Net Gen'!B2023</f>
        <v>ML2KP-Mitchell 2 KP</v>
      </c>
      <c r="B2023" s="269">
        <f>'Net Gen'!C2023</f>
        <v>44829.166666666664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5">
      <c r="A2024" s="208" t="str">
        <f>'Net Gen'!B2024</f>
        <v>ML2KP-Mitchell 2 KP</v>
      </c>
      <c r="B2024" s="269">
        <f>'Net Gen'!C2024</f>
        <v>44829.208333333336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5">
      <c r="A2025" s="208" t="str">
        <f>'Net Gen'!B2025</f>
        <v>ML2KP-Mitchell 2 KP</v>
      </c>
      <c r="B2025" s="269">
        <f>'Net Gen'!C2025</f>
        <v>44829.25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5">
      <c r="A2026" s="208" t="str">
        <f>'Net Gen'!B2026</f>
        <v>ML2KP-Mitchell 2 KP</v>
      </c>
      <c r="B2026" s="269">
        <f>'Net Gen'!C2026</f>
        <v>44829.291666666664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5">
      <c r="A2027" s="208" t="str">
        <f>'Net Gen'!B2027</f>
        <v>ML2KP-Mitchell 2 KP</v>
      </c>
      <c r="B2027" s="269">
        <f>'Net Gen'!C2027</f>
        <v>44829.333333333336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5">
      <c r="A2028" s="208" t="str">
        <f>'Net Gen'!B2028</f>
        <v>ML2KP-Mitchell 2 KP</v>
      </c>
      <c r="B2028" s="269">
        <f>'Net Gen'!C2028</f>
        <v>44829.375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5">
      <c r="A2029" s="208" t="str">
        <f>'Net Gen'!B2029</f>
        <v>ML2KP-Mitchell 2 KP</v>
      </c>
      <c r="B2029" s="269">
        <f>'Net Gen'!C2029</f>
        <v>44829.416666666664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5">
      <c r="A2030" s="208" t="str">
        <f>'Net Gen'!B2030</f>
        <v>ML2KP-Mitchell 2 KP</v>
      </c>
      <c r="B2030" s="269">
        <f>'Net Gen'!C2030</f>
        <v>44829.458333333336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5">
      <c r="A2031" s="208" t="str">
        <f>'Net Gen'!B2031</f>
        <v>ML2KP-Mitchell 2 KP</v>
      </c>
      <c r="B2031" s="269">
        <f>'Net Gen'!C2031</f>
        <v>44829.5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5">
      <c r="A2032" s="208" t="str">
        <f>'Net Gen'!B2032</f>
        <v>ML2KP-Mitchell 2 KP</v>
      </c>
      <c r="B2032" s="269">
        <f>'Net Gen'!C2032</f>
        <v>44829.541666666664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5">
      <c r="A2033" s="208" t="str">
        <f>'Net Gen'!B2033</f>
        <v>ML2KP-Mitchell 2 KP</v>
      </c>
      <c r="B2033" s="269">
        <f>'Net Gen'!C2033</f>
        <v>44829.583333333336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5">
      <c r="A2034" s="208" t="str">
        <f>'Net Gen'!B2034</f>
        <v>ML2KP-Mitchell 2 KP</v>
      </c>
      <c r="B2034" s="269">
        <f>'Net Gen'!C2034</f>
        <v>44829.625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5">
      <c r="A2035" s="208" t="str">
        <f>'Net Gen'!B2035</f>
        <v>ML2KP-Mitchell 2 KP</v>
      </c>
      <c r="B2035" s="269">
        <f>'Net Gen'!C2035</f>
        <v>44829.666666666664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5">
      <c r="A2036" s="208" t="str">
        <f>'Net Gen'!B2036</f>
        <v>ML2KP-Mitchell 2 KP</v>
      </c>
      <c r="B2036" s="269">
        <f>'Net Gen'!C2036</f>
        <v>44829.708333333336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5">
      <c r="A2037" s="208" t="str">
        <f>'Net Gen'!B2037</f>
        <v>ML2KP-Mitchell 2 KP</v>
      </c>
      <c r="B2037" s="269">
        <f>'Net Gen'!C2037</f>
        <v>44829.75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5">
      <c r="A2038" s="208" t="str">
        <f>'Net Gen'!B2038</f>
        <v>ML2KP-Mitchell 2 KP</v>
      </c>
      <c r="B2038" s="269">
        <f>'Net Gen'!C2038</f>
        <v>44829.791666666664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5">
      <c r="A2039" s="208" t="str">
        <f>'Net Gen'!B2039</f>
        <v>ML2KP-Mitchell 2 KP</v>
      </c>
      <c r="B2039" s="269">
        <f>'Net Gen'!C2039</f>
        <v>44829.833333333336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5">
      <c r="A2040" s="208" t="str">
        <f>'Net Gen'!B2040</f>
        <v>ML2KP-Mitchell 2 KP</v>
      </c>
      <c r="B2040" s="269">
        <f>'Net Gen'!C2040</f>
        <v>44829.875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5">
      <c r="A2041" s="208" t="str">
        <f>'Net Gen'!B2041</f>
        <v>ML2KP-Mitchell 2 KP</v>
      </c>
      <c r="B2041" s="269">
        <f>'Net Gen'!C2041</f>
        <v>44829.916666666664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5">
      <c r="A2042" s="208" t="str">
        <f>'Net Gen'!B2042</f>
        <v>ML2KP-Mitchell 2 KP</v>
      </c>
      <c r="B2042" s="269">
        <f>'Net Gen'!C2042</f>
        <v>44829.958333333336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5">
      <c r="A2043" s="208" t="str">
        <f>'Net Gen'!B2043</f>
        <v>ML2KP-Mitchell 2 KP</v>
      </c>
      <c r="B2043" s="269">
        <f>'Net Gen'!C2043</f>
        <v>44830</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5">
      <c r="A2044" s="208" t="str">
        <f>'Net Gen'!B2044</f>
        <v>ML2KP-Mitchell 2 KP</v>
      </c>
      <c r="B2044" s="269">
        <f>'Net Gen'!C2044</f>
        <v>44830.041666666664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5">
      <c r="A2045" s="208" t="str">
        <f>'Net Gen'!B2045</f>
        <v>ML2KP-Mitchell 2 KP</v>
      </c>
      <c r="B2045" s="269">
        <f>'Net Gen'!C2045</f>
        <v>44830.083333333336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5">
      <c r="A2046" s="208" t="str">
        <f>'Net Gen'!B2046</f>
        <v>ML2KP-Mitchell 2 KP</v>
      </c>
      <c r="B2046" s="269">
        <f>'Net Gen'!C2046</f>
        <v>44830.125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5">
      <c r="A2047" s="208" t="str">
        <f>'Net Gen'!B2047</f>
        <v>ML2KP-Mitchell 2 KP</v>
      </c>
      <c r="B2047" s="269">
        <f>'Net Gen'!C2047</f>
        <v>44830.166666666664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5">
      <c r="A2048" s="208" t="str">
        <f>'Net Gen'!B2048</f>
        <v>ML2KP-Mitchell 2 KP</v>
      </c>
      <c r="B2048" s="269">
        <f>'Net Gen'!C2048</f>
        <v>44830.208333333336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5">
      <c r="A2049" s="208" t="str">
        <f>'Net Gen'!B2049</f>
        <v>ML2KP-Mitchell 2 KP</v>
      </c>
      <c r="B2049" s="269">
        <f>'Net Gen'!C2049</f>
        <v>44830.25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5">
      <c r="A2050" s="208" t="str">
        <f>'Net Gen'!B2050</f>
        <v>ML2KP-Mitchell 2 KP</v>
      </c>
      <c r="B2050" s="269">
        <f>'Net Gen'!C2050</f>
        <v>44830.291666666664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5">
      <c r="A2051" s="208" t="str">
        <f>'Net Gen'!B2051</f>
        <v>ML2KP-Mitchell 2 KP</v>
      </c>
      <c r="B2051" s="269">
        <f>'Net Gen'!C2051</f>
        <v>44830.333333333336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5">
      <c r="A2052" s="208" t="str">
        <f>'Net Gen'!B2052</f>
        <v>ML2KP-Mitchell 2 KP</v>
      </c>
      <c r="B2052" s="269">
        <f>'Net Gen'!C2052</f>
        <v>44830.375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5">
      <c r="A2053" s="208" t="str">
        <f>'Net Gen'!B2053</f>
        <v>ML2KP-Mitchell 2 KP</v>
      </c>
      <c r="B2053" s="269">
        <f>'Net Gen'!C2053</f>
        <v>44830.416666666664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5">
      <c r="A2054" s="208" t="str">
        <f>'Net Gen'!B2054</f>
        <v>ML2KP-Mitchell 2 KP</v>
      </c>
      <c r="B2054" s="269">
        <f>'Net Gen'!C2054</f>
        <v>44830.458333333336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5">
      <c r="A2055" s="208" t="str">
        <f>'Net Gen'!B2055</f>
        <v>ML2KP-Mitchell 2 KP</v>
      </c>
      <c r="B2055" s="269">
        <f>'Net Gen'!C2055</f>
        <v>44830.5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5">
      <c r="A2056" s="208" t="str">
        <f>'Net Gen'!B2056</f>
        <v>ML2KP-Mitchell 2 KP</v>
      </c>
      <c r="B2056" s="269">
        <f>'Net Gen'!C2056</f>
        <v>44830.541666666664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5">
      <c r="A2057" s="208" t="str">
        <f>'Net Gen'!B2057</f>
        <v>ML2KP-Mitchell 2 KP</v>
      </c>
      <c r="B2057" s="269">
        <f>'Net Gen'!C2057</f>
        <v>44830.583333333336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5">
      <c r="A2058" s="208" t="str">
        <f>'Net Gen'!B2058</f>
        <v>ML2KP-Mitchell 2 KP</v>
      </c>
      <c r="B2058" s="269">
        <f>'Net Gen'!C2058</f>
        <v>44830.625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5">
      <c r="A2059" s="208" t="str">
        <f>'Net Gen'!B2059</f>
        <v>ML2KP-Mitchell 2 KP</v>
      </c>
      <c r="B2059" s="269">
        <f>'Net Gen'!C2059</f>
        <v>44830.666666666664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5">
      <c r="A2060" s="208" t="str">
        <f>'Net Gen'!B2060</f>
        <v>ML2KP-Mitchell 2 KP</v>
      </c>
      <c r="B2060" s="269">
        <f>'Net Gen'!C2060</f>
        <v>44830.708333333336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5">
      <c r="A2061" s="208" t="str">
        <f>'Net Gen'!B2061</f>
        <v>ML2KP-Mitchell 2 KP</v>
      </c>
      <c r="B2061" s="269">
        <f>'Net Gen'!C2061</f>
        <v>44830.75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5">
      <c r="A2062" s="208" t="str">
        <f>'Net Gen'!B2062</f>
        <v>ML2KP-Mitchell 2 KP</v>
      </c>
      <c r="B2062" s="269">
        <f>'Net Gen'!C2062</f>
        <v>44830.791666666664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5">
      <c r="A2063" s="208" t="str">
        <f>'Net Gen'!B2063</f>
        <v>ML2KP-Mitchell 2 KP</v>
      </c>
      <c r="B2063" s="269">
        <f>'Net Gen'!C2063</f>
        <v>44830.833333333336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5">
      <c r="A2064" s="208" t="str">
        <f>'Net Gen'!B2064</f>
        <v>ML2KP-Mitchell 2 KP</v>
      </c>
      <c r="B2064" s="269">
        <f>'Net Gen'!C2064</f>
        <v>44830.875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5">
      <c r="A2065" s="208" t="str">
        <f>'Net Gen'!B2065</f>
        <v>ML2KP-Mitchell 2 KP</v>
      </c>
      <c r="B2065" s="269">
        <f>'Net Gen'!C2065</f>
        <v>44830.916666666664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5">
      <c r="A2066" s="208" t="str">
        <f>'Net Gen'!B2066</f>
        <v>ML2KP-Mitchell 2 KP</v>
      </c>
      <c r="B2066" s="269">
        <f>'Net Gen'!C2066</f>
        <v>44830.958333333336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5">
      <c r="A2067" s="208" t="str">
        <f>'Net Gen'!B2067</f>
        <v>ML2KP-Mitchell 2 KP</v>
      </c>
      <c r="B2067" s="269">
        <f>'Net Gen'!C2067</f>
        <v>44831</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5">
      <c r="A2068" s="208" t="str">
        <f>'Net Gen'!B2068</f>
        <v>ML2KP-Mitchell 2 KP</v>
      </c>
      <c r="B2068" s="269">
        <f>'Net Gen'!C2068</f>
        <v>44831.041666666664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5">
      <c r="A2069" s="208" t="str">
        <f>'Net Gen'!B2069</f>
        <v>ML2KP-Mitchell 2 KP</v>
      </c>
      <c r="B2069" s="269">
        <f>'Net Gen'!C2069</f>
        <v>44831.083333333336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5">
      <c r="A2070" s="208" t="str">
        <f>'Net Gen'!B2070</f>
        <v>ML2KP-Mitchell 2 KP</v>
      </c>
      <c r="B2070" s="269">
        <f>'Net Gen'!C2070</f>
        <v>44831.125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5">
      <c r="A2071" s="208" t="str">
        <f>'Net Gen'!B2071</f>
        <v>ML2KP-Mitchell 2 KP</v>
      </c>
      <c r="B2071" s="269">
        <f>'Net Gen'!C2071</f>
        <v>44831.166666666664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5">
      <c r="A2072" s="208" t="str">
        <f>'Net Gen'!B2072</f>
        <v>ML2KP-Mitchell 2 KP</v>
      </c>
      <c r="B2072" s="269">
        <f>'Net Gen'!C2072</f>
        <v>44831.208333333336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5">
      <c r="A2073" s="208" t="str">
        <f>'Net Gen'!B2073</f>
        <v>ML2KP-Mitchell 2 KP</v>
      </c>
      <c r="B2073" s="269">
        <f>'Net Gen'!C2073</f>
        <v>44831.25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5">
      <c r="A2074" s="208" t="str">
        <f>'Net Gen'!B2074</f>
        <v>ML2KP-Mitchell 2 KP</v>
      </c>
      <c r="B2074" s="269">
        <f>'Net Gen'!C2074</f>
        <v>44831.291666666664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5">
      <c r="A2075" s="208" t="str">
        <f>'Net Gen'!B2075</f>
        <v>ML2KP-Mitchell 2 KP</v>
      </c>
      <c r="B2075" s="269">
        <f>'Net Gen'!C2075</f>
        <v>44831.333333333336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5">
      <c r="A2076" s="208" t="str">
        <f>'Net Gen'!B2076</f>
        <v>ML2KP-Mitchell 2 KP</v>
      </c>
      <c r="B2076" s="269">
        <f>'Net Gen'!C2076</f>
        <v>44831.375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5">
      <c r="A2077" s="208" t="str">
        <f>'Net Gen'!B2077</f>
        <v>ML2KP-Mitchell 2 KP</v>
      </c>
      <c r="B2077" s="269">
        <f>'Net Gen'!C2077</f>
        <v>44831.416666666664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5">
      <c r="A2078" s="208" t="str">
        <f>'Net Gen'!B2078</f>
        <v>ML2KP-Mitchell 2 KP</v>
      </c>
      <c r="B2078" s="269">
        <f>'Net Gen'!C2078</f>
        <v>44831.458333333336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5">
      <c r="A2079" s="208" t="str">
        <f>'Net Gen'!B2079</f>
        <v>ML2KP-Mitchell 2 KP</v>
      </c>
      <c r="B2079" s="269">
        <f>'Net Gen'!C2079</f>
        <v>44831.5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5">
      <c r="A2080" s="208" t="str">
        <f>'Net Gen'!B2080</f>
        <v>ML2KP-Mitchell 2 KP</v>
      </c>
      <c r="B2080" s="269">
        <f>'Net Gen'!C2080</f>
        <v>44831.541666666664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5">
      <c r="A2081" s="208" t="str">
        <f>'Net Gen'!B2081</f>
        <v>ML2KP-Mitchell 2 KP</v>
      </c>
      <c r="B2081" s="269">
        <f>'Net Gen'!C2081</f>
        <v>44831.583333333336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5">
      <c r="A2082" s="208" t="str">
        <f>'Net Gen'!B2082</f>
        <v>ML2KP-Mitchell 2 KP</v>
      </c>
      <c r="B2082" s="269">
        <f>'Net Gen'!C2082</f>
        <v>44831.625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5">
      <c r="A2083" s="208" t="str">
        <f>'Net Gen'!B2083</f>
        <v>ML2KP-Mitchell 2 KP</v>
      </c>
      <c r="B2083" s="269">
        <f>'Net Gen'!C2083</f>
        <v>44831.666666666664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5">
      <c r="A2084" s="208" t="str">
        <f>'Net Gen'!B2084</f>
        <v>ML2KP-Mitchell 2 KP</v>
      </c>
      <c r="B2084" s="269">
        <f>'Net Gen'!C2084</f>
        <v>44831.708333333336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5">
      <c r="A2085" s="208" t="str">
        <f>'Net Gen'!B2085</f>
        <v>ML2KP-Mitchell 2 KP</v>
      </c>
      <c r="B2085" s="269">
        <f>'Net Gen'!C2085</f>
        <v>44831.75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5">
      <c r="A2086" s="208" t="str">
        <f>'Net Gen'!B2086</f>
        <v>ML2KP-Mitchell 2 KP</v>
      </c>
      <c r="B2086" s="269">
        <f>'Net Gen'!C2086</f>
        <v>44831.791666666664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5">
      <c r="A2087" s="208" t="str">
        <f>'Net Gen'!B2087</f>
        <v>ML2KP-Mitchell 2 KP</v>
      </c>
      <c r="B2087" s="269">
        <f>'Net Gen'!C2087</f>
        <v>44831.833333333336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5">
      <c r="A2088" s="208" t="str">
        <f>'Net Gen'!B2088</f>
        <v>ML2KP-Mitchell 2 KP</v>
      </c>
      <c r="B2088" s="269">
        <f>'Net Gen'!C2088</f>
        <v>44831.875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5">
      <c r="A2089" s="208" t="str">
        <f>'Net Gen'!B2089</f>
        <v>ML2KP-Mitchell 2 KP</v>
      </c>
      <c r="B2089" s="269">
        <f>'Net Gen'!C2089</f>
        <v>44831.916666666664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5">
      <c r="A2090" s="208" t="str">
        <f>'Net Gen'!B2090</f>
        <v>ML2KP-Mitchell 2 KP</v>
      </c>
      <c r="B2090" s="269">
        <f>'Net Gen'!C2090</f>
        <v>44831.958333333336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5">
      <c r="A2091" s="208" t="str">
        <f>'Net Gen'!B2091</f>
        <v>ML2KP-Mitchell 2 KP</v>
      </c>
      <c r="B2091" s="269">
        <f>'Net Gen'!C2091</f>
        <v>44832</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5">
      <c r="A2092" s="208" t="str">
        <f>'Net Gen'!B2092</f>
        <v>ML2KP-Mitchell 2 KP</v>
      </c>
      <c r="B2092" s="269">
        <f>'Net Gen'!C2092</f>
        <v>44832.041666666664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5">
      <c r="A2093" s="208" t="str">
        <f>'Net Gen'!B2093</f>
        <v>ML2KP-Mitchell 2 KP</v>
      </c>
      <c r="B2093" s="269">
        <f>'Net Gen'!C2093</f>
        <v>44832.083333333336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5">
      <c r="A2094" s="208" t="str">
        <f>'Net Gen'!B2094</f>
        <v>ML2KP-Mitchell 2 KP</v>
      </c>
      <c r="B2094" s="269">
        <f>'Net Gen'!C2094</f>
        <v>44832.125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5">
      <c r="A2095" s="208" t="str">
        <f>'Net Gen'!B2095</f>
        <v>ML2KP-Mitchell 2 KP</v>
      </c>
      <c r="B2095" s="269">
        <f>'Net Gen'!C2095</f>
        <v>44832.166666666664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5">
      <c r="A2096" s="208" t="str">
        <f>'Net Gen'!B2096</f>
        <v>ML2KP-Mitchell 2 KP</v>
      </c>
      <c r="B2096" s="269">
        <f>'Net Gen'!C2096</f>
        <v>44832.208333333336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5">
      <c r="A2097" s="208" t="str">
        <f>'Net Gen'!B2097</f>
        <v>ML2KP-Mitchell 2 KP</v>
      </c>
      <c r="B2097" s="269">
        <f>'Net Gen'!C2097</f>
        <v>44832.25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5">
      <c r="A2098" s="208" t="str">
        <f>'Net Gen'!B2098</f>
        <v>ML2KP-Mitchell 2 KP</v>
      </c>
      <c r="B2098" s="269">
        <f>'Net Gen'!C2098</f>
        <v>44832.291666666664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5">
      <c r="A2099" s="208" t="str">
        <f>'Net Gen'!B2099</f>
        <v>ML2KP-Mitchell 2 KP</v>
      </c>
      <c r="B2099" s="269">
        <f>'Net Gen'!C2099</f>
        <v>44832.333333333336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5">
      <c r="A2100" s="208" t="str">
        <f>'Net Gen'!B2100</f>
        <v>ML2KP-Mitchell 2 KP</v>
      </c>
      <c r="B2100" s="269">
        <f>'Net Gen'!C2100</f>
        <v>44832.375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5">
      <c r="A2101" s="208" t="str">
        <f>'Net Gen'!B2101</f>
        <v>ML2KP-Mitchell 2 KP</v>
      </c>
      <c r="B2101" s="269">
        <f>'Net Gen'!C2101</f>
        <v>44832.416666666664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5">
      <c r="A2102" s="208" t="str">
        <f>'Net Gen'!B2102</f>
        <v>ML2KP-Mitchell 2 KP</v>
      </c>
      <c r="B2102" s="269">
        <f>'Net Gen'!C2102</f>
        <v>44832.458333333336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5">
      <c r="A2103" s="208" t="str">
        <f>'Net Gen'!B2103</f>
        <v>ML2KP-Mitchell 2 KP</v>
      </c>
      <c r="B2103" s="269">
        <f>'Net Gen'!C2103</f>
        <v>44832.5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5">
      <c r="A2104" s="208" t="str">
        <f>'Net Gen'!B2104</f>
        <v>ML2KP-Mitchell 2 KP</v>
      </c>
      <c r="B2104" s="269">
        <f>'Net Gen'!C2104</f>
        <v>44832.541666666664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5">
      <c r="A2105" s="208" t="str">
        <f>'Net Gen'!B2105</f>
        <v>ML2KP-Mitchell 2 KP</v>
      </c>
      <c r="B2105" s="269">
        <f>'Net Gen'!C2105</f>
        <v>44832.583333333336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5">
      <c r="A2106" s="208" t="str">
        <f>'Net Gen'!B2106</f>
        <v>ML2KP-Mitchell 2 KP</v>
      </c>
      <c r="B2106" s="269">
        <f>'Net Gen'!C2106</f>
        <v>44832.625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5">
      <c r="A2107" s="208" t="str">
        <f>'Net Gen'!B2107</f>
        <v>ML2KP-Mitchell 2 KP</v>
      </c>
      <c r="B2107" s="269">
        <f>'Net Gen'!C2107</f>
        <v>44832.666666666664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5">
      <c r="A2108" s="208" t="str">
        <f>'Net Gen'!B2108</f>
        <v>ML2KP-Mitchell 2 KP</v>
      </c>
      <c r="B2108" s="269">
        <f>'Net Gen'!C2108</f>
        <v>44832.708333333336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5">
      <c r="A2109" s="208" t="str">
        <f>'Net Gen'!B2109</f>
        <v>ML2KP-Mitchell 2 KP</v>
      </c>
      <c r="B2109" s="269">
        <f>'Net Gen'!C2109</f>
        <v>44832.75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5">
      <c r="A2110" s="208" t="str">
        <f>'Net Gen'!B2110</f>
        <v>ML2KP-Mitchell 2 KP</v>
      </c>
      <c r="B2110" s="269">
        <f>'Net Gen'!C2110</f>
        <v>44832.791666666664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5">
      <c r="A2111" s="208" t="str">
        <f>'Net Gen'!B2111</f>
        <v>ML2KP-Mitchell 2 KP</v>
      </c>
      <c r="B2111" s="269">
        <f>'Net Gen'!C2111</f>
        <v>44832.833333333336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5">
      <c r="A2112" s="208" t="str">
        <f>'Net Gen'!B2112</f>
        <v>ML2KP-Mitchell 2 KP</v>
      </c>
      <c r="B2112" s="269">
        <f>'Net Gen'!C2112</f>
        <v>44832.875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5">
      <c r="A2113" s="208" t="str">
        <f>'Net Gen'!B2113</f>
        <v>ML2KP-Mitchell 2 KP</v>
      </c>
      <c r="B2113" s="269">
        <f>'Net Gen'!C2113</f>
        <v>44832.916666666664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5">
      <c r="A2114" s="208" t="str">
        <f>'Net Gen'!B2114</f>
        <v>ML2KP-Mitchell 2 KP</v>
      </c>
      <c r="B2114" s="269">
        <f>'Net Gen'!C2114</f>
        <v>44832.958333333336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5">
      <c r="A2115" s="208" t="str">
        <f>'Net Gen'!B2115</f>
        <v>ML2KP-Mitchell 2 KP</v>
      </c>
      <c r="B2115" s="269">
        <f>'Net Gen'!C2115</f>
        <v>44833</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5">
      <c r="A2116" s="208" t="str">
        <f>'Net Gen'!B2116</f>
        <v>ML2KP-Mitchell 2 KP</v>
      </c>
      <c r="B2116" s="269">
        <f>'Net Gen'!C2116</f>
        <v>44833.041666666664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5">
      <c r="A2117" s="208" t="str">
        <f>'Net Gen'!B2117</f>
        <v>ML2KP-Mitchell 2 KP</v>
      </c>
      <c r="B2117" s="269">
        <f>'Net Gen'!C2117</f>
        <v>44833.083333333336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5">
      <c r="A2118" s="208" t="str">
        <f>'Net Gen'!B2118</f>
        <v>ML2KP-Mitchell 2 KP</v>
      </c>
      <c r="B2118" s="269">
        <f>'Net Gen'!C2118</f>
        <v>44833.125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5">
      <c r="A2119" s="208" t="str">
        <f>'Net Gen'!B2119</f>
        <v>ML2KP-Mitchell 2 KP</v>
      </c>
      <c r="B2119" s="269">
        <f>'Net Gen'!C2119</f>
        <v>44833.166666666664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5">
      <c r="A2120" s="208" t="str">
        <f>'Net Gen'!B2120</f>
        <v>ML2KP-Mitchell 2 KP</v>
      </c>
      <c r="B2120" s="269">
        <f>'Net Gen'!C2120</f>
        <v>44833.208333333336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5">
      <c r="A2121" s="208" t="str">
        <f>'Net Gen'!B2121</f>
        <v>ML2KP-Mitchell 2 KP</v>
      </c>
      <c r="B2121" s="269">
        <f>'Net Gen'!C2121</f>
        <v>44833.25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5">
      <c r="A2122" s="208" t="str">
        <f>'Net Gen'!B2122</f>
        <v>ML2KP-Mitchell 2 KP</v>
      </c>
      <c r="B2122" s="269">
        <f>'Net Gen'!C2122</f>
        <v>44833.291666666664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5">
      <c r="A2123" s="208" t="str">
        <f>'Net Gen'!B2123</f>
        <v>ML2KP-Mitchell 2 KP</v>
      </c>
      <c r="B2123" s="269">
        <f>'Net Gen'!C2123</f>
        <v>44833.333333333336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5">
      <c r="A2124" s="208" t="str">
        <f>'Net Gen'!B2124</f>
        <v>ML2KP-Mitchell 2 KP</v>
      </c>
      <c r="B2124" s="269">
        <f>'Net Gen'!C2124</f>
        <v>44833.375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5">
      <c r="A2125" s="208" t="str">
        <f>'Net Gen'!B2125</f>
        <v>ML2KP-Mitchell 2 KP</v>
      </c>
      <c r="B2125" s="269">
        <f>'Net Gen'!C2125</f>
        <v>44833.416666666664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5">
      <c r="A2126" s="208" t="str">
        <f>'Net Gen'!B2126</f>
        <v>ML2KP-Mitchell 2 KP</v>
      </c>
      <c r="B2126" s="269">
        <f>'Net Gen'!C2126</f>
        <v>44833.458333333336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5">
      <c r="A2127" s="208" t="str">
        <f>'Net Gen'!B2127</f>
        <v>ML2KP-Mitchell 2 KP</v>
      </c>
      <c r="B2127" s="269">
        <f>'Net Gen'!C2127</f>
        <v>44833.5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5">
      <c r="A2128" s="208" t="str">
        <f>'Net Gen'!B2128</f>
        <v>ML2KP-Mitchell 2 KP</v>
      </c>
      <c r="B2128" s="269">
        <f>'Net Gen'!C2128</f>
        <v>44833.541666666664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5">
      <c r="A2129" s="208" t="str">
        <f>'Net Gen'!B2129</f>
        <v>ML2KP-Mitchell 2 KP</v>
      </c>
      <c r="B2129" s="269">
        <f>'Net Gen'!C2129</f>
        <v>44833.583333333336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5">
      <c r="A2130" s="208" t="str">
        <f>'Net Gen'!B2130</f>
        <v>ML2KP-Mitchell 2 KP</v>
      </c>
      <c r="B2130" s="269">
        <f>'Net Gen'!C2130</f>
        <v>44833.625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5">
      <c r="A2131" s="208" t="str">
        <f>'Net Gen'!B2131</f>
        <v>ML2KP-Mitchell 2 KP</v>
      </c>
      <c r="B2131" s="269">
        <f>'Net Gen'!C2131</f>
        <v>44833.666666666664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5">
      <c r="A2132" s="208" t="str">
        <f>'Net Gen'!B2132</f>
        <v>ML2KP-Mitchell 2 KP</v>
      </c>
      <c r="B2132" s="269">
        <f>'Net Gen'!C2132</f>
        <v>44833.708333333336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5">
      <c r="A2133" s="208" t="str">
        <f>'Net Gen'!B2133</f>
        <v>ML2KP-Mitchell 2 KP</v>
      </c>
      <c r="B2133" s="269">
        <f>'Net Gen'!C2133</f>
        <v>44833.75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5">
      <c r="A2134" s="208" t="str">
        <f>'Net Gen'!B2134</f>
        <v>ML2KP-Mitchell 2 KP</v>
      </c>
      <c r="B2134" s="269">
        <f>'Net Gen'!C2134</f>
        <v>44833.791666666664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5">
      <c r="A2135" s="208" t="str">
        <f>'Net Gen'!B2135</f>
        <v>ML2KP-Mitchell 2 KP</v>
      </c>
      <c r="B2135" s="269">
        <f>'Net Gen'!C2135</f>
        <v>44833.833333333336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5">
      <c r="A2136" s="208" t="str">
        <f>'Net Gen'!B2136</f>
        <v>ML2KP-Mitchell 2 KP</v>
      </c>
      <c r="B2136" s="269">
        <f>'Net Gen'!C2136</f>
        <v>44833.875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5">
      <c r="A2137" s="208" t="str">
        <f>'Net Gen'!B2137</f>
        <v>ML2KP-Mitchell 2 KP</v>
      </c>
      <c r="B2137" s="269">
        <f>'Net Gen'!C2137</f>
        <v>44833.916666666664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5">
      <c r="A2138" s="208" t="str">
        <f>'Net Gen'!B2138</f>
        <v>ML2KP-Mitchell 2 KP</v>
      </c>
      <c r="B2138" s="269">
        <f>'Net Gen'!C2138</f>
        <v>44833.958333333336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5">
      <c r="A2139" s="208" t="str">
        <f>'Net Gen'!B2139</f>
        <v>ML2KP-Mitchell 2 KP</v>
      </c>
      <c r="B2139" s="269">
        <f>'Net Gen'!C2139</f>
        <v>44834</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5">
      <c r="A2140" s="208" t="str">
        <f>'Net Gen'!B2140</f>
        <v>ML2KP-Mitchell 2 KP</v>
      </c>
      <c r="B2140" s="269">
        <f>'Net Gen'!C2140</f>
        <v>44834.041666666664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5">
      <c r="A2141" s="208" t="str">
        <f>'Net Gen'!B2141</f>
        <v>ML2KP-Mitchell 2 KP</v>
      </c>
      <c r="B2141" s="269">
        <f>'Net Gen'!C2141</f>
        <v>44834.083333333336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5">
      <c r="A2142" s="208" t="str">
        <f>'Net Gen'!B2142</f>
        <v>ML2KP-Mitchell 2 KP</v>
      </c>
      <c r="B2142" s="269">
        <f>'Net Gen'!C2142</f>
        <v>44834.125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5">
      <c r="A2143" s="208" t="str">
        <f>'Net Gen'!B2143</f>
        <v>ML2KP-Mitchell 2 KP</v>
      </c>
      <c r="B2143" s="269">
        <f>'Net Gen'!C2143</f>
        <v>44834.166666666664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5">
      <c r="A2144" s="208" t="str">
        <f>'Net Gen'!B2144</f>
        <v>ML2KP-Mitchell 2 KP</v>
      </c>
      <c r="B2144" s="269">
        <f>'Net Gen'!C2144</f>
        <v>44834.208333333336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5">
      <c r="A2145" s="208" t="str">
        <f>'Net Gen'!B2145</f>
        <v>ML2KP-Mitchell 2 KP</v>
      </c>
      <c r="B2145" s="269">
        <f>'Net Gen'!C2145</f>
        <v>44834.25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5">
      <c r="A2146" s="208" t="str">
        <f>'Net Gen'!B2146</f>
        <v>ML2KP-Mitchell 2 KP</v>
      </c>
      <c r="B2146" s="269">
        <f>'Net Gen'!C2146</f>
        <v>44834.291666666664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5">
      <c r="A2147" s="208" t="str">
        <f>'Net Gen'!B2147</f>
        <v>ML2KP-Mitchell 2 KP</v>
      </c>
      <c r="B2147" s="269">
        <f>'Net Gen'!C2147</f>
        <v>44834.333333333336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5">
      <c r="A2148" s="208" t="str">
        <f>'Net Gen'!B2148</f>
        <v>ML2KP-Mitchell 2 KP</v>
      </c>
      <c r="B2148" s="269">
        <f>'Net Gen'!C2148</f>
        <v>44834.375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5">
      <c r="A2149" s="208" t="str">
        <f>'Net Gen'!B2149</f>
        <v>ML2KP-Mitchell 2 KP</v>
      </c>
      <c r="B2149" s="269">
        <f>'Net Gen'!C2149</f>
        <v>44834.416666666664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5">
      <c r="A2150" s="208" t="str">
        <f>'Net Gen'!B2150</f>
        <v>ML2KP-Mitchell 2 KP</v>
      </c>
      <c r="B2150" s="269">
        <f>'Net Gen'!C2150</f>
        <v>44834.458333333336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5">
      <c r="A2151" s="208" t="str">
        <f>'Net Gen'!B2151</f>
        <v>ML2KP-Mitchell 2 KP</v>
      </c>
      <c r="B2151" s="269">
        <f>'Net Gen'!C2151</f>
        <v>44834.5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5">
      <c r="A2152" s="208" t="str">
        <f>'Net Gen'!B2152</f>
        <v>ML2KP-Mitchell 2 KP</v>
      </c>
      <c r="B2152" s="269">
        <f>'Net Gen'!C2152</f>
        <v>44834.541666666664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5">
      <c r="A2153" s="208" t="str">
        <f>'Net Gen'!B2153</f>
        <v>ML2KP-Mitchell 2 KP</v>
      </c>
      <c r="B2153" s="269">
        <f>'Net Gen'!C2153</f>
        <v>44834.583333333336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5">
      <c r="A2154" s="208" t="str">
        <f>'Net Gen'!B2154</f>
        <v>ML2KP-Mitchell 2 KP</v>
      </c>
      <c r="B2154" s="269">
        <f>'Net Gen'!C2154</f>
        <v>44834.625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5">
      <c r="A2155" s="208" t="str">
        <f>'Net Gen'!B2155</f>
        <v>ML2KP-Mitchell 2 KP</v>
      </c>
      <c r="B2155" s="269">
        <f>'Net Gen'!C2155</f>
        <v>44834.666666666664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5">
      <c r="A2156" s="208" t="str">
        <f>'Net Gen'!B2156</f>
        <v>ML2KP-Mitchell 2 KP</v>
      </c>
      <c r="B2156" s="269">
        <f>'Net Gen'!C2156</f>
        <v>44834.708333333336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5">
      <c r="A2157" s="208" t="str">
        <f>'Net Gen'!B2157</f>
        <v>ML2KP-Mitchell 2 KP</v>
      </c>
      <c r="B2157" s="269">
        <f>'Net Gen'!C2157</f>
        <v>44834.75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5">
      <c r="A2158" s="208" t="str">
        <f>'Net Gen'!B2158</f>
        <v>ML2KP-Mitchell 2 KP</v>
      </c>
      <c r="B2158" s="269">
        <f>'Net Gen'!C2158</f>
        <v>44834.791666666664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5">
      <c r="A2159" s="208" t="str">
        <f>'Net Gen'!B2159</f>
        <v>ML2KP-Mitchell 2 KP</v>
      </c>
      <c r="B2159" s="269">
        <f>'Net Gen'!C2159</f>
        <v>44834.833333333336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5">
      <c r="A2160" s="208" t="str">
        <f>'Net Gen'!B2160</f>
        <v>ML2KP-Mitchell 2 KP</v>
      </c>
      <c r="B2160" s="269">
        <f>'Net Gen'!C2160</f>
        <v>44834.875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5">
      <c r="A2161" s="208" t="str">
        <f>'Net Gen'!B2161</f>
        <v>ML2KP-Mitchell 2 KP</v>
      </c>
      <c r="B2161" s="269">
        <f>'Net Gen'!C2161</f>
        <v>44834.916666666664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5">
      <c r="A2162" s="208" t="str">
        <f>'Net Gen'!B2162</f>
        <v>ML2KP-Mitchell 2 KP</v>
      </c>
      <c r="B2162" s="269">
        <f>'Net Gen'!C2162</f>
        <v>44834.958333333336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5">
      <c r="A2163" s="208" t="str">
        <f>'Net Gen'!B2163</f>
        <v>ML2KP-Mitchell 2 KP</v>
      </c>
      <c r="B2163" s="269">
        <f>'Net Gen'!C2163</f>
        <v>44835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5">
      <c r="A2164" s="208" t="str">
        <f>'Net Gen'!B2164</f>
        <v>RP1KPAEG-Rockport 1 KP AEG</v>
      </c>
      <c r="B2164" s="269">
        <f>'Net Gen'!C2164</f>
        <v>44805.041666666664</v>
      </c>
      <c r="C2164" s="270" t="str">
        <f>'Net Gen'!P2164</f>
        <v>OFFLINE</v>
      </c>
      <c r="D2164" s="270">
        <f>'Net Gen'!E2164</f>
        <v>0</v>
      </c>
      <c r="E2164" s="270">
        <f>'Net Gen'!I2164</f>
        <v>0</v>
      </c>
      <c r="F2164" s="270">
        <f>'Net Gen'!K2164</f>
        <v>0</v>
      </c>
      <c r="G2164" s="270">
        <f>'Net Gen'!N2164</f>
        <v>0</v>
      </c>
      <c r="H2164" s="270">
        <f>'Net Gen'!O2164</f>
        <v>1266</v>
      </c>
      <c r="J2164" s="120">
        <f t="shared" si="134"/>
        <v>0.15</v>
      </c>
      <c r="K2164" s="108">
        <f t="shared" si="132"/>
        <v>0</v>
      </c>
      <c r="L2164" s="102">
        <f t="shared" si="133"/>
        <v>189.9</v>
      </c>
      <c r="M2164" s="123">
        <f t="shared" si="135"/>
        <v>0</v>
      </c>
    </row>
    <row r="2165" spans="1:13" x14ac:dyDescent="0.25">
      <c r="A2165" s="208" t="str">
        <f>'Net Gen'!B2165</f>
        <v>RP1KPAEG-Rockport 1 KP AEG</v>
      </c>
      <c r="B2165" s="269">
        <f>'Net Gen'!C2165</f>
        <v>44805.083333333336</v>
      </c>
      <c r="C2165" s="270" t="str">
        <f>'Net Gen'!P2165</f>
        <v>OFFLINE</v>
      </c>
      <c r="D2165" s="270">
        <f>'Net Gen'!E2165</f>
        <v>0</v>
      </c>
      <c r="E2165" s="270">
        <f>'Net Gen'!I2165</f>
        <v>0</v>
      </c>
      <c r="F2165" s="270">
        <f>'Net Gen'!K2165</f>
        <v>0</v>
      </c>
      <c r="G2165" s="270">
        <f>'Net Gen'!N2165</f>
        <v>0</v>
      </c>
      <c r="H2165" s="270">
        <f>'Net Gen'!O2165</f>
        <v>1266</v>
      </c>
      <c r="J2165" s="120">
        <f t="shared" si="134"/>
        <v>0.15</v>
      </c>
      <c r="K2165" s="108">
        <f t="shared" si="132"/>
        <v>0</v>
      </c>
      <c r="L2165" s="102">
        <f t="shared" si="133"/>
        <v>189.9</v>
      </c>
      <c r="M2165" s="123">
        <f t="shared" si="135"/>
        <v>0</v>
      </c>
    </row>
    <row r="2166" spans="1:13" x14ac:dyDescent="0.25">
      <c r="A2166" s="208" t="str">
        <f>'Net Gen'!B2166</f>
        <v>RP1KPAEG-Rockport 1 KP AEG</v>
      </c>
      <c r="B2166" s="269">
        <f>'Net Gen'!C2166</f>
        <v>44805.125</v>
      </c>
      <c r="C2166" s="270" t="str">
        <f>'Net Gen'!P2166</f>
        <v>OFFLINE</v>
      </c>
      <c r="D2166" s="270">
        <f>'Net Gen'!E2166</f>
        <v>0</v>
      </c>
      <c r="E2166" s="270">
        <f>'Net Gen'!I2166</f>
        <v>0</v>
      </c>
      <c r="F2166" s="270">
        <f>'Net Gen'!K2166</f>
        <v>0</v>
      </c>
      <c r="G2166" s="270">
        <f>'Net Gen'!N2166</f>
        <v>0</v>
      </c>
      <c r="H2166" s="270">
        <f>'Net Gen'!O2166</f>
        <v>1266</v>
      </c>
      <c r="J2166" s="120">
        <f t="shared" si="134"/>
        <v>0.15</v>
      </c>
      <c r="K2166" s="108">
        <f t="shared" si="132"/>
        <v>0</v>
      </c>
      <c r="L2166" s="102">
        <f t="shared" si="133"/>
        <v>189.9</v>
      </c>
      <c r="M2166" s="123">
        <f t="shared" si="135"/>
        <v>0</v>
      </c>
    </row>
    <row r="2167" spans="1:13" x14ac:dyDescent="0.25">
      <c r="A2167" s="208" t="str">
        <f>'Net Gen'!B2167</f>
        <v>RP1KPAEG-Rockport 1 KP AEG</v>
      </c>
      <c r="B2167" s="269">
        <f>'Net Gen'!C2167</f>
        <v>44805.166666666664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5">
      <c r="A2168" s="208" t="str">
        <f>'Net Gen'!B2168</f>
        <v>RP1KPAEG-Rockport 1 KP AEG</v>
      </c>
      <c r="B2168" s="269">
        <f>'Net Gen'!C2168</f>
        <v>44805.208333333336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5">
      <c r="A2169" s="208" t="str">
        <f>'Net Gen'!B2169</f>
        <v>RP1KPAEG-Rockport 1 KP AEG</v>
      </c>
      <c r="B2169" s="269">
        <f>'Net Gen'!C2169</f>
        <v>44805.25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5">
      <c r="A2170" s="208" t="str">
        <f>'Net Gen'!B2170</f>
        <v>RP1KPAEG-Rockport 1 KP AEG</v>
      </c>
      <c r="B2170" s="269">
        <f>'Net Gen'!C2170</f>
        <v>44805.291666666664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5">
      <c r="A2171" s="208" t="str">
        <f>'Net Gen'!B2171</f>
        <v>RP1KPAEG-Rockport 1 KP AEG</v>
      </c>
      <c r="B2171" s="269">
        <f>'Net Gen'!C2171</f>
        <v>44805.333333333336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5">
      <c r="A2172" s="208" t="str">
        <f>'Net Gen'!B2172</f>
        <v>RP1KPAEG-Rockport 1 KP AEG</v>
      </c>
      <c r="B2172" s="269">
        <f>'Net Gen'!C2172</f>
        <v>44805.375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5">
      <c r="A2173" s="208" t="str">
        <f>'Net Gen'!B2173</f>
        <v>RP1KPAEG-Rockport 1 KP AEG</v>
      </c>
      <c r="B2173" s="269">
        <f>'Net Gen'!C2173</f>
        <v>44805.416666666664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5">
      <c r="A2174" s="208" t="str">
        <f>'Net Gen'!B2174</f>
        <v>RP1KPAEG-Rockport 1 KP AEG</v>
      </c>
      <c r="B2174" s="269">
        <f>'Net Gen'!C2174</f>
        <v>44805.458333333336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5">
      <c r="A2175" s="208" t="str">
        <f>'Net Gen'!B2175</f>
        <v>RP1KPAEG-Rockport 1 KP AEG</v>
      </c>
      <c r="B2175" s="269">
        <f>'Net Gen'!C2175</f>
        <v>44805.5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5">
      <c r="A2176" s="208" t="str">
        <f>'Net Gen'!B2176</f>
        <v>RP1KPAEG-Rockport 1 KP AEG</v>
      </c>
      <c r="B2176" s="269">
        <f>'Net Gen'!C2176</f>
        <v>44805.541666666664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5">
      <c r="A2177" s="208" t="str">
        <f>'Net Gen'!B2177</f>
        <v>RP1KPAEG-Rockport 1 KP AEG</v>
      </c>
      <c r="B2177" s="269">
        <f>'Net Gen'!C2177</f>
        <v>44805.583333333336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5">
      <c r="A2178" s="208" t="str">
        <f>'Net Gen'!B2178</f>
        <v>RP1KPAEG-Rockport 1 KP AEG</v>
      </c>
      <c r="B2178" s="269">
        <f>'Net Gen'!C2178</f>
        <v>44805.625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5">
      <c r="A2179" s="208" t="str">
        <f>'Net Gen'!B2179</f>
        <v>RP1KPAEG-Rockport 1 KP AEG</v>
      </c>
      <c r="B2179" s="269">
        <f>'Net Gen'!C2179</f>
        <v>44805.666666666664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5">
      <c r="A2180" s="208" t="str">
        <f>'Net Gen'!B2180</f>
        <v>RP1KPAEG-Rockport 1 KP AEG</v>
      </c>
      <c r="B2180" s="269">
        <f>'Net Gen'!C2180</f>
        <v>44805.708333333336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5">
      <c r="A2181" s="208" t="str">
        <f>'Net Gen'!B2181</f>
        <v>RP1KPAEG-Rockport 1 KP AEG</v>
      </c>
      <c r="B2181" s="269">
        <f>'Net Gen'!C2181</f>
        <v>44805.75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5">
      <c r="A2182" s="208" t="str">
        <f>'Net Gen'!B2182</f>
        <v>RP1KPAEG-Rockport 1 KP AEG</v>
      </c>
      <c r="B2182" s="269">
        <f>'Net Gen'!C2182</f>
        <v>44805.791666666664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5">
      <c r="A2183" s="208" t="str">
        <f>'Net Gen'!B2183</f>
        <v>RP1KPAEG-Rockport 1 KP AEG</v>
      </c>
      <c r="B2183" s="269">
        <f>'Net Gen'!C2183</f>
        <v>44805.833333333336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5">
      <c r="A2184" s="208" t="str">
        <f>'Net Gen'!B2184</f>
        <v>RP1KPAEG-Rockport 1 KP AEG</v>
      </c>
      <c r="B2184" s="269">
        <f>'Net Gen'!C2184</f>
        <v>44805.875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5">
      <c r="A2185" s="208" t="str">
        <f>'Net Gen'!B2185</f>
        <v>RP1KPAEG-Rockport 1 KP AEG</v>
      </c>
      <c r="B2185" s="269">
        <f>'Net Gen'!C2185</f>
        <v>44805.916666666664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5">
      <c r="A2186" s="208" t="str">
        <f>'Net Gen'!B2186</f>
        <v>RP1KPAEG-Rockport 1 KP AEG</v>
      </c>
      <c r="B2186" s="269">
        <f>'Net Gen'!C2186</f>
        <v>44805.958333333336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5">
      <c r="A2187" s="208" t="str">
        <f>'Net Gen'!B2187</f>
        <v>RP1KPAEG-Rockport 1 KP AEG</v>
      </c>
      <c r="B2187" s="269">
        <f>'Net Gen'!C2187</f>
        <v>44806</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5">
      <c r="A2188" s="208" t="str">
        <f>'Net Gen'!B2188</f>
        <v>RP1KPAEG-Rockport 1 KP AEG</v>
      </c>
      <c r="B2188" s="269">
        <f>'Net Gen'!C2188</f>
        <v>44806.041666666664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5">
      <c r="A2189" s="208" t="str">
        <f>'Net Gen'!B2189</f>
        <v>RP1KPAEG-Rockport 1 KP AEG</v>
      </c>
      <c r="B2189" s="269">
        <f>'Net Gen'!C2189</f>
        <v>44806.083333333336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5">
      <c r="A2190" s="208" t="str">
        <f>'Net Gen'!B2190</f>
        <v>RP1KPAEG-Rockport 1 KP AEG</v>
      </c>
      <c r="B2190" s="269">
        <f>'Net Gen'!C2190</f>
        <v>44806.125</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5">
      <c r="A2191" s="208" t="str">
        <f>'Net Gen'!B2191</f>
        <v>RP1KPAEG-Rockport 1 KP AEG</v>
      </c>
      <c r="B2191" s="269">
        <f>'Net Gen'!C2191</f>
        <v>44806.166666666664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5">
      <c r="A2192" s="208" t="str">
        <f>'Net Gen'!B2192</f>
        <v>RP1KPAEG-Rockport 1 KP AEG</v>
      </c>
      <c r="B2192" s="269">
        <f>'Net Gen'!C2192</f>
        <v>44806.208333333336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5">
      <c r="A2193" s="208" t="str">
        <f>'Net Gen'!B2193</f>
        <v>RP1KPAEG-Rockport 1 KP AEG</v>
      </c>
      <c r="B2193" s="269">
        <f>'Net Gen'!C2193</f>
        <v>44806.25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5">
      <c r="A2194" s="208" t="str">
        <f>'Net Gen'!B2194</f>
        <v>RP1KPAEG-Rockport 1 KP AEG</v>
      </c>
      <c r="B2194" s="269">
        <f>'Net Gen'!C2194</f>
        <v>44806.291666666664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5">
      <c r="A2195" s="208" t="str">
        <f>'Net Gen'!B2195</f>
        <v>RP1KPAEG-Rockport 1 KP AEG</v>
      </c>
      <c r="B2195" s="269">
        <f>'Net Gen'!C2195</f>
        <v>44806.333333333336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5">
      <c r="A2196" s="208" t="str">
        <f>'Net Gen'!B2196</f>
        <v>RP1KPAEG-Rockport 1 KP AEG</v>
      </c>
      <c r="B2196" s="269">
        <f>'Net Gen'!C2196</f>
        <v>44806.375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5">
      <c r="A2197" s="208" t="str">
        <f>'Net Gen'!B2197</f>
        <v>RP1KPAEG-Rockport 1 KP AEG</v>
      </c>
      <c r="B2197" s="269">
        <f>'Net Gen'!C2197</f>
        <v>44806.416666666664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5">
      <c r="A2198" s="208" t="str">
        <f>'Net Gen'!B2198</f>
        <v>RP1KPAEG-Rockport 1 KP AEG</v>
      </c>
      <c r="B2198" s="269">
        <f>'Net Gen'!C2198</f>
        <v>44806.458333333336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5">
      <c r="A2199" s="208" t="str">
        <f>'Net Gen'!B2199</f>
        <v>RP1KPAEG-Rockport 1 KP AEG</v>
      </c>
      <c r="B2199" s="269">
        <f>'Net Gen'!C2199</f>
        <v>44806.5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5">
      <c r="A2200" s="208" t="str">
        <f>'Net Gen'!B2200</f>
        <v>RP1KPAEG-Rockport 1 KP AEG</v>
      </c>
      <c r="B2200" s="269">
        <f>'Net Gen'!C2200</f>
        <v>44806.541666666664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5">
      <c r="A2201" s="208" t="str">
        <f>'Net Gen'!B2201</f>
        <v>RP1KPAEG-Rockport 1 KP AEG</v>
      </c>
      <c r="B2201" s="269">
        <f>'Net Gen'!C2201</f>
        <v>44806.583333333336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5">
      <c r="A2202" s="208" t="str">
        <f>'Net Gen'!B2202</f>
        <v>RP1KPAEG-Rockport 1 KP AEG</v>
      </c>
      <c r="B2202" s="269">
        <f>'Net Gen'!C2202</f>
        <v>44806.625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5">
      <c r="A2203" s="208" t="str">
        <f>'Net Gen'!B2203</f>
        <v>RP1KPAEG-Rockport 1 KP AEG</v>
      </c>
      <c r="B2203" s="269">
        <f>'Net Gen'!C2203</f>
        <v>44806.666666666664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5">
      <c r="A2204" s="208" t="str">
        <f>'Net Gen'!B2204</f>
        <v>RP1KPAEG-Rockport 1 KP AEG</v>
      </c>
      <c r="B2204" s="269">
        <f>'Net Gen'!C2204</f>
        <v>44806.708333333336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5">
      <c r="A2205" s="208" t="str">
        <f>'Net Gen'!B2205</f>
        <v>RP1KPAEG-Rockport 1 KP AEG</v>
      </c>
      <c r="B2205" s="269">
        <f>'Net Gen'!C2205</f>
        <v>44806.75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5">
      <c r="A2206" s="208" t="str">
        <f>'Net Gen'!B2206</f>
        <v>RP1KPAEG-Rockport 1 KP AEG</v>
      </c>
      <c r="B2206" s="269">
        <f>'Net Gen'!C2206</f>
        <v>44806.791666666664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5">
      <c r="A2207" s="208" t="str">
        <f>'Net Gen'!B2207</f>
        <v>RP1KPAEG-Rockport 1 KP AEG</v>
      </c>
      <c r="B2207" s="269">
        <f>'Net Gen'!C2207</f>
        <v>44806.833333333336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5">
      <c r="A2208" s="208" t="str">
        <f>'Net Gen'!B2208</f>
        <v>RP1KPAEG-Rockport 1 KP AEG</v>
      </c>
      <c r="B2208" s="269">
        <f>'Net Gen'!C2208</f>
        <v>44806.875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5">
      <c r="A2209" s="208" t="str">
        <f>'Net Gen'!B2209</f>
        <v>RP1KPAEG-Rockport 1 KP AEG</v>
      </c>
      <c r="B2209" s="269">
        <f>'Net Gen'!C2209</f>
        <v>44806.916666666664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5">
      <c r="A2210" s="208" t="str">
        <f>'Net Gen'!B2210</f>
        <v>RP1KPAEG-Rockport 1 KP AEG</v>
      </c>
      <c r="B2210" s="269">
        <f>'Net Gen'!C2210</f>
        <v>44806.958333333336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5">
      <c r="A2211" s="208" t="str">
        <f>'Net Gen'!B2211</f>
        <v>RP1KPAEG-Rockport 1 KP AEG</v>
      </c>
      <c r="B2211" s="269">
        <f>'Net Gen'!C2211</f>
        <v>44807</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5">
      <c r="A2212" s="208" t="str">
        <f>'Net Gen'!B2212</f>
        <v>RP1KPAEG-Rockport 1 KP AEG</v>
      </c>
      <c r="B2212" s="269">
        <f>'Net Gen'!C2212</f>
        <v>44807.041666666664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5">
      <c r="A2213" s="208" t="str">
        <f>'Net Gen'!B2213</f>
        <v>RP1KPAEG-Rockport 1 KP AEG</v>
      </c>
      <c r="B2213" s="269">
        <f>'Net Gen'!C2213</f>
        <v>44807.083333333336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5">
      <c r="A2214" s="208" t="str">
        <f>'Net Gen'!B2214</f>
        <v>RP1KPAEG-Rockport 1 KP AEG</v>
      </c>
      <c r="B2214" s="269">
        <f>'Net Gen'!C2214</f>
        <v>44807.125</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5">
      <c r="A2215" s="208" t="str">
        <f>'Net Gen'!B2215</f>
        <v>RP1KPAEG-Rockport 1 KP AEG</v>
      </c>
      <c r="B2215" s="269">
        <f>'Net Gen'!C2215</f>
        <v>44807.166666666664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5">
      <c r="A2216" s="208" t="str">
        <f>'Net Gen'!B2216</f>
        <v>RP1KPAEG-Rockport 1 KP AEG</v>
      </c>
      <c r="B2216" s="269">
        <f>'Net Gen'!C2216</f>
        <v>44807.208333333336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5">
      <c r="A2217" s="208" t="str">
        <f>'Net Gen'!B2217</f>
        <v>RP1KPAEG-Rockport 1 KP AEG</v>
      </c>
      <c r="B2217" s="269">
        <f>'Net Gen'!C2217</f>
        <v>44807.25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5">
      <c r="A2218" s="208" t="str">
        <f>'Net Gen'!B2218</f>
        <v>RP1KPAEG-Rockport 1 KP AEG</v>
      </c>
      <c r="B2218" s="269">
        <f>'Net Gen'!C2218</f>
        <v>44807.291666666664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5">
      <c r="A2219" s="208" t="str">
        <f>'Net Gen'!B2219</f>
        <v>RP1KPAEG-Rockport 1 KP AEG</v>
      </c>
      <c r="B2219" s="269">
        <f>'Net Gen'!C2219</f>
        <v>44807.333333333336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5">
      <c r="A2220" s="208" t="str">
        <f>'Net Gen'!B2220</f>
        <v>RP1KPAEG-Rockport 1 KP AEG</v>
      </c>
      <c r="B2220" s="269">
        <f>'Net Gen'!C2220</f>
        <v>44807.375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5">
      <c r="A2221" s="208" t="str">
        <f>'Net Gen'!B2221</f>
        <v>RP1KPAEG-Rockport 1 KP AEG</v>
      </c>
      <c r="B2221" s="269">
        <f>'Net Gen'!C2221</f>
        <v>44807.416666666664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5">
      <c r="A2222" s="208" t="str">
        <f>'Net Gen'!B2222</f>
        <v>RP1KPAEG-Rockport 1 KP AEG</v>
      </c>
      <c r="B2222" s="269">
        <f>'Net Gen'!C2222</f>
        <v>44807.458333333336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5">
      <c r="A2223" s="208" t="str">
        <f>'Net Gen'!B2223</f>
        <v>RP1KPAEG-Rockport 1 KP AEG</v>
      </c>
      <c r="B2223" s="269">
        <f>'Net Gen'!C2223</f>
        <v>44807.5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5">
      <c r="A2224" s="208" t="str">
        <f>'Net Gen'!B2224</f>
        <v>RP1KPAEG-Rockport 1 KP AEG</v>
      </c>
      <c r="B2224" s="269">
        <f>'Net Gen'!C2224</f>
        <v>44807.541666666664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5">
      <c r="A2225" s="208" t="str">
        <f>'Net Gen'!B2225</f>
        <v>RP1KPAEG-Rockport 1 KP AEG</v>
      </c>
      <c r="B2225" s="269">
        <f>'Net Gen'!C2225</f>
        <v>44807.583333333336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5">
      <c r="A2226" s="208" t="str">
        <f>'Net Gen'!B2226</f>
        <v>RP1KPAEG-Rockport 1 KP AEG</v>
      </c>
      <c r="B2226" s="269">
        <f>'Net Gen'!C2226</f>
        <v>44807.625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5">
      <c r="A2227" s="208" t="str">
        <f>'Net Gen'!B2227</f>
        <v>RP1KPAEG-Rockport 1 KP AEG</v>
      </c>
      <c r="B2227" s="269">
        <f>'Net Gen'!C2227</f>
        <v>44807.666666666664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5">
      <c r="A2228" s="208" t="str">
        <f>'Net Gen'!B2228</f>
        <v>RP1KPAEG-Rockport 1 KP AEG</v>
      </c>
      <c r="B2228" s="269">
        <f>'Net Gen'!C2228</f>
        <v>44807.708333333336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5">
      <c r="A2229" s="208" t="str">
        <f>'Net Gen'!B2229</f>
        <v>RP1KPAEG-Rockport 1 KP AEG</v>
      </c>
      <c r="B2229" s="269">
        <f>'Net Gen'!C2229</f>
        <v>44807.75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5">
      <c r="A2230" s="208" t="str">
        <f>'Net Gen'!B2230</f>
        <v>RP1KPAEG-Rockport 1 KP AEG</v>
      </c>
      <c r="B2230" s="269">
        <f>'Net Gen'!C2230</f>
        <v>44807.791666666664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5">
      <c r="A2231" s="208" t="str">
        <f>'Net Gen'!B2231</f>
        <v>RP1KPAEG-Rockport 1 KP AEG</v>
      </c>
      <c r="B2231" s="269">
        <f>'Net Gen'!C2231</f>
        <v>44807.833333333336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5">
      <c r="A2232" s="208" t="str">
        <f>'Net Gen'!B2232</f>
        <v>RP1KPAEG-Rockport 1 KP AEG</v>
      </c>
      <c r="B2232" s="269">
        <f>'Net Gen'!C2232</f>
        <v>44807.875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5">
      <c r="A2233" s="208" t="str">
        <f>'Net Gen'!B2233</f>
        <v>RP1KPAEG-Rockport 1 KP AEG</v>
      </c>
      <c r="B2233" s="269">
        <f>'Net Gen'!C2233</f>
        <v>44807.916666666664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5">
      <c r="A2234" s="208" t="str">
        <f>'Net Gen'!B2234</f>
        <v>RP1KPAEG-Rockport 1 KP AEG</v>
      </c>
      <c r="B2234" s="269">
        <f>'Net Gen'!C2234</f>
        <v>44807.958333333336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5">
      <c r="A2235" s="208" t="str">
        <f>'Net Gen'!B2235</f>
        <v>RP1KPAEG-Rockport 1 KP AEG</v>
      </c>
      <c r="B2235" s="269">
        <f>'Net Gen'!C2235</f>
        <v>44808</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5">
      <c r="A2236" s="208" t="str">
        <f>'Net Gen'!B2236</f>
        <v>RP1KPAEG-Rockport 1 KP AEG</v>
      </c>
      <c r="B2236" s="269">
        <f>'Net Gen'!C2236</f>
        <v>44808.041666666664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5">
      <c r="A2237" s="208" t="str">
        <f>'Net Gen'!B2237</f>
        <v>RP1KPAEG-Rockport 1 KP AEG</v>
      </c>
      <c r="B2237" s="269">
        <f>'Net Gen'!C2237</f>
        <v>44808.083333333336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5">
      <c r="A2238" s="208" t="str">
        <f>'Net Gen'!B2238</f>
        <v>RP1KPAEG-Rockport 1 KP AEG</v>
      </c>
      <c r="B2238" s="269">
        <f>'Net Gen'!C2238</f>
        <v>44808.125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5">
      <c r="A2239" s="208" t="str">
        <f>'Net Gen'!B2239</f>
        <v>RP1KPAEG-Rockport 1 KP AEG</v>
      </c>
      <c r="B2239" s="269">
        <f>'Net Gen'!C2239</f>
        <v>44808.166666666664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5">
      <c r="A2240" s="208" t="str">
        <f>'Net Gen'!B2240</f>
        <v>RP1KPAEG-Rockport 1 KP AEG</v>
      </c>
      <c r="B2240" s="269">
        <f>'Net Gen'!C2240</f>
        <v>44808.208333333336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5">
      <c r="A2241" s="208" t="str">
        <f>'Net Gen'!B2241</f>
        <v>RP1KPAEG-Rockport 1 KP AEG</v>
      </c>
      <c r="B2241" s="269">
        <f>'Net Gen'!C2241</f>
        <v>44808.25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5">
      <c r="A2242" s="208" t="str">
        <f>'Net Gen'!B2242</f>
        <v>RP1KPAEG-Rockport 1 KP AEG</v>
      </c>
      <c r="B2242" s="269">
        <f>'Net Gen'!C2242</f>
        <v>44808.291666666664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5">
      <c r="A2243" s="208" t="str">
        <f>'Net Gen'!B2243</f>
        <v>RP1KPAEG-Rockport 1 KP AEG</v>
      </c>
      <c r="B2243" s="269">
        <f>'Net Gen'!C2243</f>
        <v>44808.333333333336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5">
      <c r="A2244" s="208" t="str">
        <f>'Net Gen'!B2244</f>
        <v>RP1KPAEG-Rockport 1 KP AEG</v>
      </c>
      <c r="B2244" s="269">
        <f>'Net Gen'!C2244</f>
        <v>44808.375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5">
      <c r="A2245" s="208" t="str">
        <f>'Net Gen'!B2245</f>
        <v>RP1KPAEG-Rockport 1 KP AEG</v>
      </c>
      <c r="B2245" s="269">
        <f>'Net Gen'!C2245</f>
        <v>44808.416666666664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5">
      <c r="A2246" s="208" t="str">
        <f>'Net Gen'!B2246</f>
        <v>RP1KPAEG-Rockport 1 KP AEG</v>
      </c>
      <c r="B2246" s="269">
        <f>'Net Gen'!C2246</f>
        <v>44808.458333333336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5">
      <c r="A2247" s="208" t="str">
        <f>'Net Gen'!B2247</f>
        <v>RP1KPAEG-Rockport 1 KP AEG</v>
      </c>
      <c r="B2247" s="269">
        <f>'Net Gen'!C2247</f>
        <v>44808.5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5">
      <c r="A2248" s="208" t="str">
        <f>'Net Gen'!B2248</f>
        <v>RP1KPAEG-Rockport 1 KP AEG</v>
      </c>
      <c r="B2248" s="269">
        <f>'Net Gen'!C2248</f>
        <v>44808.541666666664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5">
      <c r="A2249" s="208" t="str">
        <f>'Net Gen'!B2249</f>
        <v>RP1KPAEG-Rockport 1 KP AEG</v>
      </c>
      <c r="B2249" s="269">
        <f>'Net Gen'!C2249</f>
        <v>44808.583333333336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5">
      <c r="A2250" s="208" t="str">
        <f>'Net Gen'!B2250</f>
        <v>RP1KPAEG-Rockport 1 KP AEG</v>
      </c>
      <c r="B2250" s="269">
        <f>'Net Gen'!C2250</f>
        <v>44808.625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5">
      <c r="A2251" s="208" t="str">
        <f>'Net Gen'!B2251</f>
        <v>RP1KPAEG-Rockport 1 KP AEG</v>
      </c>
      <c r="B2251" s="269">
        <f>'Net Gen'!C2251</f>
        <v>44808.666666666664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5">
      <c r="A2252" s="208" t="str">
        <f>'Net Gen'!B2252</f>
        <v>RP1KPAEG-Rockport 1 KP AEG</v>
      </c>
      <c r="B2252" s="269">
        <f>'Net Gen'!C2252</f>
        <v>44808.708333333336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5">
      <c r="A2253" s="208" t="str">
        <f>'Net Gen'!B2253</f>
        <v>RP1KPAEG-Rockport 1 KP AEG</v>
      </c>
      <c r="B2253" s="269">
        <f>'Net Gen'!C2253</f>
        <v>44808.75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5">
      <c r="A2254" s="208" t="str">
        <f>'Net Gen'!B2254</f>
        <v>RP1KPAEG-Rockport 1 KP AEG</v>
      </c>
      <c r="B2254" s="269">
        <f>'Net Gen'!C2254</f>
        <v>44808.791666666664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5">
      <c r="A2255" s="208" t="str">
        <f>'Net Gen'!B2255</f>
        <v>RP1KPAEG-Rockport 1 KP AEG</v>
      </c>
      <c r="B2255" s="269">
        <f>'Net Gen'!C2255</f>
        <v>44808.833333333336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5">
      <c r="A2256" s="208" t="str">
        <f>'Net Gen'!B2256</f>
        <v>RP1KPAEG-Rockport 1 KP AEG</v>
      </c>
      <c r="B2256" s="269">
        <f>'Net Gen'!C2256</f>
        <v>44808.875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5">
      <c r="A2257" s="208" t="str">
        <f>'Net Gen'!B2257</f>
        <v>RP1KPAEG-Rockport 1 KP AEG</v>
      </c>
      <c r="B2257" s="269">
        <f>'Net Gen'!C2257</f>
        <v>44808.916666666664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5">
      <c r="A2258" s="208" t="str">
        <f>'Net Gen'!B2258</f>
        <v>RP1KPAEG-Rockport 1 KP AEG</v>
      </c>
      <c r="B2258" s="269">
        <f>'Net Gen'!C2258</f>
        <v>44808.958333333336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5">
      <c r="A2259" s="208" t="str">
        <f>'Net Gen'!B2259</f>
        <v>RP1KPAEG-Rockport 1 KP AEG</v>
      </c>
      <c r="B2259" s="269">
        <f>'Net Gen'!C2259</f>
        <v>44809</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5">
      <c r="A2260" s="208" t="str">
        <f>'Net Gen'!B2260</f>
        <v>RP1KPAEG-Rockport 1 KP AEG</v>
      </c>
      <c r="B2260" s="269">
        <f>'Net Gen'!C2260</f>
        <v>44809.041666666664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5">
      <c r="A2261" s="208" t="str">
        <f>'Net Gen'!B2261</f>
        <v>RP1KPAEG-Rockport 1 KP AEG</v>
      </c>
      <c r="B2261" s="269">
        <f>'Net Gen'!C2261</f>
        <v>44809.083333333336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5">
      <c r="A2262" s="208" t="str">
        <f>'Net Gen'!B2262</f>
        <v>RP1KPAEG-Rockport 1 KP AEG</v>
      </c>
      <c r="B2262" s="269">
        <f>'Net Gen'!C2262</f>
        <v>44809.125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5">
      <c r="A2263" s="208" t="str">
        <f>'Net Gen'!B2263</f>
        <v>RP1KPAEG-Rockport 1 KP AEG</v>
      </c>
      <c r="B2263" s="269">
        <f>'Net Gen'!C2263</f>
        <v>44809.166666666664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5">
      <c r="A2264" s="208" t="str">
        <f>'Net Gen'!B2264</f>
        <v>RP1KPAEG-Rockport 1 KP AEG</v>
      </c>
      <c r="B2264" s="269">
        <f>'Net Gen'!C2264</f>
        <v>44809.208333333336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5">
      <c r="A2265" s="208" t="str">
        <f>'Net Gen'!B2265</f>
        <v>RP1KPAEG-Rockport 1 KP AEG</v>
      </c>
      <c r="B2265" s="269">
        <f>'Net Gen'!C2265</f>
        <v>44809.25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5">
      <c r="A2266" s="208" t="str">
        <f>'Net Gen'!B2266</f>
        <v>RP1KPAEG-Rockport 1 KP AEG</v>
      </c>
      <c r="B2266" s="269">
        <f>'Net Gen'!C2266</f>
        <v>44809.291666666664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5">
      <c r="A2267" s="208" t="str">
        <f>'Net Gen'!B2267</f>
        <v>RP1KPAEG-Rockport 1 KP AEG</v>
      </c>
      <c r="B2267" s="269">
        <f>'Net Gen'!C2267</f>
        <v>44809.333333333336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5">
      <c r="A2268" s="208" t="str">
        <f>'Net Gen'!B2268</f>
        <v>RP1KPAEG-Rockport 1 KP AEG</v>
      </c>
      <c r="B2268" s="269">
        <f>'Net Gen'!C2268</f>
        <v>44809.375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5">
      <c r="A2269" s="208" t="str">
        <f>'Net Gen'!B2269</f>
        <v>RP1KPAEG-Rockport 1 KP AEG</v>
      </c>
      <c r="B2269" s="269">
        <f>'Net Gen'!C2269</f>
        <v>44809.416666666664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5">
      <c r="A2270" s="208" t="str">
        <f>'Net Gen'!B2270</f>
        <v>RP1KPAEG-Rockport 1 KP AEG</v>
      </c>
      <c r="B2270" s="269">
        <f>'Net Gen'!C2270</f>
        <v>44809.458333333336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5">
      <c r="A2271" s="208" t="str">
        <f>'Net Gen'!B2271</f>
        <v>RP1KPAEG-Rockport 1 KP AEG</v>
      </c>
      <c r="B2271" s="269">
        <f>'Net Gen'!C2271</f>
        <v>44809.5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5">
      <c r="A2272" s="208" t="str">
        <f>'Net Gen'!B2272</f>
        <v>RP1KPAEG-Rockport 1 KP AEG</v>
      </c>
      <c r="B2272" s="269">
        <f>'Net Gen'!C2272</f>
        <v>44809.541666666664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5">
      <c r="A2273" s="208" t="str">
        <f>'Net Gen'!B2273</f>
        <v>RP1KPAEG-Rockport 1 KP AEG</v>
      </c>
      <c r="B2273" s="269">
        <f>'Net Gen'!C2273</f>
        <v>44809.583333333336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5">
      <c r="A2274" s="208" t="str">
        <f>'Net Gen'!B2274</f>
        <v>RP1KPAEG-Rockport 1 KP AEG</v>
      </c>
      <c r="B2274" s="269">
        <f>'Net Gen'!C2274</f>
        <v>44809.625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5">
      <c r="A2275" s="208" t="str">
        <f>'Net Gen'!B2275</f>
        <v>RP1KPAEG-Rockport 1 KP AEG</v>
      </c>
      <c r="B2275" s="269">
        <f>'Net Gen'!C2275</f>
        <v>44809.666666666664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5">
      <c r="A2276" s="208" t="str">
        <f>'Net Gen'!B2276</f>
        <v>RP1KPAEG-Rockport 1 KP AEG</v>
      </c>
      <c r="B2276" s="269">
        <f>'Net Gen'!C2276</f>
        <v>44809.708333333336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5">
      <c r="A2277" s="208" t="str">
        <f>'Net Gen'!B2277</f>
        <v>RP1KPAEG-Rockport 1 KP AEG</v>
      </c>
      <c r="B2277" s="269">
        <f>'Net Gen'!C2277</f>
        <v>44809.75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5">
      <c r="A2278" s="208" t="str">
        <f>'Net Gen'!B2278</f>
        <v>RP1KPAEG-Rockport 1 KP AEG</v>
      </c>
      <c r="B2278" s="269">
        <f>'Net Gen'!C2278</f>
        <v>44809.791666666664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5">
      <c r="A2279" s="208" t="str">
        <f>'Net Gen'!B2279</f>
        <v>RP1KPAEG-Rockport 1 KP AEG</v>
      </c>
      <c r="B2279" s="269">
        <f>'Net Gen'!C2279</f>
        <v>44809.833333333336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5">
      <c r="A2280" s="208" t="str">
        <f>'Net Gen'!B2280</f>
        <v>RP1KPAEG-Rockport 1 KP AEG</v>
      </c>
      <c r="B2280" s="269">
        <f>'Net Gen'!C2280</f>
        <v>44809.875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5">
      <c r="A2281" s="208" t="str">
        <f>'Net Gen'!B2281</f>
        <v>RP1KPAEG-Rockport 1 KP AEG</v>
      </c>
      <c r="B2281" s="269">
        <f>'Net Gen'!C2281</f>
        <v>44809.916666666664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5">
      <c r="A2282" s="208" t="str">
        <f>'Net Gen'!B2282</f>
        <v>RP1KPAEG-Rockport 1 KP AEG</v>
      </c>
      <c r="B2282" s="269">
        <f>'Net Gen'!C2282</f>
        <v>44809.958333333336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5">
      <c r="A2283" s="208" t="str">
        <f>'Net Gen'!B2283</f>
        <v>RP1KPAEG-Rockport 1 KP AEG</v>
      </c>
      <c r="B2283" s="269">
        <f>'Net Gen'!C2283</f>
        <v>44810</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5">
      <c r="A2284" s="208" t="str">
        <f>'Net Gen'!B2284</f>
        <v>RP1KPAEG-Rockport 1 KP AEG</v>
      </c>
      <c r="B2284" s="269">
        <f>'Net Gen'!C2284</f>
        <v>44810.041666666664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5">
      <c r="A2285" s="208" t="str">
        <f>'Net Gen'!B2285</f>
        <v>RP1KPAEG-Rockport 1 KP AEG</v>
      </c>
      <c r="B2285" s="269">
        <f>'Net Gen'!C2285</f>
        <v>44810.083333333336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5">
      <c r="A2286" s="208" t="str">
        <f>'Net Gen'!B2286</f>
        <v>RP1KPAEG-Rockport 1 KP AEG</v>
      </c>
      <c r="B2286" s="269">
        <f>'Net Gen'!C2286</f>
        <v>44810.125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5">
      <c r="A2287" s="208" t="str">
        <f>'Net Gen'!B2287</f>
        <v>RP1KPAEG-Rockport 1 KP AEG</v>
      </c>
      <c r="B2287" s="269">
        <f>'Net Gen'!C2287</f>
        <v>44810.166666666664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5">
      <c r="A2288" s="208" t="str">
        <f>'Net Gen'!B2288</f>
        <v>RP1KPAEG-Rockport 1 KP AEG</v>
      </c>
      <c r="B2288" s="269">
        <f>'Net Gen'!C2288</f>
        <v>44810.208333333336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5">
      <c r="A2289" s="208" t="str">
        <f>'Net Gen'!B2289</f>
        <v>RP1KPAEG-Rockport 1 KP AEG</v>
      </c>
      <c r="B2289" s="269">
        <f>'Net Gen'!C2289</f>
        <v>44810.25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5">
      <c r="A2290" s="208" t="str">
        <f>'Net Gen'!B2290</f>
        <v>RP1KPAEG-Rockport 1 KP AEG</v>
      </c>
      <c r="B2290" s="269">
        <f>'Net Gen'!C2290</f>
        <v>44810.291666666664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5">
      <c r="A2291" s="208" t="str">
        <f>'Net Gen'!B2291</f>
        <v>RP1KPAEG-Rockport 1 KP AEG</v>
      </c>
      <c r="B2291" s="269">
        <f>'Net Gen'!C2291</f>
        <v>44810.333333333336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5">
      <c r="A2292" s="208" t="str">
        <f>'Net Gen'!B2292</f>
        <v>RP1KPAEG-Rockport 1 KP AEG</v>
      </c>
      <c r="B2292" s="269">
        <f>'Net Gen'!C2292</f>
        <v>44810.375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5">
      <c r="A2293" s="208" t="str">
        <f>'Net Gen'!B2293</f>
        <v>RP1KPAEG-Rockport 1 KP AEG</v>
      </c>
      <c r="B2293" s="269">
        <f>'Net Gen'!C2293</f>
        <v>44810.416666666664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5">
      <c r="A2294" s="208" t="str">
        <f>'Net Gen'!B2294</f>
        <v>RP1KPAEG-Rockport 1 KP AEG</v>
      </c>
      <c r="B2294" s="269">
        <f>'Net Gen'!C2294</f>
        <v>44810.458333333336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5">
      <c r="A2295" s="208" t="str">
        <f>'Net Gen'!B2295</f>
        <v>RP1KPAEG-Rockport 1 KP AEG</v>
      </c>
      <c r="B2295" s="269">
        <f>'Net Gen'!C2295</f>
        <v>44810.5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5">
      <c r="A2296" s="208" t="str">
        <f>'Net Gen'!B2296</f>
        <v>RP1KPAEG-Rockport 1 KP AEG</v>
      </c>
      <c r="B2296" s="269">
        <f>'Net Gen'!C2296</f>
        <v>44810.541666666664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5">
      <c r="A2297" s="208" t="str">
        <f>'Net Gen'!B2297</f>
        <v>RP1KPAEG-Rockport 1 KP AEG</v>
      </c>
      <c r="B2297" s="269">
        <f>'Net Gen'!C2297</f>
        <v>44810.583333333336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5">
      <c r="A2298" s="208" t="str">
        <f>'Net Gen'!B2298</f>
        <v>RP1KPAEG-Rockport 1 KP AEG</v>
      </c>
      <c r="B2298" s="269">
        <f>'Net Gen'!C2298</f>
        <v>44810.625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5">
      <c r="A2299" s="208" t="str">
        <f>'Net Gen'!B2299</f>
        <v>RP1KPAEG-Rockport 1 KP AEG</v>
      </c>
      <c r="B2299" s="269">
        <f>'Net Gen'!C2299</f>
        <v>44810.666666666664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5">
      <c r="A2300" s="208" t="str">
        <f>'Net Gen'!B2300</f>
        <v>RP1KPAEG-Rockport 1 KP AEG</v>
      </c>
      <c r="B2300" s="269">
        <f>'Net Gen'!C2300</f>
        <v>44810.708333333336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5">
      <c r="A2301" s="208" t="str">
        <f>'Net Gen'!B2301</f>
        <v>RP1KPAEG-Rockport 1 KP AEG</v>
      </c>
      <c r="B2301" s="269">
        <f>'Net Gen'!C2301</f>
        <v>44810.75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5">
      <c r="A2302" s="208" t="str">
        <f>'Net Gen'!B2302</f>
        <v>RP1KPAEG-Rockport 1 KP AEG</v>
      </c>
      <c r="B2302" s="269">
        <f>'Net Gen'!C2302</f>
        <v>44810.791666666664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5">
      <c r="A2303" s="208" t="str">
        <f>'Net Gen'!B2303</f>
        <v>RP1KPAEG-Rockport 1 KP AEG</v>
      </c>
      <c r="B2303" s="269">
        <f>'Net Gen'!C2303</f>
        <v>44810.833333333336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5">
      <c r="A2304" s="208" t="str">
        <f>'Net Gen'!B2304</f>
        <v>RP1KPAEG-Rockport 1 KP AEG</v>
      </c>
      <c r="B2304" s="269">
        <f>'Net Gen'!C2304</f>
        <v>44810.875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5">
      <c r="A2305" s="208" t="str">
        <f>'Net Gen'!B2305</f>
        <v>RP1KPAEG-Rockport 1 KP AEG</v>
      </c>
      <c r="B2305" s="269">
        <f>'Net Gen'!C2305</f>
        <v>44810.916666666664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5">
      <c r="A2306" s="208" t="str">
        <f>'Net Gen'!B2306</f>
        <v>RP1KPAEG-Rockport 1 KP AEG</v>
      </c>
      <c r="B2306" s="269">
        <f>'Net Gen'!C2306</f>
        <v>44810.958333333336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5">
      <c r="A2307" s="208" t="str">
        <f>'Net Gen'!B2307</f>
        <v>RP1KPAEG-Rockport 1 KP AEG</v>
      </c>
      <c r="B2307" s="269">
        <f>'Net Gen'!C2307</f>
        <v>44811</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5">
      <c r="A2308" s="208" t="str">
        <f>'Net Gen'!B2308</f>
        <v>RP1KPAEG-Rockport 1 KP AEG</v>
      </c>
      <c r="B2308" s="269">
        <f>'Net Gen'!C2308</f>
        <v>44811.041666666664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5">
      <c r="A2309" s="208" t="str">
        <f>'Net Gen'!B2309</f>
        <v>RP1KPAEG-Rockport 1 KP AEG</v>
      </c>
      <c r="B2309" s="269">
        <f>'Net Gen'!C2309</f>
        <v>44811.083333333336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5">
      <c r="A2310" s="208" t="str">
        <f>'Net Gen'!B2310</f>
        <v>RP1KPAEG-Rockport 1 KP AEG</v>
      </c>
      <c r="B2310" s="269">
        <f>'Net Gen'!C2310</f>
        <v>44811.125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5">
      <c r="A2311" s="208" t="str">
        <f>'Net Gen'!B2311</f>
        <v>RP1KPAEG-Rockport 1 KP AEG</v>
      </c>
      <c r="B2311" s="269">
        <f>'Net Gen'!C2311</f>
        <v>44811.166666666664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5">
      <c r="A2312" s="208" t="str">
        <f>'Net Gen'!B2312</f>
        <v>RP1KPAEG-Rockport 1 KP AEG</v>
      </c>
      <c r="B2312" s="269">
        <f>'Net Gen'!C2312</f>
        <v>44811.208333333336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5">
      <c r="A2313" s="208" t="str">
        <f>'Net Gen'!B2313</f>
        <v>RP1KPAEG-Rockport 1 KP AEG</v>
      </c>
      <c r="B2313" s="269">
        <f>'Net Gen'!C2313</f>
        <v>44811.25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5">
      <c r="A2314" s="208" t="str">
        <f>'Net Gen'!B2314</f>
        <v>RP1KPAEG-Rockport 1 KP AEG</v>
      </c>
      <c r="B2314" s="269">
        <f>'Net Gen'!C2314</f>
        <v>44811.291666666664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5">
      <c r="A2315" s="208" t="str">
        <f>'Net Gen'!B2315</f>
        <v>RP1KPAEG-Rockport 1 KP AEG</v>
      </c>
      <c r="B2315" s="269">
        <f>'Net Gen'!C2315</f>
        <v>44811.333333333336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5">
      <c r="A2316" s="208" t="str">
        <f>'Net Gen'!B2316</f>
        <v>RP1KPAEG-Rockport 1 KP AEG</v>
      </c>
      <c r="B2316" s="269">
        <f>'Net Gen'!C2316</f>
        <v>44811.375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5">
      <c r="A2317" s="208" t="str">
        <f>'Net Gen'!B2317</f>
        <v>RP1KPAEG-Rockport 1 KP AEG</v>
      </c>
      <c r="B2317" s="269">
        <f>'Net Gen'!C2317</f>
        <v>44811.416666666664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5">
      <c r="A2318" s="208" t="str">
        <f>'Net Gen'!B2318</f>
        <v>RP1KPAEG-Rockport 1 KP AEG</v>
      </c>
      <c r="B2318" s="269">
        <f>'Net Gen'!C2318</f>
        <v>44811.458333333336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5">
      <c r="A2319" s="208" t="str">
        <f>'Net Gen'!B2319</f>
        <v>RP1KPAEG-Rockport 1 KP AEG</v>
      </c>
      <c r="B2319" s="269">
        <f>'Net Gen'!C2319</f>
        <v>44811.5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5">
      <c r="A2320" s="208" t="str">
        <f>'Net Gen'!B2320</f>
        <v>RP1KPAEG-Rockport 1 KP AEG</v>
      </c>
      <c r="B2320" s="269">
        <f>'Net Gen'!C2320</f>
        <v>44811.541666666664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5">
      <c r="A2321" s="208" t="str">
        <f>'Net Gen'!B2321</f>
        <v>RP1KPAEG-Rockport 1 KP AEG</v>
      </c>
      <c r="B2321" s="269">
        <f>'Net Gen'!C2321</f>
        <v>44811.583333333336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5">
      <c r="A2322" s="208" t="str">
        <f>'Net Gen'!B2322</f>
        <v>RP1KPAEG-Rockport 1 KP AEG</v>
      </c>
      <c r="B2322" s="269">
        <f>'Net Gen'!C2322</f>
        <v>44811.625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5">
      <c r="A2323" s="208" t="str">
        <f>'Net Gen'!B2323</f>
        <v>RP1KPAEG-Rockport 1 KP AEG</v>
      </c>
      <c r="B2323" s="269">
        <f>'Net Gen'!C2323</f>
        <v>44811.666666666664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5">
      <c r="A2324" s="208" t="str">
        <f>'Net Gen'!B2324</f>
        <v>RP1KPAEG-Rockport 1 KP AEG</v>
      </c>
      <c r="B2324" s="269">
        <f>'Net Gen'!C2324</f>
        <v>44811.708333333336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5">
      <c r="A2325" s="208" t="str">
        <f>'Net Gen'!B2325</f>
        <v>RP1KPAEG-Rockport 1 KP AEG</v>
      </c>
      <c r="B2325" s="269">
        <f>'Net Gen'!C2325</f>
        <v>44811.75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5">
      <c r="A2326" s="208" t="str">
        <f>'Net Gen'!B2326</f>
        <v>RP1KPAEG-Rockport 1 KP AEG</v>
      </c>
      <c r="B2326" s="269">
        <f>'Net Gen'!C2326</f>
        <v>44811.791666666664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5">
      <c r="A2327" s="208" t="str">
        <f>'Net Gen'!B2327</f>
        <v>RP1KPAEG-Rockport 1 KP AEG</v>
      </c>
      <c r="B2327" s="269">
        <f>'Net Gen'!C2327</f>
        <v>44811.833333333336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5">
      <c r="A2328" s="208" t="str">
        <f>'Net Gen'!B2328</f>
        <v>RP1KPAEG-Rockport 1 KP AEG</v>
      </c>
      <c r="B2328" s="269">
        <f>'Net Gen'!C2328</f>
        <v>44811.875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5">
      <c r="A2329" s="208" t="str">
        <f>'Net Gen'!B2329</f>
        <v>RP1KPAEG-Rockport 1 KP AEG</v>
      </c>
      <c r="B2329" s="269">
        <f>'Net Gen'!C2329</f>
        <v>44811.916666666664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5">
      <c r="A2330" s="208" t="str">
        <f>'Net Gen'!B2330</f>
        <v>RP1KPAEG-Rockport 1 KP AEG</v>
      </c>
      <c r="B2330" s="269">
        <f>'Net Gen'!C2330</f>
        <v>44811.958333333336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5">
      <c r="A2331" s="208" t="str">
        <f>'Net Gen'!B2331</f>
        <v>RP1KPAEG-Rockport 1 KP AEG</v>
      </c>
      <c r="B2331" s="269">
        <f>'Net Gen'!C2331</f>
        <v>44812</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5">
      <c r="A2332" s="208" t="str">
        <f>'Net Gen'!B2332</f>
        <v>RP1KPAEG-Rockport 1 KP AEG</v>
      </c>
      <c r="B2332" s="269">
        <f>'Net Gen'!C2332</f>
        <v>44812.041666666664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5">
      <c r="A2333" s="208" t="str">
        <f>'Net Gen'!B2333</f>
        <v>RP1KPAEG-Rockport 1 KP AEG</v>
      </c>
      <c r="B2333" s="269">
        <f>'Net Gen'!C2333</f>
        <v>44812.083333333336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5">
      <c r="A2334" s="208" t="str">
        <f>'Net Gen'!B2334</f>
        <v>RP1KPAEG-Rockport 1 KP AEG</v>
      </c>
      <c r="B2334" s="269">
        <f>'Net Gen'!C2334</f>
        <v>44812.125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5">
      <c r="A2335" s="208" t="str">
        <f>'Net Gen'!B2335</f>
        <v>RP1KPAEG-Rockport 1 KP AEG</v>
      </c>
      <c r="B2335" s="269">
        <f>'Net Gen'!C2335</f>
        <v>44812.166666666664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5">
      <c r="A2336" s="208" t="str">
        <f>'Net Gen'!B2336</f>
        <v>RP1KPAEG-Rockport 1 KP AEG</v>
      </c>
      <c r="B2336" s="269">
        <f>'Net Gen'!C2336</f>
        <v>44812.208333333336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5">
      <c r="A2337" s="208" t="str">
        <f>'Net Gen'!B2337</f>
        <v>RP1KPAEG-Rockport 1 KP AEG</v>
      </c>
      <c r="B2337" s="269">
        <f>'Net Gen'!C2337</f>
        <v>44812.25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5">
      <c r="A2338" s="208" t="str">
        <f>'Net Gen'!B2338</f>
        <v>RP1KPAEG-Rockport 1 KP AEG</v>
      </c>
      <c r="B2338" s="269">
        <f>'Net Gen'!C2338</f>
        <v>44812.291666666664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5">
      <c r="A2339" s="208" t="str">
        <f>'Net Gen'!B2339</f>
        <v>RP1KPAEG-Rockport 1 KP AEG</v>
      </c>
      <c r="B2339" s="269">
        <f>'Net Gen'!C2339</f>
        <v>44812.333333333336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5">
      <c r="A2340" s="208" t="str">
        <f>'Net Gen'!B2340</f>
        <v>RP1KPAEG-Rockport 1 KP AEG</v>
      </c>
      <c r="B2340" s="269">
        <f>'Net Gen'!C2340</f>
        <v>44812.375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5">
      <c r="A2341" s="208" t="str">
        <f>'Net Gen'!B2341</f>
        <v>RP1KPAEG-Rockport 1 KP AEG</v>
      </c>
      <c r="B2341" s="269">
        <f>'Net Gen'!C2341</f>
        <v>44812.416666666664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5">
      <c r="A2342" s="208" t="str">
        <f>'Net Gen'!B2342</f>
        <v>RP1KPAEG-Rockport 1 KP AEG</v>
      </c>
      <c r="B2342" s="269">
        <f>'Net Gen'!C2342</f>
        <v>44812.458333333336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5">
      <c r="A2343" s="208" t="str">
        <f>'Net Gen'!B2343</f>
        <v>RP1KPAEG-Rockport 1 KP AEG</v>
      </c>
      <c r="B2343" s="269">
        <f>'Net Gen'!C2343</f>
        <v>44812.5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5">
      <c r="A2344" s="208" t="str">
        <f>'Net Gen'!B2344</f>
        <v>RP1KPAEG-Rockport 1 KP AEG</v>
      </c>
      <c r="B2344" s="269">
        <f>'Net Gen'!C2344</f>
        <v>44812.541666666664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5">
      <c r="A2345" s="208" t="str">
        <f>'Net Gen'!B2345</f>
        <v>RP1KPAEG-Rockport 1 KP AEG</v>
      </c>
      <c r="B2345" s="269">
        <f>'Net Gen'!C2345</f>
        <v>44812.583333333336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5">
      <c r="A2346" s="208" t="str">
        <f>'Net Gen'!B2346</f>
        <v>RP1KPAEG-Rockport 1 KP AEG</v>
      </c>
      <c r="B2346" s="269">
        <f>'Net Gen'!C2346</f>
        <v>44812.625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5">
      <c r="A2347" s="208" t="str">
        <f>'Net Gen'!B2347</f>
        <v>RP1KPAEG-Rockport 1 KP AEG</v>
      </c>
      <c r="B2347" s="269">
        <f>'Net Gen'!C2347</f>
        <v>44812.666666666664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5">
      <c r="A2348" s="208" t="str">
        <f>'Net Gen'!B2348</f>
        <v>RP1KPAEG-Rockport 1 KP AEG</v>
      </c>
      <c r="B2348" s="269">
        <f>'Net Gen'!C2348</f>
        <v>44812.708333333336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5">
      <c r="A2349" s="208" t="str">
        <f>'Net Gen'!B2349</f>
        <v>RP1KPAEG-Rockport 1 KP AEG</v>
      </c>
      <c r="B2349" s="269">
        <f>'Net Gen'!C2349</f>
        <v>44812.75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5">
      <c r="A2350" s="208" t="str">
        <f>'Net Gen'!B2350</f>
        <v>RP1KPAEG-Rockport 1 KP AEG</v>
      </c>
      <c r="B2350" s="269">
        <f>'Net Gen'!C2350</f>
        <v>44812.791666666664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5">
      <c r="A2351" s="208" t="str">
        <f>'Net Gen'!B2351</f>
        <v>RP1KPAEG-Rockport 1 KP AEG</v>
      </c>
      <c r="B2351" s="269">
        <f>'Net Gen'!C2351</f>
        <v>44812.833333333336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5">
      <c r="A2352" s="208" t="str">
        <f>'Net Gen'!B2352</f>
        <v>RP1KPAEG-Rockport 1 KP AEG</v>
      </c>
      <c r="B2352" s="269">
        <f>'Net Gen'!C2352</f>
        <v>44812.875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5">
      <c r="A2353" s="208" t="str">
        <f>'Net Gen'!B2353</f>
        <v>RP1KPAEG-Rockport 1 KP AEG</v>
      </c>
      <c r="B2353" s="269">
        <f>'Net Gen'!C2353</f>
        <v>44812.916666666664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5">
      <c r="A2354" s="208" t="str">
        <f>'Net Gen'!B2354</f>
        <v>RP1KPAEG-Rockport 1 KP AEG</v>
      </c>
      <c r="B2354" s="269">
        <f>'Net Gen'!C2354</f>
        <v>44812.958333333336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5">
      <c r="A2355" s="208" t="str">
        <f>'Net Gen'!B2355</f>
        <v>RP1KPAEG-Rockport 1 KP AEG</v>
      </c>
      <c r="B2355" s="269">
        <f>'Net Gen'!C2355</f>
        <v>44813</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5">
      <c r="A2356" s="208" t="str">
        <f>'Net Gen'!B2356</f>
        <v>RP1KPAEG-Rockport 1 KP AEG</v>
      </c>
      <c r="B2356" s="269">
        <f>'Net Gen'!C2356</f>
        <v>44813.041666666664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5">
      <c r="A2357" s="208" t="str">
        <f>'Net Gen'!B2357</f>
        <v>RP1KPAEG-Rockport 1 KP AEG</v>
      </c>
      <c r="B2357" s="269">
        <f>'Net Gen'!C2357</f>
        <v>44813.083333333336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5">
      <c r="A2358" s="208" t="str">
        <f>'Net Gen'!B2358</f>
        <v>RP1KPAEG-Rockport 1 KP AEG</v>
      </c>
      <c r="B2358" s="269">
        <f>'Net Gen'!C2358</f>
        <v>44813.125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5">
      <c r="A2359" s="208" t="str">
        <f>'Net Gen'!B2359</f>
        <v>RP1KPAEG-Rockport 1 KP AEG</v>
      </c>
      <c r="B2359" s="269">
        <f>'Net Gen'!C2359</f>
        <v>44813.166666666664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5">
      <c r="A2360" s="208" t="str">
        <f>'Net Gen'!B2360</f>
        <v>RP1KPAEG-Rockport 1 KP AEG</v>
      </c>
      <c r="B2360" s="269">
        <f>'Net Gen'!C2360</f>
        <v>44813.208333333336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5">
      <c r="A2361" s="208" t="str">
        <f>'Net Gen'!B2361</f>
        <v>RP1KPAEG-Rockport 1 KP AEG</v>
      </c>
      <c r="B2361" s="269">
        <f>'Net Gen'!C2361</f>
        <v>44813.25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5">
      <c r="A2362" s="208" t="str">
        <f>'Net Gen'!B2362</f>
        <v>RP1KPAEG-Rockport 1 KP AEG</v>
      </c>
      <c r="B2362" s="269">
        <f>'Net Gen'!C2362</f>
        <v>44813.291666666664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5">
      <c r="A2363" s="208" t="str">
        <f>'Net Gen'!B2363</f>
        <v>RP1KPAEG-Rockport 1 KP AEG</v>
      </c>
      <c r="B2363" s="269">
        <f>'Net Gen'!C2363</f>
        <v>44813.333333333336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5">
      <c r="A2364" s="208" t="str">
        <f>'Net Gen'!B2364</f>
        <v>RP1KPAEG-Rockport 1 KP AEG</v>
      </c>
      <c r="B2364" s="269">
        <f>'Net Gen'!C2364</f>
        <v>44813.375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5">
      <c r="A2365" s="208" t="str">
        <f>'Net Gen'!B2365</f>
        <v>RP1KPAEG-Rockport 1 KP AEG</v>
      </c>
      <c r="B2365" s="269">
        <f>'Net Gen'!C2365</f>
        <v>44813.416666666664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5">
      <c r="A2366" s="208" t="str">
        <f>'Net Gen'!B2366</f>
        <v>RP1KPAEG-Rockport 1 KP AEG</v>
      </c>
      <c r="B2366" s="269">
        <f>'Net Gen'!C2366</f>
        <v>44813.458333333336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5">
      <c r="A2367" s="208" t="str">
        <f>'Net Gen'!B2367</f>
        <v>RP1KPAEG-Rockport 1 KP AEG</v>
      </c>
      <c r="B2367" s="269">
        <f>'Net Gen'!C2367</f>
        <v>44813.5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5">
      <c r="A2368" s="208" t="str">
        <f>'Net Gen'!B2368</f>
        <v>RP1KPAEG-Rockport 1 KP AEG</v>
      </c>
      <c r="B2368" s="269">
        <f>'Net Gen'!C2368</f>
        <v>44813.541666666664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5">
      <c r="A2369" s="208" t="str">
        <f>'Net Gen'!B2369</f>
        <v>RP1KPAEG-Rockport 1 KP AEG</v>
      </c>
      <c r="B2369" s="269">
        <f>'Net Gen'!C2369</f>
        <v>44813.583333333336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5">
      <c r="A2370" s="208" t="str">
        <f>'Net Gen'!B2370</f>
        <v>RP1KPAEG-Rockport 1 KP AEG</v>
      </c>
      <c r="B2370" s="269">
        <f>'Net Gen'!C2370</f>
        <v>44813.625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5">
      <c r="A2371" s="208" t="str">
        <f>'Net Gen'!B2371</f>
        <v>RP1KPAEG-Rockport 1 KP AEG</v>
      </c>
      <c r="B2371" s="269">
        <f>'Net Gen'!C2371</f>
        <v>44813.666666666664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5">
      <c r="A2372" s="208" t="str">
        <f>'Net Gen'!B2372</f>
        <v>RP1KPAEG-Rockport 1 KP AEG</v>
      </c>
      <c r="B2372" s="269">
        <f>'Net Gen'!C2372</f>
        <v>44813.708333333336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5">
      <c r="A2373" s="208" t="str">
        <f>'Net Gen'!B2373</f>
        <v>RP1KPAEG-Rockport 1 KP AEG</v>
      </c>
      <c r="B2373" s="269">
        <f>'Net Gen'!C2373</f>
        <v>44813.75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5">
      <c r="A2374" s="208" t="str">
        <f>'Net Gen'!B2374</f>
        <v>RP1KPAEG-Rockport 1 KP AEG</v>
      </c>
      <c r="B2374" s="269">
        <f>'Net Gen'!C2374</f>
        <v>44813.791666666664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5">
      <c r="A2375" s="208" t="str">
        <f>'Net Gen'!B2375</f>
        <v>RP1KPAEG-Rockport 1 KP AEG</v>
      </c>
      <c r="B2375" s="269">
        <f>'Net Gen'!C2375</f>
        <v>44813.833333333336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5">
      <c r="A2376" s="208" t="str">
        <f>'Net Gen'!B2376</f>
        <v>RP1KPAEG-Rockport 1 KP AEG</v>
      </c>
      <c r="B2376" s="269">
        <f>'Net Gen'!C2376</f>
        <v>44813.875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5">
      <c r="A2377" s="208" t="str">
        <f>'Net Gen'!B2377</f>
        <v>RP1KPAEG-Rockport 1 KP AEG</v>
      </c>
      <c r="B2377" s="269">
        <f>'Net Gen'!C2377</f>
        <v>44813.916666666664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5">
      <c r="A2378" s="208" t="str">
        <f>'Net Gen'!B2378</f>
        <v>RP1KPAEG-Rockport 1 KP AEG</v>
      </c>
      <c r="B2378" s="269">
        <f>'Net Gen'!C2378</f>
        <v>44813.958333333336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5">
      <c r="A2379" s="208" t="str">
        <f>'Net Gen'!B2379</f>
        <v>RP1KPAEG-Rockport 1 KP AEG</v>
      </c>
      <c r="B2379" s="269">
        <f>'Net Gen'!C2379</f>
        <v>44814</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5">
      <c r="A2380" s="208" t="str">
        <f>'Net Gen'!B2380</f>
        <v>RP1KPAEG-Rockport 1 KP AEG</v>
      </c>
      <c r="B2380" s="269">
        <f>'Net Gen'!C2380</f>
        <v>44814.041666666664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5">
      <c r="A2381" s="208" t="str">
        <f>'Net Gen'!B2381</f>
        <v>RP1KPAEG-Rockport 1 KP AEG</v>
      </c>
      <c r="B2381" s="269">
        <f>'Net Gen'!C2381</f>
        <v>44814.083333333336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5">
      <c r="A2382" s="208" t="str">
        <f>'Net Gen'!B2382</f>
        <v>RP1KPAEG-Rockport 1 KP AEG</v>
      </c>
      <c r="B2382" s="269">
        <f>'Net Gen'!C2382</f>
        <v>44814.125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5">
      <c r="A2383" s="208" t="str">
        <f>'Net Gen'!B2383</f>
        <v>RP1KPAEG-Rockport 1 KP AEG</v>
      </c>
      <c r="B2383" s="269">
        <f>'Net Gen'!C2383</f>
        <v>44814.166666666664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5">
      <c r="A2384" s="208" t="str">
        <f>'Net Gen'!B2384</f>
        <v>RP1KPAEG-Rockport 1 KP AEG</v>
      </c>
      <c r="B2384" s="269">
        <f>'Net Gen'!C2384</f>
        <v>44814.208333333336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5">
      <c r="A2385" s="208" t="str">
        <f>'Net Gen'!B2385</f>
        <v>RP1KPAEG-Rockport 1 KP AEG</v>
      </c>
      <c r="B2385" s="269">
        <f>'Net Gen'!C2385</f>
        <v>44814.25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5">
      <c r="A2386" s="208" t="str">
        <f>'Net Gen'!B2386</f>
        <v>RP1KPAEG-Rockport 1 KP AEG</v>
      </c>
      <c r="B2386" s="269">
        <f>'Net Gen'!C2386</f>
        <v>44814.291666666664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5">
      <c r="A2387" s="208" t="str">
        <f>'Net Gen'!B2387</f>
        <v>RP1KPAEG-Rockport 1 KP AEG</v>
      </c>
      <c r="B2387" s="269">
        <f>'Net Gen'!C2387</f>
        <v>44814.333333333336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5">
      <c r="A2388" s="208" t="str">
        <f>'Net Gen'!B2388</f>
        <v>RP1KPAEG-Rockport 1 KP AEG</v>
      </c>
      <c r="B2388" s="269">
        <f>'Net Gen'!C2388</f>
        <v>44814.375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5">
      <c r="A2389" s="208" t="str">
        <f>'Net Gen'!B2389</f>
        <v>RP1KPAEG-Rockport 1 KP AEG</v>
      </c>
      <c r="B2389" s="269">
        <f>'Net Gen'!C2389</f>
        <v>44814.416666666664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5">
      <c r="A2390" s="208" t="str">
        <f>'Net Gen'!B2390</f>
        <v>RP1KPAEG-Rockport 1 KP AEG</v>
      </c>
      <c r="B2390" s="269">
        <f>'Net Gen'!C2390</f>
        <v>44814.458333333336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5">
      <c r="A2391" s="208" t="str">
        <f>'Net Gen'!B2391</f>
        <v>RP1KPAEG-Rockport 1 KP AEG</v>
      </c>
      <c r="B2391" s="269">
        <f>'Net Gen'!C2391</f>
        <v>44814.5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5">
      <c r="A2392" s="208" t="str">
        <f>'Net Gen'!B2392</f>
        <v>RP1KPAEG-Rockport 1 KP AEG</v>
      </c>
      <c r="B2392" s="269">
        <f>'Net Gen'!C2392</f>
        <v>44814.541666666664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5">
      <c r="A2393" s="208" t="str">
        <f>'Net Gen'!B2393</f>
        <v>RP1KPAEG-Rockport 1 KP AEG</v>
      </c>
      <c r="B2393" s="269">
        <f>'Net Gen'!C2393</f>
        <v>44814.583333333336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5">
      <c r="A2394" s="208" t="str">
        <f>'Net Gen'!B2394</f>
        <v>RP1KPAEG-Rockport 1 KP AEG</v>
      </c>
      <c r="B2394" s="269">
        <f>'Net Gen'!C2394</f>
        <v>44814.625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5">
      <c r="A2395" s="208" t="str">
        <f>'Net Gen'!B2395</f>
        <v>RP1KPAEG-Rockport 1 KP AEG</v>
      </c>
      <c r="B2395" s="269">
        <f>'Net Gen'!C2395</f>
        <v>44814.666666666664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5">
      <c r="A2396" s="208" t="str">
        <f>'Net Gen'!B2396</f>
        <v>RP1KPAEG-Rockport 1 KP AEG</v>
      </c>
      <c r="B2396" s="269">
        <f>'Net Gen'!C2396</f>
        <v>44814.708333333336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5">
      <c r="A2397" s="208" t="str">
        <f>'Net Gen'!B2397</f>
        <v>RP1KPAEG-Rockport 1 KP AEG</v>
      </c>
      <c r="B2397" s="269">
        <f>'Net Gen'!C2397</f>
        <v>44814.75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5">
      <c r="A2398" s="208" t="str">
        <f>'Net Gen'!B2398</f>
        <v>RP1KPAEG-Rockport 1 KP AEG</v>
      </c>
      <c r="B2398" s="269">
        <f>'Net Gen'!C2398</f>
        <v>44814.791666666664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5">
      <c r="A2399" s="208" t="str">
        <f>'Net Gen'!B2399</f>
        <v>RP1KPAEG-Rockport 1 KP AEG</v>
      </c>
      <c r="B2399" s="269">
        <f>'Net Gen'!C2399</f>
        <v>44814.833333333336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5">
      <c r="A2400" s="208" t="str">
        <f>'Net Gen'!B2400</f>
        <v>RP1KPAEG-Rockport 1 KP AEG</v>
      </c>
      <c r="B2400" s="269">
        <f>'Net Gen'!C2400</f>
        <v>44814.875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5">
      <c r="A2401" s="208" t="str">
        <f>'Net Gen'!B2401</f>
        <v>RP1KPAEG-Rockport 1 KP AEG</v>
      </c>
      <c r="B2401" s="269">
        <f>'Net Gen'!C2401</f>
        <v>44814.916666666664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5">
      <c r="A2402" s="208" t="str">
        <f>'Net Gen'!B2402</f>
        <v>RP1KPAEG-Rockport 1 KP AEG</v>
      </c>
      <c r="B2402" s="269">
        <f>'Net Gen'!C2402</f>
        <v>44814.958333333336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5">
      <c r="A2403" s="208" t="str">
        <f>'Net Gen'!B2403</f>
        <v>RP1KPAEG-Rockport 1 KP AEG</v>
      </c>
      <c r="B2403" s="269">
        <f>'Net Gen'!C2403</f>
        <v>44815</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5">
      <c r="A2404" s="208" t="str">
        <f>'Net Gen'!B2404</f>
        <v>RP1KPAEG-Rockport 1 KP AEG</v>
      </c>
      <c r="B2404" s="269">
        <f>'Net Gen'!C2404</f>
        <v>44815.041666666664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5">
      <c r="A2405" s="208" t="str">
        <f>'Net Gen'!B2405</f>
        <v>RP1KPAEG-Rockport 1 KP AEG</v>
      </c>
      <c r="B2405" s="269">
        <f>'Net Gen'!C2405</f>
        <v>44815.083333333336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5">
      <c r="A2406" s="208" t="str">
        <f>'Net Gen'!B2406</f>
        <v>RP1KPAEG-Rockport 1 KP AEG</v>
      </c>
      <c r="B2406" s="269">
        <f>'Net Gen'!C2406</f>
        <v>44815.125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5">
      <c r="A2407" s="208" t="str">
        <f>'Net Gen'!B2407</f>
        <v>RP1KPAEG-Rockport 1 KP AEG</v>
      </c>
      <c r="B2407" s="269">
        <f>'Net Gen'!C2407</f>
        <v>44815.166666666664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5">
      <c r="A2408" s="208" t="str">
        <f>'Net Gen'!B2408</f>
        <v>RP1KPAEG-Rockport 1 KP AEG</v>
      </c>
      <c r="B2408" s="269">
        <f>'Net Gen'!C2408</f>
        <v>44815.208333333336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5">
      <c r="A2409" s="208" t="str">
        <f>'Net Gen'!B2409</f>
        <v>RP1KPAEG-Rockport 1 KP AEG</v>
      </c>
      <c r="B2409" s="269">
        <f>'Net Gen'!C2409</f>
        <v>44815.25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5">
      <c r="A2410" s="208" t="str">
        <f>'Net Gen'!B2410</f>
        <v>RP1KPAEG-Rockport 1 KP AEG</v>
      </c>
      <c r="B2410" s="269">
        <f>'Net Gen'!C2410</f>
        <v>44815.291666666664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5">
      <c r="A2411" s="208" t="str">
        <f>'Net Gen'!B2411</f>
        <v>RP1KPAEG-Rockport 1 KP AEG</v>
      </c>
      <c r="B2411" s="269">
        <f>'Net Gen'!C2411</f>
        <v>44815.333333333336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5">
      <c r="A2412" s="208" t="str">
        <f>'Net Gen'!B2412</f>
        <v>RP1KPAEG-Rockport 1 KP AEG</v>
      </c>
      <c r="B2412" s="269">
        <f>'Net Gen'!C2412</f>
        <v>44815.375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5">
      <c r="A2413" s="208" t="str">
        <f>'Net Gen'!B2413</f>
        <v>RP1KPAEG-Rockport 1 KP AEG</v>
      </c>
      <c r="B2413" s="269">
        <f>'Net Gen'!C2413</f>
        <v>44815.416666666664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5">
      <c r="A2414" s="208" t="str">
        <f>'Net Gen'!B2414</f>
        <v>RP1KPAEG-Rockport 1 KP AEG</v>
      </c>
      <c r="B2414" s="269">
        <f>'Net Gen'!C2414</f>
        <v>44815.458333333336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5">
      <c r="A2415" s="208" t="str">
        <f>'Net Gen'!B2415</f>
        <v>RP1KPAEG-Rockport 1 KP AEG</v>
      </c>
      <c r="B2415" s="269">
        <f>'Net Gen'!C2415</f>
        <v>44815.5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5">
      <c r="A2416" s="208" t="str">
        <f>'Net Gen'!B2416</f>
        <v>RP1KPAEG-Rockport 1 KP AEG</v>
      </c>
      <c r="B2416" s="269">
        <f>'Net Gen'!C2416</f>
        <v>44815.541666666664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5">
      <c r="A2417" s="208" t="str">
        <f>'Net Gen'!B2417</f>
        <v>RP1KPAEG-Rockport 1 KP AEG</v>
      </c>
      <c r="B2417" s="269">
        <f>'Net Gen'!C2417</f>
        <v>44815.583333333336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5">
      <c r="A2418" s="208" t="str">
        <f>'Net Gen'!B2418</f>
        <v>RP1KPAEG-Rockport 1 KP AEG</v>
      </c>
      <c r="B2418" s="269">
        <f>'Net Gen'!C2418</f>
        <v>44815.625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5">
      <c r="A2419" s="208" t="str">
        <f>'Net Gen'!B2419</f>
        <v>RP1KPAEG-Rockport 1 KP AEG</v>
      </c>
      <c r="B2419" s="269">
        <f>'Net Gen'!C2419</f>
        <v>44815.666666666664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5">
      <c r="A2420" s="208" t="str">
        <f>'Net Gen'!B2420</f>
        <v>RP1KPAEG-Rockport 1 KP AEG</v>
      </c>
      <c r="B2420" s="269">
        <f>'Net Gen'!C2420</f>
        <v>44815.708333333336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5">
      <c r="A2421" s="208" t="str">
        <f>'Net Gen'!B2421</f>
        <v>RP1KPAEG-Rockport 1 KP AEG</v>
      </c>
      <c r="B2421" s="269">
        <f>'Net Gen'!C2421</f>
        <v>44815.75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5">
      <c r="A2422" s="208" t="str">
        <f>'Net Gen'!B2422</f>
        <v>RP1KPAEG-Rockport 1 KP AEG</v>
      </c>
      <c r="B2422" s="269">
        <f>'Net Gen'!C2422</f>
        <v>44815.791666666664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5">
      <c r="A2423" s="208" t="str">
        <f>'Net Gen'!B2423</f>
        <v>RP1KPAEG-Rockport 1 KP AEG</v>
      </c>
      <c r="B2423" s="269">
        <f>'Net Gen'!C2423</f>
        <v>44815.833333333336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5">
      <c r="A2424" s="208" t="str">
        <f>'Net Gen'!B2424</f>
        <v>RP1KPAEG-Rockport 1 KP AEG</v>
      </c>
      <c r="B2424" s="269">
        <f>'Net Gen'!C2424</f>
        <v>44815.875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5">
      <c r="A2425" s="208" t="str">
        <f>'Net Gen'!B2425</f>
        <v>RP1KPAEG-Rockport 1 KP AEG</v>
      </c>
      <c r="B2425" s="269">
        <f>'Net Gen'!C2425</f>
        <v>44815.916666666664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5">
      <c r="A2426" s="208" t="str">
        <f>'Net Gen'!B2426</f>
        <v>RP1KPAEG-Rockport 1 KP AEG</v>
      </c>
      <c r="B2426" s="269">
        <f>'Net Gen'!C2426</f>
        <v>44815.958333333336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5">
      <c r="A2427" s="208" t="str">
        <f>'Net Gen'!B2427</f>
        <v>RP1KPAEG-Rockport 1 KP AEG</v>
      </c>
      <c r="B2427" s="269">
        <f>'Net Gen'!C2427</f>
        <v>44816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5">
      <c r="A2428" s="208" t="str">
        <f>'Net Gen'!B2428</f>
        <v>RP1KPAEG-Rockport 1 KP AEG</v>
      </c>
      <c r="B2428" s="269">
        <f>'Net Gen'!C2428</f>
        <v>44816.041666666664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5">
      <c r="A2429" s="208" t="str">
        <f>'Net Gen'!B2429</f>
        <v>RP1KPAEG-Rockport 1 KP AEG</v>
      </c>
      <c r="B2429" s="269">
        <f>'Net Gen'!C2429</f>
        <v>44816.083333333336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5">
      <c r="A2430" s="208" t="str">
        <f>'Net Gen'!B2430</f>
        <v>RP1KPAEG-Rockport 1 KP AEG</v>
      </c>
      <c r="B2430" s="269">
        <f>'Net Gen'!C2430</f>
        <v>44816.125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5">
      <c r="A2431" s="208" t="str">
        <f>'Net Gen'!B2431</f>
        <v>RP1KPAEG-Rockport 1 KP AEG</v>
      </c>
      <c r="B2431" s="269">
        <f>'Net Gen'!C2431</f>
        <v>44816.166666666664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5">
      <c r="A2432" s="208" t="str">
        <f>'Net Gen'!B2432</f>
        <v>RP1KPAEG-Rockport 1 KP AEG</v>
      </c>
      <c r="B2432" s="269">
        <f>'Net Gen'!C2432</f>
        <v>44816.208333333336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5">
      <c r="A2433" s="208" t="str">
        <f>'Net Gen'!B2433</f>
        <v>RP1KPAEG-Rockport 1 KP AEG</v>
      </c>
      <c r="B2433" s="269">
        <f>'Net Gen'!C2433</f>
        <v>44816.25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5">
      <c r="A2434" s="208" t="str">
        <f>'Net Gen'!B2434</f>
        <v>RP1KPAEG-Rockport 1 KP AEG</v>
      </c>
      <c r="B2434" s="269">
        <f>'Net Gen'!C2434</f>
        <v>44816.291666666664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5">
      <c r="A2435" s="208" t="str">
        <f>'Net Gen'!B2435</f>
        <v>RP1KPAEG-Rockport 1 KP AEG</v>
      </c>
      <c r="B2435" s="269">
        <f>'Net Gen'!C2435</f>
        <v>44816.333333333336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5">
      <c r="A2436" s="208" t="str">
        <f>'Net Gen'!B2436</f>
        <v>RP1KPAEG-Rockport 1 KP AEG</v>
      </c>
      <c r="B2436" s="269">
        <f>'Net Gen'!C2436</f>
        <v>44816.375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5">
      <c r="A2437" s="208" t="str">
        <f>'Net Gen'!B2437</f>
        <v>RP1KPAEG-Rockport 1 KP AEG</v>
      </c>
      <c r="B2437" s="269">
        <f>'Net Gen'!C2437</f>
        <v>44816.416666666664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5">
      <c r="A2438" s="208" t="str">
        <f>'Net Gen'!B2438</f>
        <v>RP1KPAEG-Rockport 1 KP AEG</v>
      </c>
      <c r="B2438" s="269">
        <f>'Net Gen'!C2438</f>
        <v>44816.458333333336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5">
      <c r="A2439" s="208" t="str">
        <f>'Net Gen'!B2439</f>
        <v>RP1KPAEG-Rockport 1 KP AEG</v>
      </c>
      <c r="B2439" s="269">
        <f>'Net Gen'!C2439</f>
        <v>44816.5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5">
      <c r="A2440" s="208" t="str">
        <f>'Net Gen'!B2440</f>
        <v>RP1KPAEG-Rockport 1 KP AEG</v>
      </c>
      <c r="B2440" s="269">
        <f>'Net Gen'!C2440</f>
        <v>44816.541666666664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5">
      <c r="A2441" s="208" t="str">
        <f>'Net Gen'!B2441</f>
        <v>RP1KPAEG-Rockport 1 KP AEG</v>
      </c>
      <c r="B2441" s="269">
        <f>'Net Gen'!C2441</f>
        <v>44816.583333333336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5">
      <c r="A2442" s="208" t="str">
        <f>'Net Gen'!B2442</f>
        <v>RP1KPAEG-Rockport 1 KP AEG</v>
      </c>
      <c r="B2442" s="269">
        <f>'Net Gen'!C2442</f>
        <v>44816.625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5">
      <c r="A2443" s="208" t="str">
        <f>'Net Gen'!B2443</f>
        <v>RP1KPAEG-Rockport 1 KP AEG</v>
      </c>
      <c r="B2443" s="269">
        <f>'Net Gen'!C2443</f>
        <v>44816.666666666664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5">
      <c r="A2444" s="208" t="str">
        <f>'Net Gen'!B2444</f>
        <v>RP1KPAEG-Rockport 1 KP AEG</v>
      </c>
      <c r="B2444" s="269">
        <f>'Net Gen'!C2444</f>
        <v>44816.708333333336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5">
      <c r="A2445" s="208" t="str">
        <f>'Net Gen'!B2445</f>
        <v>RP1KPAEG-Rockport 1 KP AEG</v>
      </c>
      <c r="B2445" s="269">
        <f>'Net Gen'!C2445</f>
        <v>44816.75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5">
      <c r="A2446" s="208" t="str">
        <f>'Net Gen'!B2446</f>
        <v>RP1KPAEG-Rockport 1 KP AEG</v>
      </c>
      <c r="B2446" s="269">
        <f>'Net Gen'!C2446</f>
        <v>44816.791666666664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5">
      <c r="A2447" s="208" t="str">
        <f>'Net Gen'!B2447</f>
        <v>RP1KPAEG-Rockport 1 KP AEG</v>
      </c>
      <c r="B2447" s="269">
        <f>'Net Gen'!C2447</f>
        <v>44816.833333333336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5">
      <c r="A2448" s="208" t="str">
        <f>'Net Gen'!B2448</f>
        <v>RP1KPAEG-Rockport 1 KP AEG</v>
      </c>
      <c r="B2448" s="269">
        <f>'Net Gen'!C2448</f>
        <v>44816.875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5">
      <c r="A2449" s="208" t="str">
        <f>'Net Gen'!B2449</f>
        <v>RP1KPAEG-Rockport 1 KP AEG</v>
      </c>
      <c r="B2449" s="269">
        <f>'Net Gen'!C2449</f>
        <v>44816.916666666664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5">
      <c r="A2450" s="208" t="str">
        <f>'Net Gen'!B2450</f>
        <v>RP1KPAEG-Rockport 1 KP AEG</v>
      </c>
      <c r="B2450" s="269">
        <f>'Net Gen'!C2450</f>
        <v>44816.958333333336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5">
      <c r="A2451" s="208" t="str">
        <f>'Net Gen'!B2451</f>
        <v>RP1KPAEG-Rockport 1 KP AEG</v>
      </c>
      <c r="B2451" s="269">
        <f>'Net Gen'!C2451</f>
        <v>44817</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5">
      <c r="A2452" s="208" t="str">
        <f>'Net Gen'!B2452</f>
        <v>RP1KPAEG-Rockport 1 KP AEG</v>
      </c>
      <c r="B2452" s="269">
        <f>'Net Gen'!C2452</f>
        <v>44817.041666666664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5">
      <c r="A2453" s="208" t="str">
        <f>'Net Gen'!B2453</f>
        <v>RP1KPAEG-Rockport 1 KP AEG</v>
      </c>
      <c r="B2453" s="269">
        <f>'Net Gen'!C2453</f>
        <v>44817.083333333336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5">
      <c r="A2454" s="208" t="str">
        <f>'Net Gen'!B2454</f>
        <v>RP1KPAEG-Rockport 1 KP AEG</v>
      </c>
      <c r="B2454" s="269">
        <f>'Net Gen'!C2454</f>
        <v>44817.125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5">
      <c r="A2455" s="208" t="str">
        <f>'Net Gen'!B2455</f>
        <v>RP1KPAEG-Rockport 1 KP AEG</v>
      </c>
      <c r="B2455" s="269">
        <f>'Net Gen'!C2455</f>
        <v>44817.166666666664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5">
      <c r="A2456" s="208" t="str">
        <f>'Net Gen'!B2456</f>
        <v>RP1KPAEG-Rockport 1 KP AEG</v>
      </c>
      <c r="B2456" s="269">
        <f>'Net Gen'!C2456</f>
        <v>44817.208333333336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5">
      <c r="A2457" s="208" t="str">
        <f>'Net Gen'!B2457</f>
        <v>RP1KPAEG-Rockport 1 KP AEG</v>
      </c>
      <c r="B2457" s="269">
        <f>'Net Gen'!C2457</f>
        <v>44817.25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5">
      <c r="A2458" s="208" t="str">
        <f>'Net Gen'!B2458</f>
        <v>RP1KPAEG-Rockport 1 KP AEG</v>
      </c>
      <c r="B2458" s="269">
        <f>'Net Gen'!C2458</f>
        <v>44817.291666666664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5">
      <c r="A2459" s="208" t="str">
        <f>'Net Gen'!B2459</f>
        <v>RP1KPAEG-Rockport 1 KP AEG</v>
      </c>
      <c r="B2459" s="269">
        <f>'Net Gen'!C2459</f>
        <v>44817.333333333336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5">
      <c r="A2460" s="208" t="str">
        <f>'Net Gen'!B2460</f>
        <v>RP1KPAEG-Rockport 1 KP AEG</v>
      </c>
      <c r="B2460" s="269">
        <f>'Net Gen'!C2460</f>
        <v>44817.375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5">
      <c r="A2461" s="208" t="str">
        <f>'Net Gen'!B2461</f>
        <v>RP1KPAEG-Rockport 1 KP AEG</v>
      </c>
      <c r="B2461" s="269">
        <f>'Net Gen'!C2461</f>
        <v>44817.416666666664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5">
      <c r="A2462" s="208" t="str">
        <f>'Net Gen'!B2462</f>
        <v>RP1KPAEG-Rockport 1 KP AEG</v>
      </c>
      <c r="B2462" s="269">
        <f>'Net Gen'!C2462</f>
        <v>44817.458333333336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5">
      <c r="A2463" s="208" t="str">
        <f>'Net Gen'!B2463</f>
        <v>RP1KPAEG-Rockport 1 KP AEG</v>
      </c>
      <c r="B2463" s="269">
        <f>'Net Gen'!C2463</f>
        <v>44817.5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5">
      <c r="A2464" s="208" t="str">
        <f>'Net Gen'!B2464</f>
        <v>RP1KPAEG-Rockport 1 KP AEG</v>
      </c>
      <c r="B2464" s="269">
        <f>'Net Gen'!C2464</f>
        <v>44817.541666666664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5">
      <c r="A2465" s="208" t="str">
        <f>'Net Gen'!B2465</f>
        <v>RP1KPAEG-Rockport 1 KP AEG</v>
      </c>
      <c r="B2465" s="269">
        <f>'Net Gen'!C2465</f>
        <v>44817.583333333336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5">
      <c r="A2466" s="208" t="str">
        <f>'Net Gen'!B2466</f>
        <v>RP1KPAEG-Rockport 1 KP AEG</v>
      </c>
      <c r="B2466" s="269">
        <f>'Net Gen'!C2466</f>
        <v>44817.625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5">
      <c r="A2467" s="208" t="str">
        <f>'Net Gen'!B2467</f>
        <v>RP1KPAEG-Rockport 1 KP AEG</v>
      </c>
      <c r="B2467" s="269">
        <f>'Net Gen'!C2467</f>
        <v>44817.666666666664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5">
      <c r="A2468" s="208" t="str">
        <f>'Net Gen'!B2468</f>
        <v>RP1KPAEG-Rockport 1 KP AEG</v>
      </c>
      <c r="B2468" s="269">
        <f>'Net Gen'!C2468</f>
        <v>44817.708333333336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5">
      <c r="A2469" s="208" t="str">
        <f>'Net Gen'!B2469</f>
        <v>RP1KPAEG-Rockport 1 KP AEG</v>
      </c>
      <c r="B2469" s="269">
        <f>'Net Gen'!C2469</f>
        <v>44817.75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5">
      <c r="A2470" s="208" t="str">
        <f>'Net Gen'!B2470</f>
        <v>RP1KPAEG-Rockport 1 KP AEG</v>
      </c>
      <c r="B2470" s="269">
        <f>'Net Gen'!C2470</f>
        <v>44817.791666666664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5">
      <c r="A2471" s="208" t="str">
        <f>'Net Gen'!B2471</f>
        <v>RP1KPAEG-Rockport 1 KP AEG</v>
      </c>
      <c r="B2471" s="269">
        <f>'Net Gen'!C2471</f>
        <v>44817.833333333336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5">
      <c r="A2472" s="208" t="str">
        <f>'Net Gen'!B2472</f>
        <v>RP1KPAEG-Rockport 1 KP AEG</v>
      </c>
      <c r="B2472" s="269">
        <f>'Net Gen'!C2472</f>
        <v>44817.875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5">
      <c r="A2473" s="208" t="str">
        <f>'Net Gen'!B2473</f>
        <v>RP1KPAEG-Rockport 1 KP AEG</v>
      </c>
      <c r="B2473" s="269">
        <f>'Net Gen'!C2473</f>
        <v>44817.916666666664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5">
      <c r="A2474" s="208" t="str">
        <f>'Net Gen'!B2474</f>
        <v>RP1KPAEG-Rockport 1 KP AEG</v>
      </c>
      <c r="B2474" s="269">
        <f>'Net Gen'!C2474</f>
        <v>44817.958333333336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5">
      <c r="A2475" s="208" t="str">
        <f>'Net Gen'!B2475</f>
        <v>RP1KPAEG-Rockport 1 KP AEG</v>
      </c>
      <c r="B2475" s="269">
        <f>'Net Gen'!C2475</f>
        <v>44818</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5">
      <c r="A2476" s="208" t="str">
        <f>'Net Gen'!B2476</f>
        <v>RP1KPAEG-Rockport 1 KP AEG</v>
      </c>
      <c r="B2476" s="269">
        <f>'Net Gen'!C2476</f>
        <v>44818.041666666664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5">
      <c r="A2477" s="208" t="str">
        <f>'Net Gen'!B2477</f>
        <v>RP1KPAEG-Rockport 1 KP AEG</v>
      </c>
      <c r="B2477" s="269">
        <f>'Net Gen'!C2477</f>
        <v>44818.083333333336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5">
      <c r="A2478" s="208" t="str">
        <f>'Net Gen'!B2478</f>
        <v>RP1KPAEG-Rockport 1 KP AEG</v>
      </c>
      <c r="B2478" s="269">
        <f>'Net Gen'!C2478</f>
        <v>44818.125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5">
      <c r="A2479" s="208" t="str">
        <f>'Net Gen'!B2479</f>
        <v>RP1KPAEG-Rockport 1 KP AEG</v>
      </c>
      <c r="B2479" s="269">
        <f>'Net Gen'!C2479</f>
        <v>44818.166666666664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5">
      <c r="A2480" s="208" t="str">
        <f>'Net Gen'!B2480</f>
        <v>RP1KPAEG-Rockport 1 KP AEG</v>
      </c>
      <c r="B2480" s="269">
        <f>'Net Gen'!C2480</f>
        <v>44818.208333333336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5">
      <c r="A2481" s="208" t="str">
        <f>'Net Gen'!B2481</f>
        <v>RP1KPAEG-Rockport 1 KP AEG</v>
      </c>
      <c r="B2481" s="269">
        <f>'Net Gen'!C2481</f>
        <v>44818.25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5">
      <c r="A2482" s="208" t="str">
        <f>'Net Gen'!B2482</f>
        <v>RP1KPAEG-Rockport 1 KP AEG</v>
      </c>
      <c r="B2482" s="269">
        <f>'Net Gen'!C2482</f>
        <v>44818.291666666664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5">
      <c r="A2483" s="208" t="str">
        <f>'Net Gen'!B2483</f>
        <v>RP1KPAEG-Rockport 1 KP AEG</v>
      </c>
      <c r="B2483" s="269">
        <f>'Net Gen'!C2483</f>
        <v>44818.333333333336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5">
      <c r="A2484" s="208" t="str">
        <f>'Net Gen'!B2484</f>
        <v>RP1KPAEG-Rockport 1 KP AEG</v>
      </c>
      <c r="B2484" s="269">
        <f>'Net Gen'!C2484</f>
        <v>44818.375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5">
      <c r="A2485" s="208" t="str">
        <f>'Net Gen'!B2485</f>
        <v>RP1KPAEG-Rockport 1 KP AEG</v>
      </c>
      <c r="B2485" s="269">
        <f>'Net Gen'!C2485</f>
        <v>44818.416666666664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5">
      <c r="A2486" s="208" t="str">
        <f>'Net Gen'!B2486</f>
        <v>RP1KPAEG-Rockport 1 KP AEG</v>
      </c>
      <c r="B2486" s="269">
        <f>'Net Gen'!C2486</f>
        <v>44818.458333333336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5">
      <c r="A2487" s="208" t="str">
        <f>'Net Gen'!B2487</f>
        <v>RP1KPAEG-Rockport 1 KP AEG</v>
      </c>
      <c r="B2487" s="269">
        <f>'Net Gen'!C2487</f>
        <v>44818.5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5">
      <c r="A2488" s="208" t="str">
        <f>'Net Gen'!B2488</f>
        <v>RP1KPAEG-Rockport 1 KP AEG</v>
      </c>
      <c r="B2488" s="269">
        <f>'Net Gen'!C2488</f>
        <v>44818.541666666664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5">
      <c r="A2489" s="208" t="str">
        <f>'Net Gen'!B2489</f>
        <v>RP1KPAEG-Rockport 1 KP AEG</v>
      </c>
      <c r="B2489" s="269">
        <f>'Net Gen'!C2489</f>
        <v>44818.583333333336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5">
      <c r="A2490" s="208" t="str">
        <f>'Net Gen'!B2490</f>
        <v>RP1KPAEG-Rockport 1 KP AEG</v>
      </c>
      <c r="B2490" s="269">
        <f>'Net Gen'!C2490</f>
        <v>44818.625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5">
      <c r="A2491" s="208" t="str">
        <f>'Net Gen'!B2491</f>
        <v>RP1KPAEG-Rockport 1 KP AEG</v>
      </c>
      <c r="B2491" s="269">
        <f>'Net Gen'!C2491</f>
        <v>44818.666666666664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5">
      <c r="A2492" s="208" t="str">
        <f>'Net Gen'!B2492</f>
        <v>RP1KPAEG-Rockport 1 KP AEG</v>
      </c>
      <c r="B2492" s="269">
        <f>'Net Gen'!C2492</f>
        <v>44818.708333333336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5">
      <c r="A2493" s="208" t="str">
        <f>'Net Gen'!B2493</f>
        <v>RP1KPAEG-Rockport 1 KP AEG</v>
      </c>
      <c r="B2493" s="269">
        <f>'Net Gen'!C2493</f>
        <v>44818.75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5">
      <c r="A2494" s="208" t="str">
        <f>'Net Gen'!B2494</f>
        <v>RP1KPAEG-Rockport 1 KP AEG</v>
      </c>
      <c r="B2494" s="269">
        <f>'Net Gen'!C2494</f>
        <v>44818.791666666664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5">
      <c r="A2495" s="208" t="str">
        <f>'Net Gen'!B2495</f>
        <v>RP1KPAEG-Rockport 1 KP AEG</v>
      </c>
      <c r="B2495" s="269">
        <f>'Net Gen'!C2495</f>
        <v>44818.833333333336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5">
      <c r="A2496" s="208" t="str">
        <f>'Net Gen'!B2496</f>
        <v>RP1KPAEG-Rockport 1 KP AEG</v>
      </c>
      <c r="B2496" s="269">
        <f>'Net Gen'!C2496</f>
        <v>44818.875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5">
      <c r="A2497" s="208" t="str">
        <f>'Net Gen'!B2497</f>
        <v>RP1KPAEG-Rockport 1 KP AEG</v>
      </c>
      <c r="B2497" s="269">
        <f>'Net Gen'!C2497</f>
        <v>44818.916666666664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5">
      <c r="A2498" s="208" t="str">
        <f>'Net Gen'!B2498</f>
        <v>RP1KPAEG-Rockport 1 KP AEG</v>
      </c>
      <c r="B2498" s="269">
        <f>'Net Gen'!C2498</f>
        <v>44818.958333333336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5">
      <c r="A2499" s="208" t="str">
        <f>'Net Gen'!B2499</f>
        <v>RP1KPAEG-Rockport 1 KP AEG</v>
      </c>
      <c r="B2499" s="269">
        <f>'Net Gen'!C2499</f>
        <v>44819</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5">
      <c r="A2500" s="208" t="str">
        <f>'Net Gen'!B2500</f>
        <v>RP1KPAEG-Rockport 1 KP AEG</v>
      </c>
      <c r="B2500" s="269">
        <f>'Net Gen'!C2500</f>
        <v>44819.041666666664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5">
      <c r="A2501" s="208" t="str">
        <f>'Net Gen'!B2501</f>
        <v>RP1KPAEG-Rockport 1 KP AEG</v>
      </c>
      <c r="B2501" s="269">
        <f>'Net Gen'!C2501</f>
        <v>44819.083333333336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5">
      <c r="A2502" s="208" t="str">
        <f>'Net Gen'!B2502</f>
        <v>RP1KPAEG-Rockport 1 KP AEG</v>
      </c>
      <c r="B2502" s="269">
        <f>'Net Gen'!C2502</f>
        <v>44819.125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5">
      <c r="A2503" s="208" t="str">
        <f>'Net Gen'!B2503</f>
        <v>RP1KPAEG-Rockport 1 KP AEG</v>
      </c>
      <c r="B2503" s="269">
        <f>'Net Gen'!C2503</f>
        <v>44819.166666666664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5">
      <c r="A2504" s="208" t="str">
        <f>'Net Gen'!B2504</f>
        <v>RP1KPAEG-Rockport 1 KP AEG</v>
      </c>
      <c r="B2504" s="269">
        <f>'Net Gen'!C2504</f>
        <v>44819.208333333336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5">
      <c r="A2505" s="208" t="str">
        <f>'Net Gen'!B2505</f>
        <v>RP1KPAEG-Rockport 1 KP AEG</v>
      </c>
      <c r="B2505" s="269">
        <f>'Net Gen'!C2505</f>
        <v>44819.25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5">
      <c r="A2506" s="208" t="str">
        <f>'Net Gen'!B2506</f>
        <v>RP1KPAEG-Rockport 1 KP AEG</v>
      </c>
      <c r="B2506" s="269">
        <f>'Net Gen'!C2506</f>
        <v>44819.291666666664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5">
      <c r="A2507" s="208" t="str">
        <f>'Net Gen'!B2507</f>
        <v>RP1KPAEG-Rockport 1 KP AEG</v>
      </c>
      <c r="B2507" s="269">
        <f>'Net Gen'!C2507</f>
        <v>44819.333333333336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5">
      <c r="A2508" s="208" t="str">
        <f>'Net Gen'!B2508</f>
        <v>RP1KPAEG-Rockport 1 KP AEG</v>
      </c>
      <c r="B2508" s="269">
        <f>'Net Gen'!C2508</f>
        <v>44819.375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5">
      <c r="A2509" s="208" t="str">
        <f>'Net Gen'!B2509</f>
        <v>RP1KPAEG-Rockport 1 KP AEG</v>
      </c>
      <c r="B2509" s="269">
        <f>'Net Gen'!C2509</f>
        <v>44819.416666666664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5">
      <c r="A2510" s="208" t="str">
        <f>'Net Gen'!B2510</f>
        <v>RP1KPAEG-Rockport 1 KP AEG</v>
      </c>
      <c r="B2510" s="269">
        <f>'Net Gen'!C2510</f>
        <v>44819.458333333336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5">
      <c r="A2511" s="208" t="str">
        <f>'Net Gen'!B2511</f>
        <v>RP1KPAEG-Rockport 1 KP AEG</v>
      </c>
      <c r="B2511" s="269">
        <f>'Net Gen'!C2511</f>
        <v>44819.5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5">
      <c r="A2512" s="208" t="str">
        <f>'Net Gen'!B2512</f>
        <v>RP1KPAEG-Rockport 1 KP AEG</v>
      </c>
      <c r="B2512" s="269">
        <f>'Net Gen'!C2512</f>
        <v>44819.541666666664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5">
      <c r="A2513" s="208" t="str">
        <f>'Net Gen'!B2513</f>
        <v>RP1KPAEG-Rockport 1 KP AEG</v>
      </c>
      <c r="B2513" s="269">
        <f>'Net Gen'!C2513</f>
        <v>44819.583333333336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5">
      <c r="A2514" s="208" t="str">
        <f>'Net Gen'!B2514</f>
        <v>RP1KPAEG-Rockport 1 KP AEG</v>
      </c>
      <c r="B2514" s="269">
        <f>'Net Gen'!C2514</f>
        <v>44819.625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5">
      <c r="A2515" s="208" t="str">
        <f>'Net Gen'!B2515</f>
        <v>RP1KPAEG-Rockport 1 KP AEG</v>
      </c>
      <c r="B2515" s="269">
        <f>'Net Gen'!C2515</f>
        <v>44819.666666666664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5">
      <c r="A2516" s="208" t="str">
        <f>'Net Gen'!B2516</f>
        <v>RP1KPAEG-Rockport 1 KP AEG</v>
      </c>
      <c r="B2516" s="269">
        <f>'Net Gen'!C2516</f>
        <v>44819.708333333336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5">
      <c r="A2517" s="208" t="str">
        <f>'Net Gen'!B2517</f>
        <v>RP1KPAEG-Rockport 1 KP AEG</v>
      </c>
      <c r="B2517" s="269">
        <f>'Net Gen'!C2517</f>
        <v>44819.75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5">
      <c r="A2518" s="208" t="str">
        <f>'Net Gen'!B2518</f>
        <v>RP1KPAEG-Rockport 1 KP AEG</v>
      </c>
      <c r="B2518" s="269">
        <f>'Net Gen'!C2518</f>
        <v>44819.791666666664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5">
      <c r="A2519" s="208" t="str">
        <f>'Net Gen'!B2519</f>
        <v>RP1KPAEG-Rockport 1 KP AEG</v>
      </c>
      <c r="B2519" s="269">
        <f>'Net Gen'!C2519</f>
        <v>44819.833333333336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5">
      <c r="A2520" s="208" t="str">
        <f>'Net Gen'!B2520</f>
        <v>RP1KPAEG-Rockport 1 KP AEG</v>
      </c>
      <c r="B2520" s="269">
        <f>'Net Gen'!C2520</f>
        <v>44819.875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5">
      <c r="A2521" s="208" t="str">
        <f>'Net Gen'!B2521</f>
        <v>RP1KPAEG-Rockport 1 KP AEG</v>
      </c>
      <c r="B2521" s="269">
        <f>'Net Gen'!C2521</f>
        <v>44819.916666666664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5">
      <c r="A2522" s="208" t="str">
        <f>'Net Gen'!B2522</f>
        <v>RP1KPAEG-Rockport 1 KP AEG</v>
      </c>
      <c r="B2522" s="269">
        <f>'Net Gen'!C2522</f>
        <v>44819.958333333336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5">
      <c r="A2523" s="208" t="str">
        <f>'Net Gen'!B2523</f>
        <v>RP1KPAEG-Rockport 1 KP AEG</v>
      </c>
      <c r="B2523" s="269">
        <f>'Net Gen'!C2523</f>
        <v>44820</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5">
      <c r="A2524" s="208" t="str">
        <f>'Net Gen'!B2524</f>
        <v>RP1KPAEG-Rockport 1 KP AEG</v>
      </c>
      <c r="B2524" s="269">
        <f>'Net Gen'!C2524</f>
        <v>44820.041666666664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5">
      <c r="A2525" s="208" t="str">
        <f>'Net Gen'!B2525</f>
        <v>RP1KPAEG-Rockport 1 KP AEG</v>
      </c>
      <c r="B2525" s="269">
        <f>'Net Gen'!C2525</f>
        <v>44820.083333333336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5">
      <c r="A2526" s="208" t="str">
        <f>'Net Gen'!B2526</f>
        <v>RP1KPAEG-Rockport 1 KP AEG</v>
      </c>
      <c r="B2526" s="269">
        <f>'Net Gen'!C2526</f>
        <v>44820.125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5">
      <c r="A2527" s="208" t="str">
        <f>'Net Gen'!B2527</f>
        <v>RP1KPAEG-Rockport 1 KP AEG</v>
      </c>
      <c r="B2527" s="269">
        <f>'Net Gen'!C2527</f>
        <v>44820.166666666664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5">
      <c r="A2528" s="208" t="str">
        <f>'Net Gen'!B2528</f>
        <v>RP1KPAEG-Rockport 1 KP AEG</v>
      </c>
      <c r="B2528" s="269">
        <f>'Net Gen'!C2528</f>
        <v>44820.208333333336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5">
      <c r="A2529" s="208" t="str">
        <f>'Net Gen'!B2529</f>
        <v>RP1KPAEG-Rockport 1 KP AEG</v>
      </c>
      <c r="B2529" s="269">
        <f>'Net Gen'!C2529</f>
        <v>44820.25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5">
      <c r="A2530" s="208" t="str">
        <f>'Net Gen'!B2530</f>
        <v>RP1KPAEG-Rockport 1 KP AEG</v>
      </c>
      <c r="B2530" s="269">
        <f>'Net Gen'!C2530</f>
        <v>44820.291666666664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5">
      <c r="A2531" s="208" t="str">
        <f>'Net Gen'!B2531</f>
        <v>RP1KPAEG-Rockport 1 KP AEG</v>
      </c>
      <c r="B2531" s="269">
        <f>'Net Gen'!C2531</f>
        <v>44820.333333333336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5">
      <c r="A2532" s="208" t="str">
        <f>'Net Gen'!B2532</f>
        <v>RP1KPAEG-Rockport 1 KP AEG</v>
      </c>
      <c r="B2532" s="269">
        <f>'Net Gen'!C2532</f>
        <v>44820.375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5">
      <c r="A2533" s="208" t="str">
        <f>'Net Gen'!B2533</f>
        <v>RP1KPAEG-Rockport 1 KP AEG</v>
      </c>
      <c r="B2533" s="269">
        <f>'Net Gen'!C2533</f>
        <v>44820.416666666664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5">
      <c r="A2534" s="208" t="str">
        <f>'Net Gen'!B2534</f>
        <v>RP1KPAEG-Rockport 1 KP AEG</v>
      </c>
      <c r="B2534" s="269">
        <f>'Net Gen'!C2534</f>
        <v>44820.458333333336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5">
      <c r="A2535" s="208" t="str">
        <f>'Net Gen'!B2535</f>
        <v>RP1KPAEG-Rockport 1 KP AEG</v>
      </c>
      <c r="B2535" s="269">
        <f>'Net Gen'!C2535</f>
        <v>44820.5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5">
      <c r="A2536" s="208" t="str">
        <f>'Net Gen'!B2536</f>
        <v>RP1KPAEG-Rockport 1 KP AEG</v>
      </c>
      <c r="B2536" s="269">
        <f>'Net Gen'!C2536</f>
        <v>44820.541666666664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5">
      <c r="A2537" s="208" t="str">
        <f>'Net Gen'!B2537</f>
        <v>RP1KPAEG-Rockport 1 KP AEG</v>
      </c>
      <c r="B2537" s="269">
        <f>'Net Gen'!C2537</f>
        <v>44820.583333333336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5">
      <c r="A2538" s="208" t="str">
        <f>'Net Gen'!B2538</f>
        <v>RP1KPAEG-Rockport 1 KP AEG</v>
      </c>
      <c r="B2538" s="269">
        <f>'Net Gen'!C2538</f>
        <v>44820.625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5">
      <c r="A2539" s="208" t="str">
        <f>'Net Gen'!B2539</f>
        <v>RP1KPAEG-Rockport 1 KP AEG</v>
      </c>
      <c r="B2539" s="269">
        <f>'Net Gen'!C2539</f>
        <v>44820.666666666664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5">
      <c r="A2540" s="208" t="str">
        <f>'Net Gen'!B2540</f>
        <v>RP1KPAEG-Rockport 1 KP AEG</v>
      </c>
      <c r="B2540" s="269">
        <f>'Net Gen'!C2540</f>
        <v>44820.708333333336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5">
      <c r="A2541" s="208" t="str">
        <f>'Net Gen'!B2541</f>
        <v>RP1KPAEG-Rockport 1 KP AEG</v>
      </c>
      <c r="B2541" s="269">
        <f>'Net Gen'!C2541</f>
        <v>44820.75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5">
      <c r="A2542" s="208" t="str">
        <f>'Net Gen'!B2542</f>
        <v>RP1KPAEG-Rockport 1 KP AEG</v>
      </c>
      <c r="B2542" s="269">
        <f>'Net Gen'!C2542</f>
        <v>44820.791666666664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5">
      <c r="A2543" s="208" t="str">
        <f>'Net Gen'!B2543</f>
        <v>RP1KPAEG-Rockport 1 KP AEG</v>
      </c>
      <c r="B2543" s="269">
        <f>'Net Gen'!C2543</f>
        <v>44820.833333333336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5">
      <c r="A2544" s="208" t="str">
        <f>'Net Gen'!B2544</f>
        <v>RP1KPAEG-Rockport 1 KP AEG</v>
      </c>
      <c r="B2544" s="269">
        <f>'Net Gen'!C2544</f>
        <v>44820.875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5">
      <c r="A2545" s="208" t="str">
        <f>'Net Gen'!B2545</f>
        <v>RP1KPAEG-Rockport 1 KP AEG</v>
      </c>
      <c r="B2545" s="269">
        <f>'Net Gen'!C2545</f>
        <v>44820.916666666664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5">
      <c r="A2546" s="208" t="str">
        <f>'Net Gen'!B2546</f>
        <v>RP1KPAEG-Rockport 1 KP AEG</v>
      </c>
      <c r="B2546" s="269">
        <f>'Net Gen'!C2546</f>
        <v>44820.958333333336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5">
      <c r="A2547" s="208" t="str">
        <f>'Net Gen'!B2547</f>
        <v>RP1KPAEG-Rockport 1 KP AEG</v>
      </c>
      <c r="B2547" s="269">
        <f>'Net Gen'!C2547</f>
        <v>44821</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5">
      <c r="A2548" s="208" t="str">
        <f>'Net Gen'!B2548</f>
        <v>RP1KPAEG-Rockport 1 KP AEG</v>
      </c>
      <c r="B2548" s="269">
        <f>'Net Gen'!C2548</f>
        <v>44821.041666666664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5">
      <c r="A2549" s="208" t="str">
        <f>'Net Gen'!B2549</f>
        <v>RP1KPAEG-Rockport 1 KP AEG</v>
      </c>
      <c r="B2549" s="269">
        <f>'Net Gen'!C2549</f>
        <v>44821.083333333336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5">
      <c r="A2550" s="208" t="str">
        <f>'Net Gen'!B2550</f>
        <v>RP1KPAEG-Rockport 1 KP AEG</v>
      </c>
      <c r="B2550" s="269">
        <f>'Net Gen'!C2550</f>
        <v>44821.125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5">
      <c r="A2551" s="208" t="str">
        <f>'Net Gen'!B2551</f>
        <v>RP1KPAEG-Rockport 1 KP AEG</v>
      </c>
      <c r="B2551" s="269">
        <f>'Net Gen'!C2551</f>
        <v>44821.166666666664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5">
      <c r="A2552" s="208" t="str">
        <f>'Net Gen'!B2552</f>
        <v>RP1KPAEG-Rockport 1 KP AEG</v>
      </c>
      <c r="B2552" s="269">
        <f>'Net Gen'!C2552</f>
        <v>44821.208333333336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5">
      <c r="A2553" s="208" t="str">
        <f>'Net Gen'!B2553</f>
        <v>RP1KPAEG-Rockport 1 KP AEG</v>
      </c>
      <c r="B2553" s="269">
        <f>'Net Gen'!C2553</f>
        <v>44821.25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5">
      <c r="A2554" s="208" t="str">
        <f>'Net Gen'!B2554</f>
        <v>RP1KPAEG-Rockport 1 KP AEG</v>
      </c>
      <c r="B2554" s="269">
        <f>'Net Gen'!C2554</f>
        <v>44821.291666666664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5">
      <c r="A2555" s="208" t="str">
        <f>'Net Gen'!B2555</f>
        <v>RP1KPAEG-Rockport 1 KP AEG</v>
      </c>
      <c r="B2555" s="269">
        <f>'Net Gen'!C2555</f>
        <v>44821.333333333336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5">
      <c r="A2556" s="208" t="str">
        <f>'Net Gen'!B2556</f>
        <v>RP1KPAEG-Rockport 1 KP AEG</v>
      </c>
      <c r="B2556" s="269">
        <f>'Net Gen'!C2556</f>
        <v>44821.375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5">
      <c r="A2557" s="208" t="str">
        <f>'Net Gen'!B2557</f>
        <v>RP1KPAEG-Rockport 1 KP AEG</v>
      </c>
      <c r="B2557" s="269">
        <f>'Net Gen'!C2557</f>
        <v>44821.416666666664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5">
      <c r="A2558" s="208" t="str">
        <f>'Net Gen'!B2558</f>
        <v>RP1KPAEG-Rockport 1 KP AEG</v>
      </c>
      <c r="B2558" s="269">
        <f>'Net Gen'!C2558</f>
        <v>44821.458333333336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5">
      <c r="A2559" s="208" t="str">
        <f>'Net Gen'!B2559</f>
        <v>RP1KPAEG-Rockport 1 KP AEG</v>
      </c>
      <c r="B2559" s="269">
        <f>'Net Gen'!C2559</f>
        <v>44821.5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5">
      <c r="A2560" s="208" t="str">
        <f>'Net Gen'!B2560</f>
        <v>RP1KPAEG-Rockport 1 KP AEG</v>
      </c>
      <c r="B2560" s="269">
        <f>'Net Gen'!C2560</f>
        <v>44821.541666666664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5">
      <c r="A2561" s="208" t="str">
        <f>'Net Gen'!B2561</f>
        <v>RP1KPAEG-Rockport 1 KP AEG</v>
      </c>
      <c r="B2561" s="269">
        <f>'Net Gen'!C2561</f>
        <v>44821.583333333336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5">
      <c r="A2562" s="208" t="str">
        <f>'Net Gen'!B2562</f>
        <v>RP1KPAEG-Rockport 1 KP AEG</v>
      </c>
      <c r="B2562" s="269">
        <f>'Net Gen'!C2562</f>
        <v>44821.625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5">
      <c r="A2563" s="208" t="str">
        <f>'Net Gen'!B2563</f>
        <v>RP1KPAEG-Rockport 1 KP AEG</v>
      </c>
      <c r="B2563" s="269">
        <f>'Net Gen'!C2563</f>
        <v>44821.666666666664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5">
      <c r="A2564" s="208" t="str">
        <f>'Net Gen'!B2564</f>
        <v>RP1KPAEG-Rockport 1 KP AEG</v>
      </c>
      <c r="B2564" s="269">
        <f>'Net Gen'!C2564</f>
        <v>44821.708333333336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5">
      <c r="A2565" s="208" t="str">
        <f>'Net Gen'!B2565</f>
        <v>RP1KPAEG-Rockport 1 KP AEG</v>
      </c>
      <c r="B2565" s="269">
        <f>'Net Gen'!C2565</f>
        <v>44821.75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5">
      <c r="A2566" s="208" t="str">
        <f>'Net Gen'!B2566</f>
        <v>RP1KPAEG-Rockport 1 KP AEG</v>
      </c>
      <c r="B2566" s="269">
        <f>'Net Gen'!C2566</f>
        <v>44821.791666666664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5">
      <c r="A2567" s="208" t="str">
        <f>'Net Gen'!B2567</f>
        <v>RP1KPAEG-Rockport 1 KP AEG</v>
      </c>
      <c r="B2567" s="269">
        <f>'Net Gen'!C2567</f>
        <v>44821.833333333336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5">
      <c r="A2568" s="208" t="str">
        <f>'Net Gen'!B2568</f>
        <v>RP1KPAEG-Rockport 1 KP AEG</v>
      </c>
      <c r="B2568" s="269">
        <f>'Net Gen'!C2568</f>
        <v>44821.875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5">
      <c r="A2569" s="208" t="str">
        <f>'Net Gen'!B2569</f>
        <v>RP1KPAEG-Rockport 1 KP AEG</v>
      </c>
      <c r="B2569" s="269">
        <f>'Net Gen'!C2569</f>
        <v>44821.916666666664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5">
      <c r="A2570" s="208" t="str">
        <f>'Net Gen'!B2570</f>
        <v>RP1KPAEG-Rockport 1 KP AEG</v>
      </c>
      <c r="B2570" s="269">
        <f>'Net Gen'!C2570</f>
        <v>44821.958333333336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5">
      <c r="A2571" s="208" t="str">
        <f>'Net Gen'!B2571</f>
        <v>RP1KPAEG-Rockport 1 KP AEG</v>
      </c>
      <c r="B2571" s="269">
        <f>'Net Gen'!C2571</f>
        <v>44822</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5">
      <c r="A2572" s="208" t="str">
        <f>'Net Gen'!B2572</f>
        <v>RP1KPAEG-Rockport 1 KP AEG</v>
      </c>
      <c r="B2572" s="269">
        <f>'Net Gen'!C2572</f>
        <v>44822.041666666664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5">
      <c r="A2573" s="208" t="str">
        <f>'Net Gen'!B2573</f>
        <v>RP1KPAEG-Rockport 1 KP AEG</v>
      </c>
      <c r="B2573" s="269">
        <f>'Net Gen'!C2573</f>
        <v>44822.083333333336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5">
      <c r="A2574" s="208" t="str">
        <f>'Net Gen'!B2574</f>
        <v>RP1KPAEG-Rockport 1 KP AEG</v>
      </c>
      <c r="B2574" s="269">
        <f>'Net Gen'!C2574</f>
        <v>44822.125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5">
      <c r="A2575" s="208" t="str">
        <f>'Net Gen'!B2575</f>
        <v>RP1KPAEG-Rockport 1 KP AEG</v>
      </c>
      <c r="B2575" s="269">
        <f>'Net Gen'!C2575</f>
        <v>44822.166666666664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5">
      <c r="A2576" s="208" t="str">
        <f>'Net Gen'!B2576</f>
        <v>RP1KPAEG-Rockport 1 KP AEG</v>
      </c>
      <c r="B2576" s="269">
        <f>'Net Gen'!C2576</f>
        <v>44822.208333333336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5">
      <c r="A2577" s="208" t="str">
        <f>'Net Gen'!B2577</f>
        <v>RP1KPAEG-Rockport 1 KP AEG</v>
      </c>
      <c r="B2577" s="269">
        <f>'Net Gen'!C2577</f>
        <v>44822.25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5">
      <c r="A2578" s="208" t="str">
        <f>'Net Gen'!B2578</f>
        <v>RP1KPAEG-Rockport 1 KP AEG</v>
      </c>
      <c r="B2578" s="269">
        <f>'Net Gen'!C2578</f>
        <v>44822.291666666664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5">
      <c r="A2579" s="208" t="str">
        <f>'Net Gen'!B2579</f>
        <v>RP1KPAEG-Rockport 1 KP AEG</v>
      </c>
      <c r="B2579" s="269">
        <f>'Net Gen'!C2579</f>
        <v>44822.333333333336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5">
      <c r="A2580" s="208" t="str">
        <f>'Net Gen'!B2580</f>
        <v>RP1KPAEG-Rockport 1 KP AEG</v>
      </c>
      <c r="B2580" s="269">
        <f>'Net Gen'!C2580</f>
        <v>44822.375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5">
      <c r="A2581" s="208" t="str">
        <f>'Net Gen'!B2581</f>
        <v>RP1KPAEG-Rockport 1 KP AEG</v>
      </c>
      <c r="B2581" s="269">
        <f>'Net Gen'!C2581</f>
        <v>44822.416666666664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5">
      <c r="A2582" s="208" t="str">
        <f>'Net Gen'!B2582</f>
        <v>RP1KPAEG-Rockport 1 KP AEG</v>
      </c>
      <c r="B2582" s="269">
        <f>'Net Gen'!C2582</f>
        <v>44822.458333333336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5">
      <c r="A2583" s="208" t="str">
        <f>'Net Gen'!B2583</f>
        <v>RP1KPAEG-Rockport 1 KP AEG</v>
      </c>
      <c r="B2583" s="269">
        <f>'Net Gen'!C2583</f>
        <v>44822.5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5">
      <c r="A2584" s="208" t="str">
        <f>'Net Gen'!B2584</f>
        <v>RP1KPAEG-Rockport 1 KP AEG</v>
      </c>
      <c r="B2584" s="269">
        <f>'Net Gen'!C2584</f>
        <v>44822.541666666664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5">
      <c r="A2585" s="208" t="str">
        <f>'Net Gen'!B2585</f>
        <v>RP1KPAEG-Rockport 1 KP AEG</v>
      </c>
      <c r="B2585" s="269">
        <f>'Net Gen'!C2585</f>
        <v>44822.583333333336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5">
      <c r="A2586" s="208" t="str">
        <f>'Net Gen'!B2586</f>
        <v>RP1KPAEG-Rockport 1 KP AEG</v>
      </c>
      <c r="B2586" s="269">
        <f>'Net Gen'!C2586</f>
        <v>44822.625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5">
      <c r="A2587" s="208" t="str">
        <f>'Net Gen'!B2587</f>
        <v>RP1KPAEG-Rockport 1 KP AEG</v>
      </c>
      <c r="B2587" s="269">
        <f>'Net Gen'!C2587</f>
        <v>44822.666666666664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5">
      <c r="A2588" s="208" t="str">
        <f>'Net Gen'!B2588</f>
        <v>RP1KPAEG-Rockport 1 KP AEG</v>
      </c>
      <c r="B2588" s="269">
        <f>'Net Gen'!C2588</f>
        <v>44822.708333333336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5">
      <c r="A2589" s="208" t="str">
        <f>'Net Gen'!B2589</f>
        <v>RP1KPAEG-Rockport 1 KP AEG</v>
      </c>
      <c r="B2589" s="269">
        <f>'Net Gen'!C2589</f>
        <v>44822.75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5">
      <c r="A2590" s="208" t="str">
        <f>'Net Gen'!B2590</f>
        <v>RP1KPAEG-Rockport 1 KP AEG</v>
      </c>
      <c r="B2590" s="269">
        <f>'Net Gen'!C2590</f>
        <v>44822.791666666664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5">
      <c r="A2591" s="208" t="str">
        <f>'Net Gen'!B2591</f>
        <v>RP1KPAEG-Rockport 1 KP AEG</v>
      </c>
      <c r="B2591" s="269">
        <f>'Net Gen'!C2591</f>
        <v>44822.833333333336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5">
      <c r="A2592" s="208" t="str">
        <f>'Net Gen'!B2592</f>
        <v>RP1KPAEG-Rockport 1 KP AEG</v>
      </c>
      <c r="B2592" s="269">
        <f>'Net Gen'!C2592</f>
        <v>44822.875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5">
      <c r="A2593" s="208" t="str">
        <f>'Net Gen'!B2593</f>
        <v>RP1KPAEG-Rockport 1 KP AEG</v>
      </c>
      <c r="B2593" s="269">
        <f>'Net Gen'!C2593</f>
        <v>44822.916666666664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5">
      <c r="A2594" s="208" t="str">
        <f>'Net Gen'!B2594</f>
        <v>RP1KPAEG-Rockport 1 KP AEG</v>
      </c>
      <c r="B2594" s="269">
        <f>'Net Gen'!C2594</f>
        <v>44822.958333333336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5">
      <c r="A2595" s="208" t="str">
        <f>'Net Gen'!B2595</f>
        <v>RP1KPAEG-Rockport 1 KP AEG</v>
      </c>
      <c r="B2595" s="269">
        <f>'Net Gen'!C2595</f>
        <v>44823</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5">
      <c r="A2596" s="208" t="str">
        <f>'Net Gen'!B2596</f>
        <v>RP1KPAEG-Rockport 1 KP AEG</v>
      </c>
      <c r="B2596" s="269">
        <f>'Net Gen'!C2596</f>
        <v>44823.041666666664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5">
      <c r="A2597" s="208" t="str">
        <f>'Net Gen'!B2597</f>
        <v>RP1KPAEG-Rockport 1 KP AEG</v>
      </c>
      <c r="B2597" s="269">
        <f>'Net Gen'!C2597</f>
        <v>44823.083333333336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5">
      <c r="A2598" s="208" t="str">
        <f>'Net Gen'!B2598</f>
        <v>RP1KPAEG-Rockport 1 KP AEG</v>
      </c>
      <c r="B2598" s="269">
        <f>'Net Gen'!C2598</f>
        <v>44823.125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5">
      <c r="A2599" s="208" t="str">
        <f>'Net Gen'!B2599</f>
        <v>RP1KPAEG-Rockport 1 KP AEG</v>
      </c>
      <c r="B2599" s="269">
        <f>'Net Gen'!C2599</f>
        <v>44823.166666666664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5">
      <c r="A2600" s="208" t="str">
        <f>'Net Gen'!B2600</f>
        <v>RP1KPAEG-Rockport 1 KP AEG</v>
      </c>
      <c r="B2600" s="269">
        <f>'Net Gen'!C2600</f>
        <v>44823.208333333336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5">
      <c r="A2601" s="208" t="str">
        <f>'Net Gen'!B2601</f>
        <v>RP1KPAEG-Rockport 1 KP AEG</v>
      </c>
      <c r="B2601" s="269">
        <f>'Net Gen'!C2601</f>
        <v>44823.25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5">
      <c r="A2602" s="208" t="str">
        <f>'Net Gen'!B2602</f>
        <v>RP1KPAEG-Rockport 1 KP AEG</v>
      </c>
      <c r="B2602" s="269">
        <f>'Net Gen'!C2602</f>
        <v>44823.291666666664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5">
      <c r="A2603" s="208" t="str">
        <f>'Net Gen'!B2603</f>
        <v>RP1KPAEG-Rockport 1 KP AEG</v>
      </c>
      <c r="B2603" s="269">
        <f>'Net Gen'!C2603</f>
        <v>44823.333333333336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5">
      <c r="A2604" s="208" t="str">
        <f>'Net Gen'!B2604</f>
        <v>RP1KPAEG-Rockport 1 KP AEG</v>
      </c>
      <c r="B2604" s="269">
        <f>'Net Gen'!C2604</f>
        <v>44823.375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5">
      <c r="A2605" s="208" t="str">
        <f>'Net Gen'!B2605</f>
        <v>RP1KPAEG-Rockport 1 KP AEG</v>
      </c>
      <c r="B2605" s="269">
        <f>'Net Gen'!C2605</f>
        <v>44823.416666666664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5">
      <c r="A2606" s="208" t="str">
        <f>'Net Gen'!B2606</f>
        <v>RP1KPAEG-Rockport 1 KP AEG</v>
      </c>
      <c r="B2606" s="269">
        <f>'Net Gen'!C2606</f>
        <v>44823.458333333336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5">
      <c r="A2607" s="208" t="str">
        <f>'Net Gen'!B2607</f>
        <v>RP1KPAEG-Rockport 1 KP AEG</v>
      </c>
      <c r="B2607" s="269">
        <f>'Net Gen'!C2607</f>
        <v>44823.5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5">
      <c r="A2608" s="208" t="str">
        <f>'Net Gen'!B2608</f>
        <v>RP1KPAEG-Rockport 1 KP AEG</v>
      </c>
      <c r="B2608" s="269">
        <f>'Net Gen'!C2608</f>
        <v>44823.541666666664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5">
      <c r="A2609" s="208" t="str">
        <f>'Net Gen'!B2609</f>
        <v>RP1KPAEG-Rockport 1 KP AEG</v>
      </c>
      <c r="B2609" s="269">
        <f>'Net Gen'!C2609</f>
        <v>44823.583333333336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5">
      <c r="A2610" s="208" t="str">
        <f>'Net Gen'!B2610</f>
        <v>RP1KPAEG-Rockport 1 KP AEG</v>
      </c>
      <c r="B2610" s="269">
        <f>'Net Gen'!C2610</f>
        <v>44823.625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5">
      <c r="A2611" s="208" t="str">
        <f>'Net Gen'!B2611</f>
        <v>RP1KPAEG-Rockport 1 KP AEG</v>
      </c>
      <c r="B2611" s="269">
        <f>'Net Gen'!C2611</f>
        <v>44823.666666666664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5">
      <c r="A2612" s="208" t="str">
        <f>'Net Gen'!B2612</f>
        <v>RP1KPAEG-Rockport 1 KP AEG</v>
      </c>
      <c r="B2612" s="269">
        <f>'Net Gen'!C2612</f>
        <v>44823.708333333336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5">
      <c r="A2613" s="208" t="str">
        <f>'Net Gen'!B2613</f>
        <v>RP1KPAEG-Rockport 1 KP AEG</v>
      </c>
      <c r="B2613" s="269">
        <f>'Net Gen'!C2613</f>
        <v>44823.75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5">
      <c r="A2614" s="208" t="str">
        <f>'Net Gen'!B2614</f>
        <v>RP1KPAEG-Rockport 1 KP AEG</v>
      </c>
      <c r="B2614" s="269">
        <f>'Net Gen'!C2614</f>
        <v>44823.791666666664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5">
      <c r="A2615" s="208" t="str">
        <f>'Net Gen'!B2615</f>
        <v>RP1KPAEG-Rockport 1 KP AEG</v>
      </c>
      <c r="B2615" s="269">
        <f>'Net Gen'!C2615</f>
        <v>44823.833333333336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5">
      <c r="A2616" s="208" t="str">
        <f>'Net Gen'!B2616</f>
        <v>RP1KPAEG-Rockport 1 KP AEG</v>
      </c>
      <c r="B2616" s="269">
        <f>'Net Gen'!C2616</f>
        <v>44823.875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5">
      <c r="A2617" s="208" t="str">
        <f>'Net Gen'!B2617</f>
        <v>RP1KPAEG-Rockport 1 KP AEG</v>
      </c>
      <c r="B2617" s="269">
        <f>'Net Gen'!C2617</f>
        <v>44823.916666666664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5">
      <c r="A2618" s="208" t="str">
        <f>'Net Gen'!B2618</f>
        <v>RP1KPAEG-Rockport 1 KP AEG</v>
      </c>
      <c r="B2618" s="269">
        <f>'Net Gen'!C2618</f>
        <v>44823.958333333336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5">
      <c r="A2619" s="208" t="str">
        <f>'Net Gen'!B2619</f>
        <v>RP1KPAEG-Rockport 1 KP AEG</v>
      </c>
      <c r="B2619" s="269">
        <f>'Net Gen'!C2619</f>
        <v>44824</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5">
      <c r="A2620" s="208" t="str">
        <f>'Net Gen'!B2620</f>
        <v>RP1KPAEG-Rockport 1 KP AEG</v>
      </c>
      <c r="B2620" s="269">
        <f>'Net Gen'!C2620</f>
        <v>44824.041666666664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5">
      <c r="A2621" s="208" t="str">
        <f>'Net Gen'!B2621</f>
        <v>RP1KPAEG-Rockport 1 KP AEG</v>
      </c>
      <c r="B2621" s="269">
        <f>'Net Gen'!C2621</f>
        <v>44824.083333333336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5">
      <c r="A2622" s="208" t="str">
        <f>'Net Gen'!B2622</f>
        <v>RP1KPAEG-Rockport 1 KP AEG</v>
      </c>
      <c r="B2622" s="269">
        <f>'Net Gen'!C2622</f>
        <v>44824.125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5">
      <c r="A2623" s="208" t="str">
        <f>'Net Gen'!B2623</f>
        <v>RP1KPAEG-Rockport 1 KP AEG</v>
      </c>
      <c r="B2623" s="269">
        <f>'Net Gen'!C2623</f>
        <v>44824.166666666664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5">
      <c r="A2624" s="208" t="str">
        <f>'Net Gen'!B2624</f>
        <v>RP1KPAEG-Rockport 1 KP AEG</v>
      </c>
      <c r="B2624" s="269">
        <f>'Net Gen'!C2624</f>
        <v>44824.208333333336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5">
      <c r="A2625" s="208" t="str">
        <f>'Net Gen'!B2625</f>
        <v>RP1KPAEG-Rockport 1 KP AEG</v>
      </c>
      <c r="B2625" s="269">
        <f>'Net Gen'!C2625</f>
        <v>44824.25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5">
      <c r="A2626" s="208" t="str">
        <f>'Net Gen'!B2626</f>
        <v>RP1KPAEG-Rockport 1 KP AEG</v>
      </c>
      <c r="B2626" s="269">
        <f>'Net Gen'!C2626</f>
        <v>44824.291666666664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5">
      <c r="A2627" s="208" t="str">
        <f>'Net Gen'!B2627</f>
        <v>RP1KPAEG-Rockport 1 KP AEG</v>
      </c>
      <c r="B2627" s="269">
        <f>'Net Gen'!C2627</f>
        <v>44824.333333333336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5">
      <c r="A2628" s="208" t="str">
        <f>'Net Gen'!B2628</f>
        <v>RP1KPAEG-Rockport 1 KP AEG</v>
      </c>
      <c r="B2628" s="269">
        <f>'Net Gen'!C2628</f>
        <v>44824.375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5">
      <c r="A2629" s="208" t="str">
        <f>'Net Gen'!B2629</f>
        <v>RP1KPAEG-Rockport 1 KP AEG</v>
      </c>
      <c r="B2629" s="269">
        <f>'Net Gen'!C2629</f>
        <v>44824.416666666664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5">
      <c r="A2630" s="208" t="str">
        <f>'Net Gen'!B2630</f>
        <v>RP1KPAEG-Rockport 1 KP AEG</v>
      </c>
      <c r="B2630" s="269">
        <f>'Net Gen'!C2630</f>
        <v>44824.458333333336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5">
      <c r="A2631" s="208" t="str">
        <f>'Net Gen'!B2631</f>
        <v>RP1KPAEG-Rockport 1 KP AEG</v>
      </c>
      <c r="B2631" s="269">
        <f>'Net Gen'!C2631</f>
        <v>44824.5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5">
      <c r="A2632" s="208" t="str">
        <f>'Net Gen'!B2632</f>
        <v>RP1KPAEG-Rockport 1 KP AEG</v>
      </c>
      <c r="B2632" s="269">
        <f>'Net Gen'!C2632</f>
        <v>44824.541666666664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5">
      <c r="A2633" s="208" t="str">
        <f>'Net Gen'!B2633</f>
        <v>RP1KPAEG-Rockport 1 KP AEG</v>
      </c>
      <c r="B2633" s="269">
        <f>'Net Gen'!C2633</f>
        <v>44824.583333333336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5">
      <c r="A2634" s="208" t="str">
        <f>'Net Gen'!B2634</f>
        <v>RP1KPAEG-Rockport 1 KP AEG</v>
      </c>
      <c r="B2634" s="269">
        <f>'Net Gen'!C2634</f>
        <v>44824.625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5">
      <c r="A2635" s="208" t="str">
        <f>'Net Gen'!B2635</f>
        <v>RP1KPAEG-Rockport 1 KP AEG</v>
      </c>
      <c r="B2635" s="269">
        <f>'Net Gen'!C2635</f>
        <v>44824.666666666664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5">
      <c r="A2636" s="208" t="str">
        <f>'Net Gen'!B2636</f>
        <v>RP1KPAEG-Rockport 1 KP AEG</v>
      </c>
      <c r="B2636" s="269">
        <f>'Net Gen'!C2636</f>
        <v>44824.708333333336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5">
      <c r="A2637" s="208" t="str">
        <f>'Net Gen'!B2637</f>
        <v>RP1KPAEG-Rockport 1 KP AEG</v>
      </c>
      <c r="B2637" s="269">
        <f>'Net Gen'!C2637</f>
        <v>44824.75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5">
      <c r="A2638" s="208" t="str">
        <f>'Net Gen'!B2638</f>
        <v>RP1KPAEG-Rockport 1 KP AEG</v>
      </c>
      <c r="B2638" s="269">
        <f>'Net Gen'!C2638</f>
        <v>44824.791666666664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5">
      <c r="A2639" s="208" t="str">
        <f>'Net Gen'!B2639</f>
        <v>RP1KPAEG-Rockport 1 KP AEG</v>
      </c>
      <c r="B2639" s="269">
        <f>'Net Gen'!C2639</f>
        <v>44824.833333333336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5">
      <c r="A2640" s="208" t="str">
        <f>'Net Gen'!B2640</f>
        <v>RP1KPAEG-Rockport 1 KP AEG</v>
      </c>
      <c r="B2640" s="269">
        <f>'Net Gen'!C2640</f>
        <v>44824.875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5">
      <c r="A2641" s="208" t="str">
        <f>'Net Gen'!B2641</f>
        <v>RP1KPAEG-Rockport 1 KP AEG</v>
      </c>
      <c r="B2641" s="269">
        <f>'Net Gen'!C2641</f>
        <v>44824.916666666664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5">
      <c r="A2642" s="208" t="str">
        <f>'Net Gen'!B2642</f>
        <v>RP1KPAEG-Rockport 1 KP AEG</v>
      </c>
      <c r="B2642" s="269">
        <f>'Net Gen'!C2642</f>
        <v>44824.958333333336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5">
      <c r="A2643" s="208" t="str">
        <f>'Net Gen'!B2643</f>
        <v>RP1KPAEG-Rockport 1 KP AEG</v>
      </c>
      <c r="B2643" s="269">
        <f>'Net Gen'!C2643</f>
        <v>44825</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5">
      <c r="A2644" s="208" t="str">
        <f>'Net Gen'!B2644</f>
        <v>RP1KPAEG-Rockport 1 KP AEG</v>
      </c>
      <c r="B2644" s="269">
        <f>'Net Gen'!C2644</f>
        <v>44825.041666666664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5">
      <c r="A2645" s="208" t="str">
        <f>'Net Gen'!B2645</f>
        <v>RP1KPAEG-Rockport 1 KP AEG</v>
      </c>
      <c r="B2645" s="269">
        <f>'Net Gen'!C2645</f>
        <v>44825.083333333336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5">
      <c r="A2646" s="208" t="str">
        <f>'Net Gen'!B2646</f>
        <v>RP1KPAEG-Rockport 1 KP AEG</v>
      </c>
      <c r="B2646" s="269">
        <f>'Net Gen'!C2646</f>
        <v>44825.125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5">
      <c r="A2647" s="208" t="str">
        <f>'Net Gen'!B2647</f>
        <v>RP1KPAEG-Rockport 1 KP AEG</v>
      </c>
      <c r="B2647" s="269">
        <f>'Net Gen'!C2647</f>
        <v>44825.166666666664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5">
      <c r="A2648" s="208" t="str">
        <f>'Net Gen'!B2648</f>
        <v>RP1KPAEG-Rockport 1 KP AEG</v>
      </c>
      <c r="B2648" s="269">
        <f>'Net Gen'!C2648</f>
        <v>44825.208333333336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5">
      <c r="A2649" s="208" t="str">
        <f>'Net Gen'!B2649</f>
        <v>RP1KPAEG-Rockport 1 KP AEG</v>
      </c>
      <c r="B2649" s="269">
        <f>'Net Gen'!C2649</f>
        <v>44825.25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5">
      <c r="A2650" s="208" t="str">
        <f>'Net Gen'!B2650</f>
        <v>RP1KPAEG-Rockport 1 KP AEG</v>
      </c>
      <c r="B2650" s="269">
        <f>'Net Gen'!C2650</f>
        <v>44825.291666666664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5">
      <c r="A2651" s="208" t="str">
        <f>'Net Gen'!B2651</f>
        <v>RP1KPAEG-Rockport 1 KP AEG</v>
      </c>
      <c r="B2651" s="269">
        <f>'Net Gen'!C2651</f>
        <v>44825.333333333336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5">
      <c r="A2652" s="208" t="str">
        <f>'Net Gen'!B2652</f>
        <v>RP1KPAEG-Rockport 1 KP AEG</v>
      </c>
      <c r="B2652" s="269">
        <f>'Net Gen'!C2652</f>
        <v>44825.375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5">
      <c r="A2653" s="208" t="str">
        <f>'Net Gen'!B2653</f>
        <v>RP1KPAEG-Rockport 1 KP AEG</v>
      </c>
      <c r="B2653" s="269">
        <f>'Net Gen'!C2653</f>
        <v>44825.416666666664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5">
      <c r="A2654" s="208" t="str">
        <f>'Net Gen'!B2654</f>
        <v>RP1KPAEG-Rockport 1 KP AEG</v>
      </c>
      <c r="B2654" s="269">
        <f>'Net Gen'!C2654</f>
        <v>44825.458333333336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5">
      <c r="A2655" s="208" t="str">
        <f>'Net Gen'!B2655</f>
        <v>RP1KPAEG-Rockport 1 KP AEG</v>
      </c>
      <c r="B2655" s="269">
        <f>'Net Gen'!C2655</f>
        <v>44825.5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5">
      <c r="A2656" s="208" t="str">
        <f>'Net Gen'!B2656</f>
        <v>RP1KPAEG-Rockport 1 KP AEG</v>
      </c>
      <c r="B2656" s="269">
        <f>'Net Gen'!C2656</f>
        <v>44825.541666666664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5">
      <c r="A2657" s="208" t="str">
        <f>'Net Gen'!B2657</f>
        <v>RP1KPAEG-Rockport 1 KP AEG</v>
      </c>
      <c r="B2657" s="269">
        <f>'Net Gen'!C2657</f>
        <v>44825.583333333336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5">
      <c r="A2658" s="208" t="str">
        <f>'Net Gen'!B2658</f>
        <v>RP1KPAEG-Rockport 1 KP AEG</v>
      </c>
      <c r="B2658" s="269">
        <f>'Net Gen'!C2658</f>
        <v>44825.625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5">
      <c r="A2659" s="208" t="str">
        <f>'Net Gen'!B2659</f>
        <v>RP1KPAEG-Rockport 1 KP AEG</v>
      </c>
      <c r="B2659" s="269">
        <f>'Net Gen'!C2659</f>
        <v>44825.666666666664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5">
      <c r="A2660" s="208" t="str">
        <f>'Net Gen'!B2660</f>
        <v>RP1KPAEG-Rockport 1 KP AEG</v>
      </c>
      <c r="B2660" s="269">
        <f>'Net Gen'!C2660</f>
        <v>44825.708333333336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5">
      <c r="A2661" s="208" t="str">
        <f>'Net Gen'!B2661</f>
        <v>RP1KPAEG-Rockport 1 KP AEG</v>
      </c>
      <c r="B2661" s="269">
        <f>'Net Gen'!C2661</f>
        <v>44825.75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5">
      <c r="A2662" s="208" t="str">
        <f>'Net Gen'!B2662</f>
        <v>RP1KPAEG-Rockport 1 KP AEG</v>
      </c>
      <c r="B2662" s="269">
        <f>'Net Gen'!C2662</f>
        <v>44825.791666666664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5">
      <c r="A2663" s="208" t="str">
        <f>'Net Gen'!B2663</f>
        <v>RP1KPAEG-Rockport 1 KP AEG</v>
      </c>
      <c r="B2663" s="269">
        <f>'Net Gen'!C2663</f>
        <v>44825.833333333336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5">
      <c r="A2664" s="208" t="str">
        <f>'Net Gen'!B2664</f>
        <v>RP1KPAEG-Rockport 1 KP AEG</v>
      </c>
      <c r="B2664" s="269">
        <f>'Net Gen'!C2664</f>
        <v>44825.875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5">
      <c r="A2665" s="208" t="str">
        <f>'Net Gen'!B2665</f>
        <v>RP1KPAEG-Rockport 1 KP AEG</v>
      </c>
      <c r="B2665" s="269">
        <f>'Net Gen'!C2665</f>
        <v>44825.916666666664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5">
      <c r="A2666" s="208" t="str">
        <f>'Net Gen'!B2666</f>
        <v>RP1KPAEG-Rockport 1 KP AEG</v>
      </c>
      <c r="B2666" s="269">
        <f>'Net Gen'!C2666</f>
        <v>44825.958333333336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5">
      <c r="A2667" s="208" t="str">
        <f>'Net Gen'!B2667</f>
        <v>RP1KPAEG-Rockport 1 KP AEG</v>
      </c>
      <c r="B2667" s="269">
        <f>'Net Gen'!C2667</f>
        <v>44826</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5">
      <c r="A2668" s="208" t="str">
        <f>'Net Gen'!B2668</f>
        <v>RP1KPAEG-Rockport 1 KP AEG</v>
      </c>
      <c r="B2668" s="269">
        <f>'Net Gen'!C2668</f>
        <v>44826.041666666664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5">
      <c r="A2669" s="208" t="str">
        <f>'Net Gen'!B2669</f>
        <v>RP1KPAEG-Rockport 1 KP AEG</v>
      </c>
      <c r="B2669" s="269">
        <f>'Net Gen'!C2669</f>
        <v>44826.083333333336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5">
      <c r="A2670" s="208" t="str">
        <f>'Net Gen'!B2670</f>
        <v>RP1KPAEG-Rockport 1 KP AEG</v>
      </c>
      <c r="B2670" s="269">
        <f>'Net Gen'!C2670</f>
        <v>44826.125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5">
      <c r="A2671" s="208" t="str">
        <f>'Net Gen'!B2671</f>
        <v>RP1KPAEG-Rockport 1 KP AEG</v>
      </c>
      <c r="B2671" s="269">
        <f>'Net Gen'!C2671</f>
        <v>44826.166666666664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5">
      <c r="A2672" s="208" t="str">
        <f>'Net Gen'!B2672</f>
        <v>RP1KPAEG-Rockport 1 KP AEG</v>
      </c>
      <c r="B2672" s="269">
        <f>'Net Gen'!C2672</f>
        <v>44826.208333333336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5">
      <c r="A2673" s="208" t="str">
        <f>'Net Gen'!B2673</f>
        <v>RP1KPAEG-Rockport 1 KP AEG</v>
      </c>
      <c r="B2673" s="269">
        <f>'Net Gen'!C2673</f>
        <v>44826.25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5">
      <c r="A2674" s="208" t="str">
        <f>'Net Gen'!B2674</f>
        <v>RP1KPAEG-Rockport 1 KP AEG</v>
      </c>
      <c r="B2674" s="269">
        <f>'Net Gen'!C2674</f>
        <v>44826.291666666664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5">
      <c r="A2675" s="208" t="str">
        <f>'Net Gen'!B2675</f>
        <v>RP1KPAEG-Rockport 1 KP AEG</v>
      </c>
      <c r="B2675" s="269">
        <f>'Net Gen'!C2675</f>
        <v>44826.333333333336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5">
      <c r="A2676" s="208" t="str">
        <f>'Net Gen'!B2676</f>
        <v>RP1KPAEG-Rockport 1 KP AEG</v>
      </c>
      <c r="B2676" s="269">
        <f>'Net Gen'!C2676</f>
        <v>44826.375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5">
      <c r="A2677" s="208" t="str">
        <f>'Net Gen'!B2677</f>
        <v>RP1KPAEG-Rockport 1 KP AEG</v>
      </c>
      <c r="B2677" s="269">
        <f>'Net Gen'!C2677</f>
        <v>44826.416666666664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5">
      <c r="A2678" s="208" t="str">
        <f>'Net Gen'!B2678</f>
        <v>RP1KPAEG-Rockport 1 KP AEG</v>
      </c>
      <c r="B2678" s="269">
        <f>'Net Gen'!C2678</f>
        <v>44826.458333333336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5">
      <c r="A2679" s="208" t="str">
        <f>'Net Gen'!B2679</f>
        <v>RP1KPAEG-Rockport 1 KP AEG</v>
      </c>
      <c r="B2679" s="269">
        <f>'Net Gen'!C2679</f>
        <v>44826.5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5">
      <c r="A2680" s="208" t="str">
        <f>'Net Gen'!B2680</f>
        <v>RP1KPAEG-Rockport 1 KP AEG</v>
      </c>
      <c r="B2680" s="269">
        <f>'Net Gen'!C2680</f>
        <v>44826.541666666664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5">
      <c r="A2681" s="208" t="str">
        <f>'Net Gen'!B2681</f>
        <v>RP1KPAEG-Rockport 1 KP AEG</v>
      </c>
      <c r="B2681" s="269">
        <f>'Net Gen'!C2681</f>
        <v>44826.583333333336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5">
      <c r="A2682" s="208" t="str">
        <f>'Net Gen'!B2682</f>
        <v>RP1KPAEG-Rockport 1 KP AEG</v>
      </c>
      <c r="B2682" s="269">
        <f>'Net Gen'!C2682</f>
        <v>44826.625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5">
      <c r="A2683" s="208" t="str">
        <f>'Net Gen'!B2683</f>
        <v>RP1KPAEG-Rockport 1 KP AEG</v>
      </c>
      <c r="B2683" s="269">
        <f>'Net Gen'!C2683</f>
        <v>44826.666666666664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5">
      <c r="A2684" s="208" t="str">
        <f>'Net Gen'!B2684</f>
        <v>RP1KPAEG-Rockport 1 KP AEG</v>
      </c>
      <c r="B2684" s="269">
        <f>'Net Gen'!C2684</f>
        <v>44826.708333333336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5">
      <c r="A2685" s="208" t="str">
        <f>'Net Gen'!B2685</f>
        <v>RP1KPAEG-Rockport 1 KP AEG</v>
      </c>
      <c r="B2685" s="269">
        <f>'Net Gen'!C2685</f>
        <v>44826.75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5">
      <c r="A2686" s="208" t="str">
        <f>'Net Gen'!B2686</f>
        <v>RP1KPAEG-Rockport 1 KP AEG</v>
      </c>
      <c r="B2686" s="269">
        <f>'Net Gen'!C2686</f>
        <v>44826.791666666664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5">
      <c r="A2687" s="208" t="str">
        <f>'Net Gen'!B2687</f>
        <v>RP1KPAEG-Rockport 1 KP AEG</v>
      </c>
      <c r="B2687" s="269">
        <f>'Net Gen'!C2687</f>
        <v>44826.833333333336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5">
      <c r="A2688" s="208" t="str">
        <f>'Net Gen'!B2688</f>
        <v>RP1KPAEG-Rockport 1 KP AEG</v>
      </c>
      <c r="B2688" s="269">
        <f>'Net Gen'!C2688</f>
        <v>44826.875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5">
      <c r="A2689" s="208" t="str">
        <f>'Net Gen'!B2689</f>
        <v>RP1KPAEG-Rockport 1 KP AEG</v>
      </c>
      <c r="B2689" s="269">
        <f>'Net Gen'!C2689</f>
        <v>44826.916666666664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5">
      <c r="A2690" s="208" t="str">
        <f>'Net Gen'!B2690</f>
        <v>RP1KPAEG-Rockport 1 KP AEG</v>
      </c>
      <c r="B2690" s="269">
        <f>'Net Gen'!C2690</f>
        <v>44826.958333333336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5">
      <c r="A2691" s="208" t="str">
        <f>'Net Gen'!B2691</f>
        <v>RP1KPAEG-Rockport 1 KP AEG</v>
      </c>
      <c r="B2691" s="269">
        <f>'Net Gen'!C2691</f>
        <v>44827</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5">
      <c r="A2692" s="208" t="str">
        <f>'Net Gen'!B2692</f>
        <v>RP1KPAEG-Rockport 1 KP AEG</v>
      </c>
      <c r="B2692" s="269">
        <f>'Net Gen'!C2692</f>
        <v>44827.041666666664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5">
      <c r="A2693" s="208" t="str">
        <f>'Net Gen'!B2693</f>
        <v>RP1KPAEG-Rockport 1 KP AEG</v>
      </c>
      <c r="B2693" s="269">
        <f>'Net Gen'!C2693</f>
        <v>44827.083333333336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5">
      <c r="A2694" s="208" t="str">
        <f>'Net Gen'!B2694</f>
        <v>RP1KPAEG-Rockport 1 KP AEG</v>
      </c>
      <c r="B2694" s="269">
        <f>'Net Gen'!C2694</f>
        <v>44827.125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5">
      <c r="A2695" s="208" t="str">
        <f>'Net Gen'!B2695</f>
        <v>RP1KPAEG-Rockport 1 KP AEG</v>
      </c>
      <c r="B2695" s="269">
        <f>'Net Gen'!C2695</f>
        <v>44827.166666666664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5">
      <c r="A2696" s="208" t="str">
        <f>'Net Gen'!B2696</f>
        <v>RP1KPAEG-Rockport 1 KP AEG</v>
      </c>
      <c r="B2696" s="269">
        <f>'Net Gen'!C2696</f>
        <v>44827.208333333336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5">
      <c r="A2697" s="208" t="str">
        <f>'Net Gen'!B2697</f>
        <v>RP1KPAEG-Rockport 1 KP AEG</v>
      </c>
      <c r="B2697" s="269">
        <f>'Net Gen'!C2697</f>
        <v>44827.25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5">
      <c r="A2698" s="208" t="str">
        <f>'Net Gen'!B2698</f>
        <v>RP1KPAEG-Rockport 1 KP AEG</v>
      </c>
      <c r="B2698" s="269">
        <f>'Net Gen'!C2698</f>
        <v>44827.291666666664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5">
      <c r="A2699" s="208" t="str">
        <f>'Net Gen'!B2699</f>
        <v>RP1KPAEG-Rockport 1 KP AEG</v>
      </c>
      <c r="B2699" s="269">
        <f>'Net Gen'!C2699</f>
        <v>44827.333333333336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5">
      <c r="A2700" s="208" t="str">
        <f>'Net Gen'!B2700</f>
        <v>RP1KPAEG-Rockport 1 KP AEG</v>
      </c>
      <c r="B2700" s="269">
        <f>'Net Gen'!C2700</f>
        <v>44827.375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5">
      <c r="A2701" s="208" t="str">
        <f>'Net Gen'!B2701</f>
        <v>RP1KPAEG-Rockport 1 KP AEG</v>
      </c>
      <c r="B2701" s="269">
        <f>'Net Gen'!C2701</f>
        <v>44827.416666666664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5">
      <c r="A2702" s="208" t="str">
        <f>'Net Gen'!B2702</f>
        <v>RP1KPAEG-Rockport 1 KP AEG</v>
      </c>
      <c r="B2702" s="269">
        <f>'Net Gen'!C2702</f>
        <v>44827.458333333336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5">
      <c r="A2703" s="208" t="str">
        <f>'Net Gen'!B2703</f>
        <v>RP1KPAEG-Rockport 1 KP AEG</v>
      </c>
      <c r="B2703" s="269">
        <f>'Net Gen'!C2703</f>
        <v>44827.5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5">
      <c r="A2704" s="208" t="str">
        <f>'Net Gen'!B2704</f>
        <v>RP1KPAEG-Rockport 1 KP AEG</v>
      </c>
      <c r="B2704" s="269">
        <f>'Net Gen'!C2704</f>
        <v>44827.541666666664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5">
      <c r="A2705" s="208" t="str">
        <f>'Net Gen'!B2705</f>
        <v>RP1KPAEG-Rockport 1 KP AEG</v>
      </c>
      <c r="B2705" s="269">
        <f>'Net Gen'!C2705</f>
        <v>44827.583333333336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5">
      <c r="A2706" s="208" t="str">
        <f>'Net Gen'!B2706</f>
        <v>RP1KPAEG-Rockport 1 KP AEG</v>
      </c>
      <c r="B2706" s="269">
        <f>'Net Gen'!C2706</f>
        <v>44827.625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5">
      <c r="A2707" s="208" t="str">
        <f>'Net Gen'!B2707</f>
        <v>RP1KPAEG-Rockport 1 KP AEG</v>
      </c>
      <c r="B2707" s="269">
        <f>'Net Gen'!C2707</f>
        <v>44827.666666666664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5">
      <c r="A2708" s="208" t="str">
        <f>'Net Gen'!B2708</f>
        <v>RP1KPAEG-Rockport 1 KP AEG</v>
      </c>
      <c r="B2708" s="269">
        <f>'Net Gen'!C2708</f>
        <v>44827.708333333336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5">
      <c r="A2709" s="208" t="str">
        <f>'Net Gen'!B2709</f>
        <v>RP1KPAEG-Rockport 1 KP AEG</v>
      </c>
      <c r="B2709" s="269">
        <f>'Net Gen'!C2709</f>
        <v>44827.75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5">
      <c r="A2710" s="208" t="str">
        <f>'Net Gen'!B2710</f>
        <v>RP1KPAEG-Rockport 1 KP AEG</v>
      </c>
      <c r="B2710" s="269">
        <f>'Net Gen'!C2710</f>
        <v>44827.791666666664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5">
      <c r="A2711" s="208" t="str">
        <f>'Net Gen'!B2711</f>
        <v>RP1KPAEG-Rockport 1 KP AEG</v>
      </c>
      <c r="B2711" s="269">
        <f>'Net Gen'!C2711</f>
        <v>44827.833333333336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5">
      <c r="A2712" s="208" t="str">
        <f>'Net Gen'!B2712</f>
        <v>RP1KPAEG-Rockport 1 KP AEG</v>
      </c>
      <c r="B2712" s="269">
        <f>'Net Gen'!C2712</f>
        <v>44827.875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5">
      <c r="A2713" s="208" t="str">
        <f>'Net Gen'!B2713</f>
        <v>RP1KPAEG-Rockport 1 KP AEG</v>
      </c>
      <c r="B2713" s="269">
        <f>'Net Gen'!C2713</f>
        <v>44827.916666666664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5">
      <c r="A2714" s="208" t="str">
        <f>'Net Gen'!B2714</f>
        <v>RP1KPAEG-Rockport 1 KP AEG</v>
      </c>
      <c r="B2714" s="269">
        <f>'Net Gen'!C2714</f>
        <v>44827.958333333336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5">
      <c r="A2715" s="208" t="str">
        <f>'Net Gen'!B2715</f>
        <v>RP1KPAEG-Rockport 1 KP AEG</v>
      </c>
      <c r="B2715" s="269">
        <f>'Net Gen'!C2715</f>
        <v>44828</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5">
      <c r="A2716" s="208" t="str">
        <f>'Net Gen'!B2716</f>
        <v>RP1KPAEG-Rockport 1 KP AEG</v>
      </c>
      <c r="B2716" s="269">
        <f>'Net Gen'!C2716</f>
        <v>44828.041666666664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5">
      <c r="A2717" s="208" t="str">
        <f>'Net Gen'!B2717</f>
        <v>RP1KPAEG-Rockport 1 KP AEG</v>
      </c>
      <c r="B2717" s="269">
        <f>'Net Gen'!C2717</f>
        <v>44828.083333333336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5">
      <c r="A2718" s="208" t="str">
        <f>'Net Gen'!B2718</f>
        <v>RP1KPAEG-Rockport 1 KP AEG</v>
      </c>
      <c r="B2718" s="269">
        <f>'Net Gen'!C2718</f>
        <v>44828.125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5">
      <c r="A2719" s="208" t="str">
        <f>'Net Gen'!B2719</f>
        <v>RP1KPAEG-Rockport 1 KP AEG</v>
      </c>
      <c r="B2719" s="269">
        <f>'Net Gen'!C2719</f>
        <v>44828.166666666664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5">
      <c r="A2720" s="208" t="str">
        <f>'Net Gen'!B2720</f>
        <v>RP1KPAEG-Rockport 1 KP AEG</v>
      </c>
      <c r="B2720" s="269">
        <f>'Net Gen'!C2720</f>
        <v>44828.208333333336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5">
      <c r="A2721" s="208" t="str">
        <f>'Net Gen'!B2721</f>
        <v>RP1KPAEG-Rockport 1 KP AEG</v>
      </c>
      <c r="B2721" s="269">
        <f>'Net Gen'!C2721</f>
        <v>44828.25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5">
      <c r="A2722" s="208" t="str">
        <f>'Net Gen'!B2722</f>
        <v>RP1KPAEG-Rockport 1 KP AEG</v>
      </c>
      <c r="B2722" s="269">
        <f>'Net Gen'!C2722</f>
        <v>44828.291666666664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5">
      <c r="A2723" s="208" t="str">
        <f>'Net Gen'!B2723</f>
        <v>RP1KPAEG-Rockport 1 KP AEG</v>
      </c>
      <c r="B2723" s="269">
        <f>'Net Gen'!C2723</f>
        <v>44828.333333333336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5">
      <c r="A2724" s="208" t="str">
        <f>'Net Gen'!B2724</f>
        <v>RP1KPAEG-Rockport 1 KP AEG</v>
      </c>
      <c r="B2724" s="269">
        <f>'Net Gen'!C2724</f>
        <v>44828.375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5">
      <c r="A2725" s="208" t="str">
        <f>'Net Gen'!B2725</f>
        <v>RP1KPAEG-Rockport 1 KP AEG</v>
      </c>
      <c r="B2725" s="269">
        <f>'Net Gen'!C2725</f>
        <v>44828.416666666664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5">
      <c r="A2726" s="208" t="str">
        <f>'Net Gen'!B2726</f>
        <v>RP1KPAEG-Rockport 1 KP AEG</v>
      </c>
      <c r="B2726" s="269">
        <f>'Net Gen'!C2726</f>
        <v>44828.458333333336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5">
      <c r="A2727" s="208" t="str">
        <f>'Net Gen'!B2727</f>
        <v>RP1KPAEG-Rockport 1 KP AEG</v>
      </c>
      <c r="B2727" s="269">
        <f>'Net Gen'!C2727</f>
        <v>44828.5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5">
      <c r="A2728" s="208" t="str">
        <f>'Net Gen'!B2728</f>
        <v>RP1KPAEG-Rockport 1 KP AEG</v>
      </c>
      <c r="B2728" s="269">
        <f>'Net Gen'!C2728</f>
        <v>44828.541666666664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5">
      <c r="A2729" s="208" t="str">
        <f>'Net Gen'!B2729</f>
        <v>RP1KPAEG-Rockport 1 KP AEG</v>
      </c>
      <c r="B2729" s="269">
        <f>'Net Gen'!C2729</f>
        <v>44828.583333333336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5">
      <c r="A2730" s="208" t="str">
        <f>'Net Gen'!B2730</f>
        <v>RP1KPAEG-Rockport 1 KP AEG</v>
      </c>
      <c r="B2730" s="269">
        <f>'Net Gen'!C2730</f>
        <v>44828.625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5">
      <c r="A2731" s="208" t="str">
        <f>'Net Gen'!B2731</f>
        <v>RP1KPAEG-Rockport 1 KP AEG</v>
      </c>
      <c r="B2731" s="269">
        <f>'Net Gen'!C2731</f>
        <v>44828.666666666664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5">
      <c r="A2732" s="208" t="str">
        <f>'Net Gen'!B2732</f>
        <v>RP1KPAEG-Rockport 1 KP AEG</v>
      </c>
      <c r="B2732" s="269">
        <f>'Net Gen'!C2732</f>
        <v>44828.708333333336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5">
      <c r="A2733" s="208" t="str">
        <f>'Net Gen'!B2733</f>
        <v>RP1KPAEG-Rockport 1 KP AEG</v>
      </c>
      <c r="B2733" s="269">
        <f>'Net Gen'!C2733</f>
        <v>44828.75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5">
      <c r="A2734" s="208" t="str">
        <f>'Net Gen'!B2734</f>
        <v>RP1KPAEG-Rockport 1 KP AEG</v>
      </c>
      <c r="B2734" s="269">
        <f>'Net Gen'!C2734</f>
        <v>44828.791666666664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5">
      <c r="A2735" s="208" t="str">
        <f>'Net Gen'!B2735</f>
        <v>RP1KPAEG-Rockport 1 KP AEG</v>
      </c>
      <c r="B2735" s="269">
        <f>'Net Gen'!C2735</f>
        <v>44828.833333333336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5">
      <c r="A2736" s="208" t="str">
        <f>'Net Gen'!B2736</f>
        <v>RP1KPAEG-Rockport 1 KP AEG</v>
      </c>
      <c r="B2736" s="269">
        <f>'Net Gen'!C2736</f>
        <v>44828.875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5">
      <c r="A2737" s="208" t="str">
        <f>'Net Gen'!B2737</f>
        <v>RP1KPAEG-Rockport 1 KP AEG</v>
      </c>
      <c r="B2737" s="269">
        <f>'Net Gen'!C2737</f>
        <v>44828.916666666664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5">
      <c r="A2738" s="208" t="str">
        <f>'Net Gen'!B2738</f>
        <v>RP1KPAEG-Rockport 1 KP AEG</v>
      </c>
      <c r="B2738" s="269">
        <f>'Net Gen'!C2738</f>
        <v>44828.958333333336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5">
      <c r="A2739" s="208" t="str">
        <f>'Net Gen'!B2739</f>
        <v>RP1KPAEG-Rockport 1 KP AEG</v>
      </c>
      <c r="B2739" s="269">
        <f>'Net Gen'!C2739</f>
        <v>44829</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5">
      <c r="A2740" s="208" t="str">
        <f>'Net Gen'!B2740</f>
        <v>RP1KPAEG-Rockport 1 KP AEG</v>
      </c>
      <c r="B2740" s="269">
        <f>'Net Gen'!C2740</f>
        <v>44829.041666666664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5">
      <c r="A2741" s="208" t="str">
        <f>'Net Gen'!B2741</f>
        <v>RP1KPAEG-Rockport 1 KP AEG</v>
      </c>
      <c r="B2741" s="269">
        <f>'Net Gen'!C2741</f>
        <v>44829.083333333336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5">
      <c r="A2742" s="208" t="str">
        <f>'Net Gen'!B2742</f>
        <v>RP1KPAEG-Rockport 1 KP AEG</v>
      </c>
      <c r="B2742" s="269">
        <f>'Net Gen'!C2742</f>
        <v>44829.125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5">
      <c r="A2743" s="208" t="str">
        <f>'Net Gen'!B2743</f>
        <v>RP1KPAEG-Rockport 1 KP AEG</v>
      </c>
      <c r="B2743" s="269">
        <f>'Net Gen'!C2743</f>
        <v>44829.166666666664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5">
      <c r="A2744" s="208" t="str">
        <f>'Net Gen'!B2744</f>
        <v>RP1KPAEG-Rockport 1 KP AEG</v>
      </c>
      <c r="B2744" s="269">
        <f>'Net Gen'!C2744</f>
        <v>44829.208333333336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5">
      <c r="A2745" s="208" t="str">
        <f>'Net Gen'!B2745</f>
        <v>RP1KPAEG-Rockport 1 KP AEG</v>
      </c>
      <c r="B2745" s="269">
        <f>'Net Gen'!C2745</f>
        <v>44829.25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5">
      <c r="A2746" s="208" t="str">
        <f>'Net Gen'!B2746</f>
        <v>RP1KPAEG-Rockport 1 KP AEG</v>
      </c>
      <c r="B2746" s="269">
        <f>'Net Gen'!C2746</f>
        <v>44829.291666666664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5">
      <c r="A2747" s="208" t="str">
        <f>'Net Gen'!B2747</f>
        <v>RP1KPAEG-Rockport 1 KP AEG</v>
      </c>
      <c r="B2747" s="269">
        <f>'Net Gen'!C2747</f>
        <v>44829.333333333336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5">
      <c r="A2748" s="208" t="str">
        <f>'Net Gen'!B2748</f>
        <v>RP1KPAEG-Rockport 1 KP AEG</v>
      </c>
      <c r="B2748" s="269">
        <f>'Net Gen'!C2748</f>
        <v>44829.375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5">
      <c r="A2749" s="208" t="str">
        <f>'Net Gen'!B2749</f>
        <v>RP1KPAEG-Rockport 1 KP AEG</v>
      </c>
      <c r="B2749" s="269">
        <f>'Net Gen'!C2749</f>
        <v>44829.416666666664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5">
      <c r="A2750" s="208" t="str">
        <f>'Net Gen'!B2750</f>
        <v>RP1KPAEG-Rockport 1 KP AEG</v>
      </c>
      <c r="B2750" s="269">
        <f>'Net Gen'!C2750</f>
        <v>44829.458333333336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5">
      <c r="A2751" s="208" t="str">
        <f>'Net Gen'!B2751</f>
        <v>RP1KPAEG-Rockport 1 KP AEG</v>
      </c>
      <c r="B2751" s="269">
        <f>'Net Gen'!C2751</f>
        <v>44829.5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5">
      <c r="A2752" s="208" t="str">
        <f>'Net Gen'!B2752</f>
        <v>RP1KPAEG-Rockport 1 KP AEG</v>
      </c>
      <c r="B2752" s="269">
        <f>'Net Gen'!C2752</f>
        <v>44829.541666666664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5">
      <c r="A2753" s="208" t="str">
        <f>'Net Gen'!B2753</f>
        <v>RP1KPAEG-Rockport 1 KP AEG</v>
      </c>
      <c r="B2753" s="269">
        <f>'Net Gen'!C2753</f>
        <v>44829.583333333336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5">
      <c r="A2754" s="208" t="str">
        <f>'Net Gen'!B2754</f>
        <v>RP1KPAEG-Rockport 1 KP AEG</v>
      </c>
      <c r="B2754" s="269">
        <f>'Net Gen'!C2754</f>
        <v>44829.625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5">
      <c r="A2755" s="208" t="str">
        <f>'Net Gen'!B2755</f>
        <v>RP1KPAEG-Rockport 1 KP AEG</v>
      </c>
      <c r="B2755" s="269">
        <f>'Net Gen'!C2755</f>
        <v>44829.666666666664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5">
      <c r="A2756" s="208" t="str">
        <f>'Net Gen'!B2756</f>
        <v>RP1KPAEG-Rockport 1 KP AEG</v>
      </c>
      <c r="B2756" s="269">
        <f>'Net Gen'!C2756</f>
        <v>44829.708333333336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5">
      <c r="A2757" s="208" t="str">
        <f>'Net Gen'!B2757</f>
        <v>RP1KPAEG-Rockport 1 KP AEG</v>
      </c>
      <c r="B2757" s="269">
        <f>'Net Gen'!C2757</f>
        <v>44829.75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5">
      <c r="A2758" s="208" t="str">
        <f>'Net Gen'!B2758</f>
        <v>RP1KPAEG-Rockport 1 KP AEG</v>
      </c>
      <c r="B2758" s="269">
        <f>'Net Gen'!C2758</f>
        <v>44829.791666666664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5">
      <c r="A2759" s="208" t="str">
        <f>'Net Gen'!B2759</f>
        <v>RP1KPAEG-Rockport 1 KP AEG</v>
      </c>
      <c r="B2759" s="269">
        <f>'Net Gen'!C2759</f>
        <v>44829.833333333336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5">
      <c r="A2760" s="208" t="str">
        <f>'Net Gen'!B2760</f>
        <v>RP1KPAEG-Rockport 1 KP AEG</v>
      </c>
      <c r="B2760" s="269">
        <f>'Net Gen'!C2760</f>
        <v>44829.875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5">
      <c r="A2761" s="208" t="str">
        <f>'Net Gen'!B2761</f>
        <v>RP1KPAEG-Rockport 1 KP AEG</v>
      </c>
      <c r="B2761" s="269">
        <f>'Net Gen'!C2761</f>
        <v>44829.916666666664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5">
      <c r="A2762" s="208" t="str">
        <f>'Net Gen'!B2762</f>
        <v>RP1KPAEG-Rockport 1 KP AEG</v>
      </c>
      <c r="B2762" s="269">
        <f>'Net Gen'!C2762</f>
        <v>44829.958333333336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5">
      <c r="A2763" s="208" t="str">
        <f>'Net Gen'!B2763</f>
        <v>RP1KPAEG-Rockport 1 KP AEG</v>
      </c>
      <c r="B2763" s="269">
        <f>'Net Gen'!C2763</f>
        <v>44830</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5">
      <c r="A2764" s="208" t="str">
        <f>'Net Gen'!B2764</f>
        <v>RP1KPAEG-Rockport 1 KP AEG</v>
      </c>
      <c r="B2764" s="269">
        <f>'Net Gen'!C2764</f>
        <v>44830.041666666664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5">
      <c r="A2765" s="208" t="str">
        <f>'Net Gen'!B2765</f>
        <v>RP1KPAEG-Rockport 1 KP AEG</v>
      </c>
      <c r="B2765" s="269">
        <f>'Net Gen'!C2765</f>
        <v>44830.083333333336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5">
      <c r="A2766" s="208" t="str">
        <f>'Net Gen'!B2766</f>
        <v>RP1KPAEG-Rockport 1 KP AEG</v>
      </c>
      <c r="B2766" s="269">
        <f>'Net Gen'!C2766</f>
        <v>44830.125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5">
      <c r="A2767" s="208" t="str">
        <f>'Net Gen'!B2767</f>
        <v>RP1KPAEG-Rockport 1 KP AEG</v>
      </c>
      <c r="B2767" s="269">
        <f>'Net Gen'!C2767</f>
        <v>44830.166666666664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5">
      <c r="A2768" s="208" t="str">
        <f>'Net Gen'!B2768</f>
        <v>RP1KPAEG-Rockport 1 KP AEG</v>
      </c>
      <c r="B2768" s="269">
        <f>'Net Gen'!C2768</f>
        <v>44830.208333333336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5">
      <c r="A2769" s="208" t="str">
        <f>'Net Gen'!B2769</f>
        <v>RP1KPAEG-Rockport 1 KP AEG</v>
      </c>
      <c r="B2769" s="269">
        <f>'Net Gen'!C2769</f>
        <v>44830.25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5">
      <c r="A2770" s="208" t="str">
        <f>'Net Gen'!B2770</f>
        <v>RP1KPAEG-Rockport 1 KP AEG</v>
      </c>
      <c r="B2770" s="269">
        <f>'Net Gen'!C2770</f>
        <v>44830.291666666664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5">
      <c r="A2771" s="208" t="str">
        <f>'Net Gen'!B2771</f>
        <v>RP1KPAEG-Rockport 1 KP AEG</v>
      </c>
      <c r="B2771" s="269">
        <f>'Net Gen'!C2771</f>
        <v>44830.333333333336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5">
      <c r="A2772" s="208" t="str">
        <f>'Net Gen'!B2772</f>
        <v>RP1KPAEG-Rockport 1 KP AEG</v>
      </c>
      <c r="B2772" s="269">
        <f>'Net Gen'!C2772</f>
        <v>44830.375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5">
      <c r="A2773" s="208" t="str">
        <f>'Net Gen'!B2773</f>
        <v>RP1KPAEG-Rockport 1 KP AEG</v>
      </c>
      <c r="B2773" s="269">
        <f>'Net Gen'!C2773</f>
        <v>44830.416666666664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5">
      <c r="A2774" s="208" t="str">
        <f>'Net Gen'!B2774</f>
        <v>RP1KPAEG-Rockport 1 KP AEG</v>
      </c>
      <c r="B2774" s="269">
        <f>'Net Gen'!C2774</f>
        <v>44830.458333333336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5">
      <c r="A2775" s="208" t="str">
        <f>'Net Gen'!B2775</f>
        <v>RP1KPAEG-Rockport 1 KP AEG</v>
      </c>
      <c r="B2775" s="269">
        <f>'Net Gen'!C2775</f>
        <v>44830.5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5">
      <c r="A2776" s="208" t="str">
        <f>'Net Gen'!B2776</f>
        <v>RP1KPAEG-Rockport 1 KP AEG</v>
      </c>
      <c r="B2776" s="269">
        <f>'Net Gen'!C2776</f>
        <v>44830.541666666664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5">
      <c r="A2777" s="208" t="str">
        <f>'Net Gen'!B2777</f>
        <v>RP1KPAEG-Rockport 1 KP AEG</v>
      </c>
      <c r="B2777" s="269">
        <f>'Net Gen'!C2777</f>
        <v>44830.583333333336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5">
      <c r="A2778" s="208" t="str">
        <f>'Net Gen'!B2778</f>
        <v>RP1KPAEG-Rockport 1 KP AEG</v>
      </c>
      <c r="B2778" s="269">
        <f>'Net Gen'!C2778</f>
        <v>44830.625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5">
      <c r="A2779" s="208" t="str">
        <f>'Net Gen'!B2779</f>
        <v>RP1KPAEG-Rockport 1 KP AEG</v>
      </c>
      <c r="B2779" s="269">
        <f>'Net Gen'!C2779</f>
        <v>44830.666666666664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5">
      <c r="A2780" s="208" t="str">
        <f>'Net Gen'!B2780</f>
        <v>RP1KPAEG-Rockport 1 KP AEG</v>
      </c>
      <c r="B2780" s="269">
        <f>'Net Gen'!C2780</f>
        <v>44830.708333333336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5">
      <c r="A2781" s="208" t="str">
        <f>'Net Gen'!B2781</f>
        <v>RP1KPAEG-Rockport 1 KP AEG</v>
      </c>
      <c r="B2781" s="269">
        <f>'Net Gen'!C2781</f>
        <v>44830.75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5">
      <c r="A2782" s="208" t="str">
        <f>'Net Gen'!B2782</f>
        <v>RP1KPAEG-Rockport 1 KP AEG</v>
      </c>
      <c r="B2782" s="269">
        <f>'Net Gen'!C2782</f>
        <v>44830.791666666664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5">
      <c r="A2783" s="208" t="str">
        <f>'Net Gen'!B2783</f>
        <v>RP1KPAEG-Rockport 1 KP AEG</v>
      </c>
      <c r="B2783" s="269">
        <f>'Net Gen'!C2783</f>
        <v>44830.833333333336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5">
      <c r="A2784" s="208" t="str">
        <f>'Net Gen'!B2784</f>
        <v>RP1KPAEG-Rockport 1 KP AEG</v>
      </c>
      <c r="B2784" s="269">
        <f>'Net Gen'!C2784</f>
        <v>44830.875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5">
      <c r="A2785" s="208" t="str">
        <f>'Net Gen'!B2785</f>
        <v>RP1KPAEG-Rockport 1 KP AEG</v>
      </c>
      <c r="B2785" s="269">
        <f>'Net Gen'!C2785</f>
        <v>44830.916666666664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5">
      <c r="A2786" s="208" t="str">
        <f>'Net Gen'!B2786</f>
        <v>RP1KPAEG-Rockport 1 KP AEG</v>
      </c>
      <c r="B2786" s="269">
        <f>'Net Gen'!C2786</f>
        <v>44830.958333333336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5">
      <c r="A2787" s="208" t="str">
        <f>'Net Gen'!B2787</f>
        <v>RP1KPAEG-Rockport 1 KP AEG</v>
      </c>
      <c r="B2787" s="269">
        <f>'Net Gen'!C2787</f>
        <v>44831</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5">
      <c r="A2788" s="208" t="str">
        <f>'Net Gen'!B2788</f>
        <v>RP1KPAEG-Rockport 1 KP AEG</v>
      </c>
      <c r="B2788" s="269">
        <f>'Net Gen'!C2788</f>
        <v>44831.041666666664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5">
      <c r="A2789" s="208" t="str">
        <f>'Net Gen'!B2789</f>
        <v>RP1KPAEG-Rockport 1 KP AEG</v>
      </c>
      <c r="B2789" s="269">
        <f>'Net Gen'!C2789</f>
        <v>44831.083333333336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5">
      <c r="A2790" s="208" t="str">
        <f>'Net Gen'!B2790</f>
        <v>RP1KPAEG-Rockport 1 KP AEG</v>
      </c>
      <c r="B2790" s="269">
        <f>'Net Gen'!C2790</f>
        <v>44831.125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5">
      <c r="A2791" s="208" t="str">
        <f>'Net Gen'!B2791</f>
        <v>RP1KPAEG-Rockport 1 KP AEG</v>
      </c>
      <c r="B2791" s="269">
        <f>'Net Gen'!C2791</f>
        <v>44831.166666666664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5">
      <c r="A2792" s="208" t="str">
        <f>'Net Gen'!B2792</f>
        <v>RP1KPAEG-Rockport 1 KP AEG</v>
      </c>
      <c r="B2792" s="269">
        <f>'Net Gen'!C2792</f>
        <v>44831.208333333336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5">
      <c r="A2793" s="208" t="str">
        <f>'Net Gen'!B2793</f>
        <v>RP1KPAEG-Rockport 1 KP AEG</v>
      </c>
      <c r="B2793" s="269">
        <f>'Net Gen'!C2793</f>
        <v>44831.25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5">
      <c r="A2794" s="208" t="str">
        <f>'Net Gen'!B2794</f>
        <v>RP1KPAEG-Rockport 1 KP AEG</v>
      </c>
      <c r="B2794" s="269">
        <f>'Net Gen'!C2794</f>
        <v>44831.291666666664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5">
      <c r="A2795" s="208" t="str">
        <f>'Net Gen'!B2795</f>
        <v>RP1KPAEG-Rockport 1 KP AEG</v>
      </c>
      <c r="B2795" s="269">
        <f>'Net Gen'!C2795</f>
        <v>44831.333333333336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5">
      <c r="A2796" s="208" t="str">
        <f>'Net Gen'!B2796</f>
        <v>RP1KPAEG-Rockport 1 KP AEG</v>
      </c>
      <c r="B2796" s="269">
        <f>'Net Gen'!C2796</f>
        <v>44831.375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5">
      <c r="A2797" s="208" t="str">
        <f>'Net Gen'!B2797</f>
        <v>RP1KPAEG-Rockport 1 KP AEG</v>
      </c>
      <c r="B2797" s="269">
        <f>'Net Gen'!C2797</f>
        <v>44831.416666666664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5">
      <c r="A2798" s="208" t="str">
        <f>'Net Gen'!B2798</f>
        <v>RP1KPAEG-Rockport 1 KP AEG</v>
      </c>
      <c r="B2798" s="269">
        <f>'Net Gen'!C2798</f>
        <v>44831.458333333336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5">
      <c r="A2799" s="208" t="str">
        <f>'Net Gen'!B2799</f>
        <v>RP1KPAEG-Rockport 1 KP AEG</v>
      </c>
      <c r="B2799" s="269">
        <f>'Net Gen'!C2799</f>
        <v>44831.5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5">
      <c r="A2800" s="208" t="str">
        <f>'Net Gen'!B2800</f>
        <v>RP1KPAEG-Rockport 1 KP AEG</v>
      </c>
      <c r="B2800" s="269">
        <f>'Net Gen'!C2800</f>
        <v>44831.541666666664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5">
      <c r="A2801" s="208" t="str">
        <f>'Net Gen'!B2801</f>
        <v>RP1KPAEG-Rockport 1 KP AEG</v>
      </c>
      <c r="B2801" s="269">
        <f>'Net Gen'!C2801</f>
        <v>44831.583333333336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5">
      <c r="A2802" s="208" t="str">
        <f>'Net Gen'!B2802</f>
        <v>RP1KPAEG-Rockport 1 KP AEG</v>
      </c>
      <c r="B2802" s="269">
        <f>'Net Gen'!C2802</f>
        <v>44831.625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5">
      <c r="A2803" s="208" t="str">
        <f>'Net Gen'!B2803</f>
        <v>RP1KPAEG-Rockport 1 KP AEG</v>
      </c>
      <c r="B2803" s="269">
        <f>'Net Gen'!C2803</f>
        <v>44831.666666666664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5">
      <c r="A2804" s="208" t="str">
        <f>'Net Gen'!B2804</f>
        <v>RP1KPAEG-Rockport 1 KP AEG</v>
      </c>
      <c r="B2804" s="269">
        <f>'Net Gen'!C2804</f>
        <v>44831.708333333336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5">
      <c r="A2805" s="208" t="str">
        <f>'Net Gen'!B2805</f>
        <v>RP1KPAEG-Rockport 1 KP AEG</v>
      </c>
      <c r="B2805" s="269">
        <f>'Net Gen'!C2805</f>
        <v>44831.75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5">
      <c r="A2806" s="208" t="str">
        <f>'Net Gen'!B2806</f>
        <v>RP1KPAEG-Rockport 1 KP AEG</v>
      </c>
      <c r="B2806" s="269">
        <f>'Net Gen'!C2806</f>
        <v>44831.791666666664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5">
      <c r="A2807" s="208" t="str">
        <f>'Net Gen'!B2807</f>
        <v>RP1KPAEG-Rockport 1 KP AEG</v>
      </c>
      <c r="B2807" s="269">
        <f>'Net Gen'!C2807</f>
        <v>44831.833333333336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5">
      <c r="A2808" s="208" t="str">
        <f>'Net Gen'!B2808</f>
        <v>RP1KPAEG-Rockport 1 KP AEG</v>
      </c>
      <c r="B2808" s="269">
        <f>'Net Gen'!C2808</f>
        <v>44831.875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5">
      <c r="A2809" s="208" t="str">
        <f>'Net Gen'!B2809</f>
        <v>RP1KPAEG-Rockport 1 KP AEG</v>
      </c>
      <c r="B2809" s="269">
        <f>'Net Gen'!C2809</f>
        <v>44831.916666666664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5">
      <c r="A2810" s="208" t="str">
        <f>'Net Gen'!B2810</f>
        <v>RP1KPAEG-Rockport 1 KP AEG</v>
      </c>
      <c r="B2810" s="269">
        <f>'Net Gen'!C2810</f>
        <v>44831.958333333336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5">
      <c r="A2811" s="208" t="str">
        <f>'Net Gen'!B2811</f>
        <v>RP1KPAEG-Rockport 1 KP AEG</v>
      </c>
      <c r="B2811" s="269">
        <f>'Net Gen'!C2811</f>
        <v>44832</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5">
      <c r="A2812" s="208" t="str">
        <f>'Net Gen'!B2812</f>
        <v>RP1KPAEG-Rockport 1 KP AEG</v>
      </c>
      <c r="B2812" s="269">
        <f>'Net Gen'!C2812</f>
        <v>44832.041666666664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5">
      <c r="A2813" s="208" t="str">
        <f>'Net Gen'!B2813</f>
        <v>RP1KPAEG-Rockport 1 KP AEG</v>
      </c>
      <c r="B2813" s="269">
        <f>'Net Gen'!C2813</f>
        <v>44832.083333333336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5">
      <c r="A2814" s="208" t="str">
        <f>'Net Gen'!B2814</f>
        <v>RP1KPAEG-Rockport 1 KP AEG</v>
      </c>
      <c r="B2814" s="269">
        <f>'Net Gen'!C2814</f>
        <v>44832.125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5">
      <c r="A2815" s="208" t="str">
        <f>'Net Gen'!B2815</f>
        <v>RP1KPAEG-Rockport 1 KP AEG</v>
      </c>
      <c r="B2815" s="269">
        <f>'Net Gen'!C2815</f>
        <v>44832.166666666664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5">
      <c r="A2816" s="208" t="str">
        <f>'Net Gen'!B2816</f>
        <v>RP1KPAEG-Rockport 1 KP AEG</v>
      </c>
      <c r="B2816" s="269">
        <f>'Net Gen'!C2816</f>
        <v>44832.208333333336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5">
      <c r="A2817" s="208" t="str">
        <f>'Net Gen'!B2817</f>
        <v>RP1KPAEG-Rockport 1 KP AEG</v>
      </c>
      <c r="B2817" s="269">
        <f>'Net Gen'!C2817</f>
        <v>44832.25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5">
      <c r="A2818" s="208" t="str">
        <f>'Net Gen'!B2818</f>
        <v>RP1KPAEG-Rockport 1 KP AEG</v>
      </c>
      <c r="B2818" s="269">
        <f>'Net Gen'!C2818</f>
        <v>44832.291666666664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5">
      <c r="A2819" s="208" t="str">
        <f>'Net Gen'!B2819</f>
        <v>RP1KPAEG-Rockport 1 KP AEG</v>
      </c>
      <c r="B2819" s="269">
        <f>'Net Gen'!C2819</f>
        <v>44832.333333333336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5">
      <c r="A2820" s="208" t="str">
        <f>'Net Gen'!B2820</f>
        <v>RP1KPAEG-Rockport 1 KP AEG</v>
      </c>
      <c r="B2820" s="269">
        <f>'Net Gen'!C2820</f>
        <v>44832.375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5">
      <c r="A2821" s="208" t="str">
        <f>'Net Gen'!B2821</f>
        <v>RP1KPAEG-Rockport 1 KP AEG</v>
      </c>
      <c r="B2821" s="269">
        <f>'Net Gen'!C2821</f>
        <v>44832.416666666664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5">
      <c r="A2822" s="208" t="str">
        <f>'Net Gen'!B2822</f>
        <v>RP1KPAEG-Rockport 1 KP AEG</v>
      </c>
      <c r="B2822" s="269">
        <f>'Net Gen'!C2822</f>
        <v>44832.458333333336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5">
      <c r="A2823" s="208" t="str">
        <f>'Net Gen'!B2823</f>
        <v>RP1KPAEG-Rockport 1 KP AEG</v>
      </c>
      <c r="B2823" s="269">
        <f>'Net Gen'!C2823</f>
        <v>44832.5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5">
      <c r="A2824" s="208" t="str">
        <f>'Net Gen'!B2824</f>
        <v>RP1KPAEG-Rockport 1 KP AEG</v>
      </c>
      <c r="B2824" s="269">
        <f>'Net Gen'!C2824</f>
        <v>44832.541666666664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5">
      <c r="A2825" s="208" t="str">
        <f>'Net Gen'!B2825</f>
        <v>RP1KPAEG-Rockport 1 KP AEG</v>
      </c>
      <c r="B2825" s="269">
        <f>'Net Gen'!C2825</f>
        <v>44832.583333333336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5">
      <c r="A2826" s="208" t="str">
        <f>'Net Gen'!B2826</f>
        <v>RP1KPAEG-Rockport 1 KP AEG</v>
      </c>
      <c r="B2826" s="269">
        <f>'Net Gen'!C2826</f>
        <v>44832.625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5">
      <c r="A2827" s="208" t="str">
        <f>'Net Gen'!B2827</f>
        <v>RP1KPAEG-Rockport 1 KP AEG</v>
      </c>
      <c r="B2827" s="269">
        <f>'Net Gen'!C2827</f>
        <v>44832.666666666664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5">
      <c r="A2828" s="208" t="str">
        <f>'Net Gen'!B2828</f>
        <v>RP1KPAEG-Rockport 1 KP AEG</v>
      </c>
      <c r="B2828" s="269">
        <f>'Net Gen'!C2828</f>
        <v>44832.708333333336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5">
      <c r="A2829" s="208" t="str">
        <f>'Net Gen'!B2829</f>
        <v>RP1KPAEG-Rockport 1 KP AEG</v>
      </c>
      <c r="B2829" s="269">
        <f>'Net Gen'!C2829</f>
        <v>44832.75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5">
      <c r="A2830" s="208" t="str">
        <f>'Net Gen'!B2830</f>
        <v>RP1KPAEG-Rockport 1 KP AEG</v>
      </c>
      <c r="B2830" s="269">
        <f>'Net Gen'!C2830</f>
        <v>44832.791666666664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5">
      <c r="A2831" s="208" t="str">
        <f>'Net Gen'!B2831</f>
        <v>RP1KPAEG-Rockport 1 KP AEG</v>
      </c>
      <c r="B2831" s="269">
        <f>'Net Gen'!C2831</f>
        <v>44832.833333333336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5">
      <c r="A2832" s="208" t="str">
        <f>'Net Gen'!B2832</f>
        <v>RP1KPAEG-Rockport 1 KP AEG</v>
      </c>
      <c r="B2832" s="269">
        <f>'Net Gen'!C2832</f>
        <v>44832.875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5">
      <c r="A2833" s="208" t="str">
        <f>'Net Gen'!B2833</f>
        <v>RP1KPAEG-Rockport 1 KP AEG</v>
      </c>
      <c r="B2833" s="269">
        <f>'Net Gen'!C2833</f>
        <v>44832.916666666664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5">
      <c r="A2834" s="208" t="str">
        <f>'Net Gen'!B2834</f>
        <v>RP1KPAEG-Rockport 1 KP AEG</v>
      </c>
      <c r="B2834" s="269">
        <f>'Net Gen'!C2834</f>
        <v>44832.958333333336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5">
      <c r="A2835" s="208" t="str">
        <f>'Net Gen'!B2835</f>
        <v>RP1KPAEG-Rockport 1 KP AEG</v>
      </c>
      <c r="B2835" s="269">
        <f>'Net Gen'!C2835</f>
        <v>44833</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5">
      <c r="A2836" s="208" t="str">
        <f>'Net Gen'!B2836</f>
        <v>RP1KPAEG-Rockport 1 KP AEG</v>
      </c>
      <c r="B2836" s="269">
        <f>'Net Gen'!C2836</f>
        <v>44833.041666666664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5">
      <c r="A2837" s="208" t="str">
        <f>'Net Gen'!B2837</f>
        <v>RP1KPAEG-Rockport 1 KP AEG</v>
      </c>
      <c r="B2837" s="269">
        <f>'Net Gen'!C2837</f>
        <v>44833.083333333336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5">
      <c r="A2838" s="208" t="str">
        <f>'Net Gen'!B2838</f>
        <v>RP1KPAEG-Rockport 1 KP AEG</v>
      </c>
      <c r="B2838" s="269">
        <f>'Net Gen'!C2838</f>
        <v>44833.125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5">
      <c r="A2839" s="208" t="str">
        <f>'Net Gen'!B2839</f>
        <v>RP1KPAEG-Rockport 1 KP AEG</v>
      </c>
      <c r="B2839" s="269">
        <f>'Net Gen'!C2839</f>
        <v>44833.166666666664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5">
      <c r="A2840" s="208" t="str">
        <f>'Net Gen'!B2840</f>
        <v>RP1KPAEG-Rockport 1 KP AEG</v>
      </c>
      <c r="B2840" s="269">
        <f>'Net Gen'!C2840</f>
        <v>44833.208333333336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5">
      <c r="A2841" s="208" t="str">
        <f>'Net Gen'!B2841</f>
        <v>RP1KPAEG-Rockport 1 KP AEG</v>
      </c>
      <c r="B2841" s="269">
        <f>'Net Gen'!C2841</f>
        <v>44833.25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5">
      <c r="A2842" s="208" t="str">
        <f>'Net Gen'!B2842</f>
        <v>RP1KPAEG-Rockport 1 KP AEG</v>
      </c>
      <c r="B2842" s="269">
        <f>'Net Gen'!C2842</f>
        <v>44833.291666666664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5">
      <c r="A2843" s="208" t="str">
        <f>'Net Gen'!B2843</f>
        <v>RP1KPAEG-Rockport 1 KP AEG</v>
      </c>
      <c r="B2843" s="269">
        <f>'Net Gen'!C2843</f>
        <v>44833.333333333336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5">
      <c r="A2844" s="208" t="str">
        <f>'Net Gen'!B2844</f>
        <v>RP1KPAEG-Rockport 1 KP AEG</v>
      </c>
      <c r="B2844" s="269">
        <f>'Net Gen'!C2844</f>
        <v>44833.375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5">
      <c r="A2845" s="208" t="str">
        <f>'Net Gen'!B2845</f>
        <v>RP1KPAEG-Rockport 1 KP AEG</v>
      </c>
      <c r="B2845" s="269">
        <f>'Net Gen'!C2845</f>
        <v>44833.416666666664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5">
      <c r="A2846" s="208" t="str">
        <f>'Net Gen'!B2846</f>
        <v>RP1KPAEG-Rockport 1 KP AEG</v>
      </c>
      <c r="B2846" s="269">
        <f>'Net Gen'!C2846</f>
        <v>44833.458333333336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5">
      <c r="A2847" s="208" t="str">
        <f>'Net Gen'!B2847</f>
        <v>RP1KPAEG-Rockport 1 KP AEG</v>
      </c>
      <c r="B2847" s="269">
        <f>'Net Gen'!C2847</f>
        <v>44833.5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5">
      <c r="A2848" s="208" t="str">
        <f>'Net Gen'!B2848</f>
        <v>RP1KPAEG-Rockport 1 KP AEG</v>
      </c>
      <c r="B2848" s="269">
        <f>'Net Gen'!C2848</f>
        <v>44833.541666666664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5">
      <c r="A2849" s="208" t="str">
        <f>'Net Gen'!B2849</f>
        <v>RP1KPAEG-Rockport 1 KP AEG</v>
      </c>
      <c r="B2849" s="269">
        <f>'Net Gen'!C2849</f>
        <v>44833.583333333336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5">
      <c r="A2850" s="208" t="str">
        <f>'Net Gen'!B2850</f>
        <v>RP1KPAEG-Rockport 1 KP AEG</v>
      </c>
      <c r="B2850" s="269">
        <f>'Net Gen'!C2850</f>
        <v>44833.625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5">
      <c r="A2851" s="208" t="str">
        <f>'Net Gen'!B2851</f>
        <v>RP1KPAEG-Rockport 1 KP AEG</v>
      </c>
      <c r="B2851" s="269">
        <f>'Net Gen'!C2851</f>
        <v>44833.666666666664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5">
      <c r="A2852" s="208" t="str">
        <f>'Net Gen'!B2852</f>
        <v>RP1KPAEG-Rockport 1 KP AEG</v>
      </c>
      <c r="B2852" s="269">
        <f>'Net Gen'!C2852</f>
        <v>44833.708333333336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5">
      <c r="A2853" s="208" t="str">
        <f>'Net Gen'!B2853</f>
        <v>RP1KPAEG-Rockport 1 KP AEG</v>
      </c>
      <c r="B2853" s="269">
        <f>'Net Gen'!C2853</f>
        <v>44833.75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5">
      <c r="A2854" s="208" t="str">
        <f>'Net Gen'!B2854</f>
        <v>RP1KPAEG-Rockport 1 KP AEG</v>
      </c>
      <c r="B2854" s="269">
        <f>'Net Gen'!C2854</f>
        <v>44833.791666666664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5">
      <c r="A2855" s="208" t="str">
        <f>'Net Gen'!B2855</f>
        <v>RP1KPAEG-Rockport 1 KP AEG</v>
      </c>
      <c r="B2855" s="269">
        <f>'Net Gen'!C2855</f>
        <v>44833.833333333336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5">
      <c r="A2856" s="208" t="str">
        <f>'Net Gen'!B2856</f>
        <v>RP1KPAEG-Rockport 1 KP AEG</v>
      </c>
      <c r="B2856" s="269">
        <f>'Net Gen'!C2856</f>
        <v>44833.875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5">
      <c r="A2857" s="208" t="str">
        <f>'Net Gen'!B2857</f>
        <v>RP1KPAEG-Rockport 1 KP AEG</v>
      </c>
      <c r="B2857" s="269">
        <f>'Net Gen'!C2857</f>
        <v>44833.916666666664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5">
      <c r="A2858" s="208" t="str">
        <f>'Net Gen'!B2858</f>
        <v>RP1KPAEG-Rockport 1 KP AEG</v>
      </c>
      <c r="B2858" s="269">
        <f>'Net Gen'!C2858</f>
        <v>44833.958333333336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5">
      <c r="A2859" s="208" t="str">
        <f>'Net Gen'!B2859</f>
        <v>RP1KPAEG-Rockport 1 KP AEG</v>
      </c>
      <c r="B2859" s="269">
        <f>'Net Gen'!C2859</f>
        <v>44834</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5">
      <c r="A2860" s="208" t="str">
        <f>'Net Gen'!B2860</f>
        <v>RP1KPAEG-Rockport 1 KP AEG</v>
      </c>
      <c r="B2860" s="269">
        <f>'Net Gen'!C2860</f>
        <v>44834.041666666664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5">
      <c r="A2861" s="208" t="str">
        <f>'Net Gen'!B2861</f>
        <v>RP1KPAEG-Rockport 1 KP AEG</v>
      </c>
      <c r="B2861" s="269">
        <f>'Net Gen'!C2861</f>
        <v>44834.083333333336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5">
      <c r="A2862" s="208" t="str">
        <f>'Net Gen'!B2862</f>
        <v>RP1KPAEG-Rockport 1 KP AEG</v>
      </c>
      <c r="B2862" s="269">
        <f>'Net Gen'!C2862</f>
        <v>44834.125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5">
      <c r="A2863" s="208" t="str">
        <f>'Net Gen'!B2863</f>
        <v>RP1KPAEG-Rockport 1 KP AEG</v>
      </c>
      <c r="B2863" s="269">
        <f>'Net Gen'!C2863</f>
        <v>44834.166666666664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5">
      <c r="A2864" s="208" t="str">
        <f>'Net Gen'!B2864</f>
        <v>RP1KPAEG-Rockport 1 KP AEG</v>
      </c>
      <c r="B2864" s="269">
        <f>'Net Gen'!C2864</f>
        <v>44834.208333333336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5">
      <c r="A2865" s="208" t="str">
        <f>'Net Gen'!B2865</f>
        <v>RP1KPAEG-Rockport 1 KP AEG</v>
      </c>
      <c r="B2865" s="269">
        <f>'Net Gen'!C2865</f>
        <v>44834.25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5">
      <c r="A2866" s="208" t="str">
        <f>'Net Gen'!B2866</f>
        <v>RP1KPAEG-Rockport 1 KP AEG</v>
      </c>
      <c r="B2866" s="269">
        <f>'Net Gen'!C2866</f>
        <v>44834.291666666664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5">
      <c r="A2867" s="208" t="str">
        <f>'Net Gen'!B2867</f>
        <v>RP1KPAEG-Rockport 1 KP AEG</v>
      </c>
      <c r="B2867" s="269">
        <f>'Net Gen'!C2867</f>
        <v>44834.333333333336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5">
      <c r="A2868" s="208" t="str">
        <f>'Net Gen'!B2868</f>
        <v>RP1KPAEG-Rockport 1 KP AEG</v>
      </c>
      <c r="B2868" s="269">
        <f>'Net Gen'!C2868</f>
        <v>44834.375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5">
      <c r="A2869" s="208" t="str">
        <f>'Net Gen'!B2869</f>
        <v>RP1KPAEG-Rockport 1 KP AEG</v>
      </c>
      <c r="B2869" s="269">
        <f>'Net Gen'!C2869</f>
        <v>44834.416666666664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5">
      <c r="A2870" s="208" t="str">
        <f>'Net Gen'!B2870</f>
        <v>RP1KPAEG-Rockport 1 KP AEG</v>
      </c>
      <c r="B2870" s="269">
        <f>'Net Gen'!C2870</f>
        <v>44834.458333333336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5">
      <c r="A2871" s="208" t="str">
        <f>'Net Gen'!B2871</f>
        <v>RP1KPAEG-Rockport 1 KP AEG</v>
      </c>
      <c r="B2871" s="269">
        <f>'Net Gen'!C2871</f>
        <v>44834.5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5">
      <c r="A2872" s="208" t="str">
        <f>'Net Gen'!B2872</f>
        <v>RP1KPAEG-Rockport 1 KP AEG</v>
      </c>
      <c r="B2872" s="269">
        <f>'Net Gen'!C2872</f>
        <v>44834.541666666664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5">
      <c r="A2873" s="208" t="str">
        <f>'Net Gen'!B2873</f>
        <v>RP1KPAEG-Rockport 1 KP AEG</v>
      </c>
      <c r="B2873" s="269">
        <f>'Net Gen'!C2873</f>
        <v>44834.583333333336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5">
      <c r="A2874" s="208" t="str">
        <f>'Net Gen'!B2874</f>
        <v>RP1KPAEG-Rockport 1 KP AEG</v>
      </c>
      <c r="B2874" s="269">
        <f>'Net Gen'!C2874</f>
        <v>44834.625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5">
      <c r="A2875" s="208" t="str">
        <f>'Net Gen'!B2875</f>
        <v>RP1KPAEG-Rockport 1 KP AEG</v>
      </c>
      <c r="B2875" s="269">
        <f>'Net Gen'!C2875</f>
        <v>44834.666666666664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5">
      <c r="A2876" s="208" t="str">
        <f>'Net Gen'!B2876</f>
        <v>RP1KPAEG-Rockport 1 KP AEG</v>
      </c>
      <c r="B2876" s="269">
        <f>'Net Gen'!C2876</f>
        <v>44834.708333333336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5">
      <c r="A2877" s="208" t="str">
        <f>'Net Gen'!B2877</f>
        <v>RP1KPAEG-Rockport 1 KP AEG</v>
      </c>
      <c r="B2877" s="269">
        <f>'Net Gen'!C2877</f>
        <v>44834.75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5">
      <c r="A2878" s="208" t="str">
        <f>'Net Gen'!B2878</f>
        <v>RP1KPAEG-Rockport 1 KP AEG</v>
      </c>
      <c r="B2878" s="269">
        <f>'Net Gen'!C2878</f>
        <v>44834.791666666664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5">
      <c r="A2879" s="208" t="str">
        <f>'Net Gen'!B2879</f>
        <v>RP1KPAEG-Rockport 1 KP AEG</v>
      </c>
      <c r="B2879" s="269">
        <f>'Net Gen'!C2879</f>
        <v>44834.833333333336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5">
      <c r="A2880" s="208" t="str">
        <f>'Net Gen'!B2880</f>
        <v>RP1KPAEG-Rockport 1 KP AEG</v>
      </c>
      <c r="B2880" s="269">
        <f>'Net Gen'!C2880</f>
        <v>44834.875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5">
      <c r="A2881" s="208" t="str">
        <f>'Net Gen'!B2881</f>
        <v>RP1KPAEG-Rockport 1 KP AEG</v>
      </c>
      <c r="B2881" s="269">
        <f>'Net Gen'!C2881</f>
        <v>44834.916666666664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5">
      <c r="A2882" s="208" t="str">
        <f>'Net Gen'!B2882</f>
        <v>RP1KPAEG-Rockport 1 KP AEG</v>
      </c>
      <c r="B2882" s="269">
        <f>'Net Gen'!C2882</f>
        <v>44834.958333333336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5">
      <c r="A2883" s="208" t="str">
        <f>'Net Gen'!B2883</f>
        <v>RP1KPAEG-Rockport 1 KP AEG</v>
      </c>
      <c r="B2883" s="269">
        <f>'Net Gen'!C2883</f>
        <v>44835</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5">
      <c r="A2884" s="208" t="str">
        <f>'Net Gen'!B2884</f>
        <v>RP2KPAEG-Rockport 2 KP AEG</v>
      </c>
      <c r="B2884" s="269">
        <f>'Net Gen'!C2884</f>
        <v>44805.041666666664</v>
      </c>
      <c r="C2884" s="270" t="str">
        <f>'Net Gen'!P2884</f>
        <v>DISPATCHABLE</v>
      </c>
      <c r="D2884" s="270">
        <f>'Net Gen'!E2884</f>
        <v>75.164400000000001</v>
      </c>
      <c r="E2884" s="270">
        <f>'Net Gen'!I2884</f>
        <v>1000</v>
      </c>
      <c r="F2884" s="270">
        <f>'Net Gen'!K2884</f>
        <v>1300</v>
      </c>
      <c r="G2884" s="270">
        <f>'Net Gen'!N2884</f>
        <v>1300</v>
      </c>
      <c r="H2884" s="270">
        <f>'Net Gen'!O2884</f>
        <v>1300</v>
      </c>
      <c r="J2884" s="120">
        <f t="shared" si="178"/>
        <v>0.15</v>
      </c>
      <c r="K2884" s="108">
        <f t="shared" ref="K2884:K2947" si="180">F2884*J2884</f>
        <v>195</v>
      </c>
      <c r="L2884" s="102">
        <f t="shared" ref="L2884:L2947" si="181">H2884*J2884</f>
        <v>195</v>
      </c>
      <c r="M2884" s="123">
        <f t="shared" si="179"/>
        <v>150</v>
      </c>
    </row>
    <row r="2885" spans="1:13" x14ac:dyDescent="0.25">
      <c r="A2885" s="208" t="str">
        <f>'Net Gen'!B2885</f>
        <v>RP2KPAEG-Rockport 2 KP AEG</v>
      </c>
      <c r="B2885" s="269">
        <f>'Net Gen'!C2885</f>
        <v>44805.083333333336</v>
      </c>
      <c r="C2885" s="270" t="str">
        <f>'Net Gen'!P2885</f>
        <v>DISPATCHABLE</v>
      </c>
      <c r="D2885" s="270">
        <f>'Net Gen'!E2885</f>
        <v>74.858400000000003</v>
      </c>
      <c r="E2885" s="270">
        <f>'Net Gen'!I2885</f>
        <v>1000</v>
      </c>
      <c r="F2885" s="270">
        <f>'Net Gen'!K2885</f>
        <v>1300</v>
      </c>
      <c r="G2885" s="270">
        <f>'Net Gen'!N2885</f>
        <v>1300</v>
      </c>
      <c r="H2885" s="270">
        <f>'Net Gen'!O2885</f>
        <v>1300</v>
      </c>
      <c r="J2885" s="120">
        <f t="shared" ref="J2885:J2948" si="182">VLOOKUP(A2885,$P$4:$Q$8,2,FALSE)</f>
        <v>0.15</v>
      </c>
      <c r="K2885" s="108">
        <f t="shared" si="180"/>
        <v>195</v>
      </c>
      <c r="L2885" s="102">
        <f t="shared" si="181"/>
        <v>195</v>
      </c>
      <c r="M2885" s="123">
        <f t="shared" ref="M2885:M2948" si="183">E2885*J2885</f>
        <v>150</v>
      </c>
    </row>
    <row r="2886" spans="1:13" x14ac:dyDescent="0.25">
      <c r="A2886" s="208" t="str">
        <f>'Net Gen'!B2886</f>
        <v>RP2KPAEG-Rockport 2 KP AEG</v>
      </c>
      <c r="B2886" s="269">
        <f>'Net Gen'!C2886</f>
        <v>44805.125</v>
      </c>
      <c r="C2886" s="270" t="str">
        <f>'Net Gen'!P2886</f>
        <v>DISPATCHABLE</v>
      </c>
      <c r="D2886" s="270">
        <f>'Net Gen'!E2886</f>
        <v>75.459599999999995</v>
      </c>
      <c r="E2886" s="270">
        <f>'Net Gen'!I2886</f>
        <v>1000</v>
      </c>
      <c r="F2886" s="270">
        <f>'Net Gen'!K2886</f>
        <v>1300</v>
      </c>
      <c r="G2886" s="270">
        <f>'Net Gen'!N2886</f>
        <v>1300</v>
      </c>
      <c r="H2886" s="270">
        <f>'Net Gen'!O2886</f>
        <v>1300</v>
      </c>
      <c r="J2886" s="120">
        <f t="shared" si="182"/>
        <v>0.15</v>
      </c>
      <c r="K2886" s="108">
        <f t="shared" si="180"/>
        <v>195</v>
      </c>
      <c r="L2886" s="102">
        <f t="shared" si="181"/>
        <v>195</v>
      </c>
      <c r="M2886" s="123">
        <f t="shared" si="183"/>
        <v>150</v>
      </c>
    </row>
    <row r="2887" spans="1:13" x14ac:dyDescent="0.25">
      <c r="A2887" s="208" t="str">
        <f>'Net Gen'!B2887</f>
        <v>RP2KPAEG-Rockport 2 KP AEG</v>
      </c>
      <c r="B2887" s="269">
        <f>'Net Gen'!C2887</f>
        <v>44805.166666666664</v>
      </c>
      <c r="C2887" s="270" t="str">
        <f>'Net Gen'!P2887</f>
        <v>DISPATCHABLE</v>
      </c>
      <c r="D2887" s="270">
        <f>'Net Gen'!E2887</f>
        <v>75.147599999999997</v>
      </c>
      <c r="E2887" s="270">
        <f>'Net Gen'!I2887</f>
        <v>1000</v>
      </c>
      <c r="F2887" s="270">
        <f>'Net Gen'!K2887</f>
        <v>1300</v>
      </c>
      <c r="G2887" s="270">
        <f>'Net Gen'!N2887</f>
        <v>1300</v>
      </c>
      <c r="H2887" s="270">
        <f>'Net Gen'!O2887</f>
        <v>1300</v>
      </c>
      <c r="J2887" s="120">
        <f t="shared" si="182"/>
        <v>0.15</v>
      </c>
      <c r="K2887" s="108">
        <f t="shared" si="180"/>
        <v>195</v>
      </c>
      <c r="L2887" s="102">
        <f t="shared" si="181"/>
        <v>195</v>
      </c>
      <c r="M2887" s="123">
        <f t="shared" si="183"/>
        <v>150</v>
      </c>
    </row>
    <row r="2888" spans="1:13" x14ac:dyDescent="0.25">
      <c r="A2888" s="208" t="str">
        <f>'Net Gen'!B2888</f>
        <v>RP2KPAEG-Rockport 2 KP AEG</v>
      </c>
      <c r="B2888" s="269">
        <f>'Net Gen'!C2888</f>
        <v>44805.208333333336</v>
      </c>
      <c r="C2888" s="270" t="str">
        <f>'Net Gen'!P2888</f>
        <v>DISPATCHABLE</v>
      </c>
      <c r="D2888" s="270">
        <f>'Net Gen'!E2888</f>
        <v>75.251999999999995</v>
      </c>
      <c r="E2888" s="270">
        <f>'Net Gen'!I2888</f>
        <v>1000</v>
      </c>
      <c r="F2888" s="270">
        <f>'Net Gen'!K2888</f>
        <v>1300</v>
      </c>
      <c r="G2888" s="270">
        <f>'Net Gen'!N2888</f>
        <v>1300</v>
      </c>
      <c r="H2888" s="270">
        <f>'Net Gen'!O2888</f>
        <v>1300</v>
      </c>
      <c r="J2888" s="120">
        <f t="shared" si="182"/>
        <v>0.15</v>
      </c>
      <c r="K2888" s="108">
        <f t="shared" si="180"/>
        <v>195</v>
      </c>
      <c r="L2888" s="102">
        <f t="shared" si="181"/>
        <v>195</v>
      </c>
      <c r="M2888" s="123">
        <f t="shared" si="183"/>
        <v>150</v>
      </c>
    </row>
    <row r="2889" spans="1:13" x14ac:dyDescent="0.25">
      <c r="A2889" s="208" t="str">
        <f>'Net Gen'!B2889</f>
        <v>RP2KPAEG-Rockport 2 KP AEG</v>
      </c>
      <c r="B2889" s="269">
        <f>'Net Gen'!C2889</f>
        <v>44805.25</v>
      </c>
      <c r="C2889" s="270" t="str">
        <f>'Net Gen'!P2889</f>
        <v>DISPATCHABLE</v>
      </c>
      <c r="D2889" s="270">
        <f>'Net Gen'!E2889</f>
        <v>75.574799999999996</v>
      </c>
      <c r="E2889" s="270">
        <f>'Net Gen'!I2889</f>
        <v>1000</v>
      </c>
      <c r="F2889" s="270">
        <f>'Net Gen'!K2889</f>
        <v>1300</v>
      </c>
      <c r="G2889" s="270">
        <f>'Net Gen'!N2889</f>
        <v>1300</v>
      </c>
      <c r="H2889" s="270">
        <f>'Net Gen'!O2889</f>
        <v>1300</v>
      </c>
      <c r="J2889" s="120">
        <f t="shared" si="182"/>
        <v>0.15</v>
      </c>
      <c r="K2889" s="108">
        <f t="shared" si="180"/>
        <v>195</v>
      </c>
      <c r="L2889" s="102">
        <f t="shared" si="181"/>
        <v>195</v>
      </c>
      <c r="M2889" s="123">
        <f t="shared" si="183"/>
        <v>150</v>
      </c>
    </row>
    <row r="2890" spans="1:13" x14ac:dyDescent="0.25">
      <c r="A2890" s="208" t="str">
        <f>'Net Gen'!B2890</f>
        <v>RP2KPAEG-Rockport 2 KP AEG</v>
      </c>
      <c r="B2890" s="269">
        <f>'Net Gen'!C2890</f>
        <v>44805.291666666664</v>
      </c>
      <c r="C2890" s="270" t="str">
        <f>'Net Gen'!P2890</f>
        <v>DISPATCHABLE</v>
      </c>
      <c r="D2890" s="270">
        <f>'Net Gen'!E2890</f>
        <v>75.253200000000007</v>
      </c>
      <c r="E2890" s="270">
        <f>'Net Gen'!I2890</f>
        <v>1000</v>
      </c>
      <c r="F2890" s="270">
        <f>'Net Gen'!K2890</f>
        <v>1300</v>
      </c>
      <c r="G2890" s="270">
        <f>'Net Gen'!N2890</f>
        <v>1300</v>
      </c>
      <c r="H2890" s="270">
        <f>'Net Gen'!O2890</f>
        <v>1300</v>
      </c>
      <c r="J2890" s="120">
        <f t="shared" si="182"/>
        <v>0.15</v>
      </c>
      <c r="K2890" s="108">
        <f t="shared" si="180"/>
        <v>195</v>
      </c>
      <c r="L2890" s="102">
        <f t="shared" si="181"/>
        <v>195</v>
      </c>
      <c r="M2890" s="123">
        <f t="shared" si="183"/>
        <v>150</v>
      </c>
    </row>
    <row r="2891" spans="1:13" x14ac:dyDescent="0.25">
      <c r="A2891" s="208" t="str">
        <f>'Net Gen'!B2891</f>
        <v>RP2KPAEG-Rockport 2 KP AEG</v>
      </c>
      <c r="B2891" s="269">
        <f>'Net Gen'!C2891</f>
        <v>44805.333333333336</v>
      </c>
      <c r="C2891" s="270" t="str">
        <f>'Net Gen'!P2891</f>
        <v>DISPATCHABLE</v>
      </c>
      <c r="D2891" s="270">
        <f>'Net Gen'!E2891</f>
        <v>75.510000000000005</v>
      </c>
      <c r="E2891" s="270">
        <f>'Net Gen'!I2891</f>
        <v>1000</v>
      </c>
      <c r="F2891" s="270">
        <f>'Net Gen'!K2891</f>
        <v>1300</v>
      </c>
      <c r="G2891" s="270">
        <f>'Net Gen'!N2891</f>
        <v>1300</v>
      </c>
      <c r="H2891" s="270">
        <f>'Net Gen'!O2891</f>
        <v>1300</v>
      </c>
      <c r="J2891" s="120">
        <f t="shared" si="182"/>
        <v>0.15</v>
      </c>
      <c r="K2891" s="108">
        <f t="shared" si="180"/>
        <v>195</v>
      </c>
      <c r="L2891" s="102">
        <f t="shared" si="181"/>
        <v>195</v>
      </c>
      <c r="M2891" s="123">
        <f t="shared" si="183"/>
        <v>150</v>
      </c>
    </row>
    <row r="2892" spans="1:13" x14ac:dyDescent="0.25">
      <c r="A2892" s="208" t="str">
        <f>'Net Gen'!B2892</f>
        <v>RP2KPAEG-Rockport 2 KP AEG</v>
      </c>
      <c r="B2892" s="269">
        <f>'Net Gen'!C2892</f>
        <v>44805.375</v>
      </c>
      <c r="C2892" s="270" t="str">
        <f>'Net Gen'!P2892</f>
        <v>DISPATCHABLE</v>
      </c>
      <c r="D2892" s="270">
        <f>'Net Gen'!E2892</f>
        <v>75.260400000000004</v>
      </c>
      <c r="E2892" s="270">
        <f>'Net Gen'!I2892</f>
        <v>1000</v>
      </c>
      <c r="F2892" s="270">
        <f>'Net Gen'!K2892</f>
        <v>1300</v>
      </c>
      <c r="G2892" s="270">
        <f>'Net Gen'!N2892</f>
        <v>1300</v>
      </c>
      <c r="H2892" s="270">
        <f>'Net Gen'!O2892</f>
        <v>1300</v>
      </c>
      <c r="J2892" s="120">
        <f t="shared" si="182"/>
        <v>0.15</v>
      </c>
      <c r="K2892" s="108">
        <f t="shared" si="180"/>
        <v>195</v>
      </c>
      <c r="L2892" s="102">
        <f t="shared" si="181"/>
        <v>195</v>
      </c>
      <c r="M2892" s="123">
        <f t="shared" si="183"/>
        <v>150</v>
      </c>
    </row>
    <row r="2893" spans="1:13" x14ac:dyDescent="0.25">
      <c r="A2893" s="208" t="str">
        <f>'Net Gen'!B2893</f>
        <v>RP2KPAEG-Rockport 2 KP AEG</v>
      </c>
      <c r="B2893" s="269">
        <f>'Net Gen'!C2893</f>
        <v>44805.416666666664</v>
      </c>
      <c r="C2893" s="270" t="str">
        <f>'Net Gen'!P2893</f>
        <v>DISPATCHABLE</v>
      </c>
      <c r="D2893" s="270">
        <f>'Net Gen'!E2893</f>
        <v>75.468000000000004</v>
      </c>
      <c r="E2893" s="270">
        <f>'Net Gen'!I2893</f>
        <v>1000</v>
      </c>
      <c r="F2893" s="270">
        <f>'Net Gen'!K2893</f>
        <v>1300</v>
      </c>
      <c r="G2893" s="270">
        <f>'Net Gen'!N2893</f>
        <v>1300</v>
      </c>
      <c r="H2893" s="270">
        <f>'Net Gen'!O2893</f>
        <v>1300</v>
      </c>
      <c r="J2893" s="120">
        <f t="shared" si="182"/>
        <v>0.15</v>
      </c>
      <c r="K2893" s="108">
        <f t="shared" si="180"/>
        <v>195</v>
      </c>
      <c r="L2893" s="102">
        <f t="shared" si="181"/>
        <v>195</v>
      </c>
      <c r="M2893" s="123">
        <f t="shared" si="183"/>
        <v>150</v>
      </c>
    </row>
    <row r="2894" spans="1:13" x14ac:dyDescent="0.25">
      <c r="A2894" s="208" t="str">
        <f>'Net Gen'!B2894</f>
        <v>RP2KPAEG-Rockport 2 KP AEG</v>
      </c>
      <c r="B2894" s="269">
        <f>'Net Gen'!C2894</f>
        <v>44805.458333333336</v>
      </c>
      <c r="C2894" s="270" t="str">
        <f>'Net Gen'!P2894</f>
        <v>DISPATCHABLE</v>
      </c>
      <c r="D2894" s="270">
        <f>'Net Gen'!E2894</f>
        <v>75.426000000000002</v>
      </c>
      <c r="E2894" s="270">
        <f>'Net Gen'!I2894</f>
        <v>1000</v>
      </c>
      <c r="F2894" s="270">
        <f>'Net Gen'!K2894</f>
        <v>1300</v>
      </c>
      <c r="G2894" s="270">
        <f>'Net Gen'!N2894</f>
        <v>1300</v>
      </c>
      <c r="H2894" s="270">
        <f>'Net Gen'!O2894</f>
        <v>1300</v>
      </c>
      <c r="J2894" s="120">
        <f t="shared" si="182"/>
        <v>0.15</v>
      </c>
      <c r="K2894" s="108">
        <f t="shared" si="180"/>
        <v>195</v>
      </c>
      <c r="L2894" s="102">
        <f t="shared" si="181"/>
        <v>195</v>
      </c>
      <c r="M2894" s="123">
        <f t="shared" si="183"/>
        <v>150</v>
      </c>
    </row>
    <row r="2895" spans="1:13" x14ac:dyDescent="0.25">
      <c r="A2895" s="208" t="str">
        <f>'Net Gen'!B2895</f>
        <v>RP2KPAEG-Rockport 2 KP AEG</v>
      </c>
      <c r="B2895" s="269">
        <f>'Net Gen'!C2895</f>
        <v>44805.5</v>
      </c>
      <c r="C2895" s="270" t="str">
        <f>'Net Gen'!P2895</f>
        <v>DISPATCHABLE</v>
      </c>
      <c r="D2895" s="270">
        <f>'Net Gen'!E2895</f>
        <v>75.260499999999993</v>
      </c>
      <c r="E2895" s="270">
        <f>'Net Gen'!I2895</f>
        <v>1000</v>
      </c>
      <c r="F2895" s="270">
        <f>'Net Gen'!K2895</f>
        <v>1300</v>
      </c>
      <c r="G2895" s="270">
        <f>'Net Gen'!N2895</f>
        <v>1300</v>
      </c>
      <c r="H2895" s="270">
        <f>'Net Gen'!O2895</f>
        <v>1300</v>
      </c>
      <c r="J2895" s="120">
        <f t="shared" si="182"/>
        <v>0.15</v>
      </c>
      <c r="K2895" s="108">
        <f t="shared" si="180"/>
        <v>195</v>
      </c>
      <c r="L2895" s="102">
        <f t="shared" si="181"/>
        <v>195</v>
      </c>
      <c r="M2895" s="123">
        <f t="shared" si="183"/>
        <v>150</v>
      </c>
    </row>
    <row r="2896" spans="1:13" x14ac:dyDescent="0.25">
      <c r="A2896" s="208" t="str">
        <f>'Net Gen'!B2896</f>
        <v>RP2KPAEG-Rockport 2 KP AEG</v>
      </c>
      <c r="B2896" s="269">
        <f>'Net Gen'!C2896</f>
        <v>44805.541666666664</v>
      </c>
      <c r="C2896" s="270" t="str">
        <f>'Net Gen'!P2896</f>
        <v>DISPATCHABLE</v>
      </c>
      <c r="D2896" s="270">
        <f>'Net Gen'!E2896</f>
        <v>75.970799999999997</v>
      </c>
      <c r="E2896" s="270">
        <f>'Net Gen'!I2896</f>
        <v>1000</v>
      </c>
      <c r="F2896" s="270">
        <f>'Net Gen'!K2896</f>
        <v>1300</v>
      </c>
      <c r="G2896" s="270">
        <f>'Net Gen'!N2896</f>
        <v>1300</v>
      </c>
      <c r="H2896" s="270">
        <f>'Net Gen'!O2896</f>
        <v>1300</v>
      </c>
      <c r="J2896" s="120">
        <f t="shared" si="182"/>
        <v>0.15</v>
      </c>
      <c r="K2896" s="108">
        <f t="shared" si="180"/>
        <v>195</v>
      </c>
      <c r="L2896" s="102">
        <f t="shared" si="181"/>
        <v>195</v>
      </c>
      <c r="M2896" s="123">
        <f t="shared" si="183"/>
        <v>150</v>
      </c>
    </row>
    <row r="2897" spans="1:13" x14ac:dyDescent="0.25">
      <c r="A2897" s="208" t="str">
        <f>'Net Gen'!B2897</f>
        <v>RP2KPAEG-Rockport 2 KP AEG</v>
      </c>
      <c r="B2897" s="269">
        <f>'Net Gen'!C2897</f>
        <v>44805.583333333336</v>
      </c>
      <c r="C2897" s="270" t="str">
        <f>'Net Gen'!P2897</f>
        <v>DISPATCHABLE</v>
      </c>
      <c r="D2897" s="270">
        <f>'Net Gen'!E2897</f>
        <v>78.426000000000002</v>
      </c>
      <c r="E2897" s="270">
        <f>'Net Gen'!I2897</f>
        <v>1000</v>
      </c>
      <c r="F2897" s="270">
        <f>'Net Gen'!K2897</f>
        <v>1300</v>
      </c>
      <c r="G2897" s="270">
        <f>'Net Gen'!N2897</f>
        <v>1300</v>
      </c>
      <c r="H2897" s="270">
        <f>'Net Gen'!O2897</f>
        <v>1300</v>
      </c>
      <c r="J2897" s="120">
        <f t="shared" si="182"/>
        <v>0.15</v>
      </c>
      <c r="K2897" s="108">
        <f t="shared" si="180"/>
        <v>195</v>
      </c>
      <c r="L2897" s="102">
        <f t="shared" si="181"/>
        <v>195</v>
      </c>
      <c r="M2897" s="123">
        <f t="shared" si="183"/>
        <v>150</v>
      </c>
    </row>
    <row r="2898" spans="1:13" x14ac:dyDescent="0.25">
      <c r="A2898" s="208" t="str">
        <f>'Net Gen'!B2898</f>
        <v>RP2KPAEG-Rockport 2 KP AEG</v>
      </c>
      <c r="B2898" s="269">
        <f>'Net Gen'!C2898</f>
        <v>44805.625</v>
      </c>
      <c r="C2898" s="270" t="str">
        <f>'Net Gen'!P2898</f>
        <v>DISPATCHABLE</v>
      </c>
      <c r="D2898" s="270">
        <f>'Net Gen'!E2898</f>
        <v>75.472800000000007</v>
      </c>
      <c r="E2898" s="270">
        <f>'Net Gen'!I2898</f>
        <v>1000</v>
      </c>
      <c r="F2898" s="270">
        <f>'Net Gen'!K2898</f>
        <v>1300</v>
      </c>
      <c r="G2898" s="270">
        <f>'Net Gen'!N2898</f>
        <v>1300</v>
      </c>
      <c r="H2898" s="270">
        <f>'Net Gen'!O2898</f>
        <v>1300</v>
      </c>
      <c r="J2898" s="120">
        <f t="shared" si="182"/>
        <v>0.15</v>
      </c>
      <c r="K2898" s="108">
        <f t="shared" si="180"/>
        <v>195</v>
      </c>
      <c r="L2898" s="102">
        <f t="shared" si="181"/>
        <v>195</v>
      </c>
      <c r="M2898" s="123">
        <f t="shared" si="183"/>
        <v>150</v>
      </c>
    </row>
    <row r="2899" spans="1:13" x14ac:dyDescent="0.25">
      <c r="A2899" s="208" t="str">
        <f>'Net Gen'!B2899</f>
        <v>RP2KPAEG-Rockport 2 KP AEG</v>
      </c>
      <c r="B2899" s="269">
        <f>'Net Gen'!C2899</f>
        <v>44805.666666666664</v>
      </c>
      <c r="C2899" s="270" t="str">
        <f>'Net Gen'!P2899</f>
        <v>DISPATCHABLE</v>
      </c>
      <c r="D2899" s="270">
        <f>'Net Gen'!E2899</f>
        <v>77.668800000000005</v>
      </c>
      <c r="E2899" s="270">
        <f>'Net Gen'!I2899</f>
        <v>1000</v>
      </c>
      <c r="F2899" s="270">
        <f>'Net Gen'!K2899</f>
        <v>1300</v>
      </c>
      <c r="G2899" s="270">
        <f>'Net Gen'!N2899</f>
        <v>1300</v>
      </c>
      <c r="H2899" s="270">
        <f>'Net Gen'!O2899</f>
        <v>1300</v>
      </c>
      <c r="J2899" s="120">
        <f t="shared" si="182"/>
        <v>0.15</v>
      </c>
      <c r="K2899" s="108">
        <f t="shared" si="180"/>
        <v>195</v>
      </c>
      <c r="L2899" s="102">
        <f t="shared" si="181"/>
        <v>195</v>
      </c>
      <c r="M2899" s="123">
        <f t="shared" si="183"/>
        <v>150</v>
      </c>
    </row>
    <row r="2900" spans="1:13" x14ac:dyDescent="0.25">
      <c r="A2900" s="208" t="str">
        <f>'Net Gen'!B2900</f>
        <v>RP2KPAEG-Rockport 2 KP AEG</v>
      </c>
      <c r="B2900" s="269">
        <f>'Net Gen'!C2900</f>
        <v>44805.708333333336</v>
      </c>
      <c r="C2900" s="270" t="str">
        <f>'Net Gen'!P2900</f>
        <v>DISPATCHABLE</v>
      </c>
      <c r="D2900" s="270">
        <f>'Net Gen'!E2900</f>
        <v>80.895600000000002</v>
      </c>
      <c r="E2900" s="270">
        <f>'Net Gen'!I2900</f>
        <v>1000</v>
      </c>
      <c r="F2900" s="270">
        <f>'Net Gen'!K2900</f>
        <v>1300</v>
      </c>
      <c r="G2900" s="270">
        <f>'Net Gen'!N2900</f>
        <v>1300</v>
      </c>
      <c r="H2900" s="270">
        <f>'Net Gen'!O2900</f>
        <v>1300</v>
      </c>
      <c r="J2900" s="120">
        <f t="shared" si="182"/>
        <v>0.15</v>
      </c>
      <c r="K2900" s="108">
        <f t="shared" si="180"/>
        <v>195</v>
      </c>
      <c r="L2900" s="102">
        <f t="shared" si="181"/>
        <v>195</v>
      </c>
      <c r="M2900" s="123">
        <f t="shared" si="183"/>
        <v>150</v>
      </c>
    </row>
    <row r="2901" spans="1:13" x14ac:dyDescent="0.25">
      <c r="A2901" s="208" t="str">
        <f>'Net Gen'!B2901</f>
        <v>RP2KPAEG-Rockport 2 KP AEG</v>
      </c>
      <c r="B2901" s="269">
        <f>'Net Gen'!C2901</f>
        <v>44805.75</v>
      </c>
      <c r="C2901" s="270" t="str">
        <f>'Net Gen'!P2901</f>
        <v>DISPATCHABLE</v>
      </c>
      <c r="D2901" s="270">
        <f>'Net Gen'!E2901</f>
        <v>95.924400000000006</v>
      </c>
      <c r="E2901" s="270">
        <f>'Net Gen'!I2901</f>
        <v>1000</v>
      </c>
      <c r="F2901" s="270">
        <f>'Net Gen'!K2901</f>
        <v>1300</v>
      </c>
      <c r="G2901" s="270">
        <f>'Net Gen'!N2901</f>
        <v>1300</v>
      </c>
      <c r="H2901" s="270">
        <f>'Net Gen'!O2901</f>
        <v>1300</v>
      </c>
      <c r="J2901" s="120">
        <f t="shared" si="182"/>
        <v>0.15</v>
      </c>
      <c r="K2901" s="108">
        <f t="shared" si="180"/>
        <v>195</v>
      </c>
      <c r="L2901" s="102">
        <f t="shared" si="181"/>
        <v>195</v>
      </c>
      <c r="M2901" s="123">
        <f t="shared" si="183"/>
        <v>150</v>
      </c>
    </row>
    <row r="2902" spans="1:13" x14ac:dyDescent="0.25">
      <c r="A2902" s="208" t="str">
        <f>'Net Gen'!B2902</f>
        <v>RP2KPAEG-Rockport 2 KP AEG</v>
      </c>
      <c r="B2902" s="269">
        <f>'Net Gen'!C2902</f>
        <v>44805.791666666664</v>
      </c>
      <c r="C2902" s="270" t="str">
        <f>'Net Gen'!P2902</f>
        <v>DISPATCHABLE</v>
      </c>
      <c r="D2902" s="270">
        <f>'Net Gen'!E2902</f>
        <v>109.63079999999999</v>
      </c>
      <c r="E2902" s="270">
        <f>'Net Gen'!I2902</f>
        <v>1000</v>
      </c>
      <c r="F2902" s="270">
        <f>'Net Gen'!K2902</f>
        <v>1300</v>
      </c>
      <c r="G2902" s="270">
        <f>'Net Gen'!N2902</f>
        <v>1300</v>
      </c>
      <c r="H2902" s="270">
        <f>'Net Gen'!O2902</f>
        <v>1300</v>
      </c>
      <c r="J2902" s="120">
        <f t="shared" si="182"/>
        <v>0.15</v>
      </c>
      <c r="K2902" s="108">
        <f t="shared" si="180"/>
        <v>195</v>
      </c>
      <c r="L2902" s="102">
        <f t="shared" si="181"/>
        <v>195</v>
      </c>
      <c r="M2902" s="123">
        <f t="shared" si="183"/>
        <v>150</v>
      </c>
    </row>
    <row r="2903" spans="1:13" x14ac:dyDescent="0.25">
      <c r="A2903" s="208" t="str">
        <f>'Net Gen'!B2903</f>
        <v>RP2KPAEG-Rockport 2 KP AEG</v>
      </c>
      <c r="B2903" s="269">
        <f>'Net Gen'!C2903</f>
        <v>44805.833333333336</v>
      </c>
      <c r="C2903" s="270" t="str">
        <f>'Net Gen'!P2903</f>
        <v>DISPATCHABLE</v>
      </c>
      <c r="D2903" s="270">
        <f>'Net Gen'!E2903</f>
        <v>106.6584</v>
      </c>
      <c r="E2903" s="270">
        <f>'Net Gen'!I2903</f>
        <v>1000</v>
      </c>
      <c r="F2903" s="270">
        <f>'Net Gen'!K2903</f>
        <v>1300</v>
      </c>
      <c r="G2903" s="270">
        <f>'Net Gen'!N2903</f>
        <v>1300</v>
      </c>
      <c r="H2903" s="270">
        <f>'Net Gen'!O2903</f>
        <v>1300</v>
      </c>
      <c r="J2903" s="120">
        <f t="shared" si="182"/>
        <v>0.15</v>
      </c>
      <c r="K2903" s="108">
        <f t="shared" si="180"/>
        <v>195</v>
      </c>
      <c r="L2903" s="102">
        <f t="shared" si="181"/>
        <v>195</v>
      </c>
      <c r="M2903" s="123">
        <f t="shared" si="183"/>
        <v>150</v>
      </c>
    </row>
    <row r="2904" spans="1:13" x14ac:dyDescent="0.25">
      <c r="A2904" s="208" t="str">
        <f>'Net Gen'!B2904</f>
        <v>RP2KPAEG-Rockport 2 KP AEG</v>
      </c>
      <c r="B2904" s="269">
        <f>'Net Gen'!C2904</f>
        <v>44805.875</v>
      </c>
      <c r="C2904" s="270" t="str">
        <f>'Net Gen'!P2904</f>
        <v>DISPATCHABLE</v>
      </c>
      <c r="D2904" s="270">
        <f>'Net Gen'!E2904</f>
        <v>81.879599999999996</v>
      </c>
      <c r="E2904" s="270">
        <f>'Net Gen'!I2904</f>
        <v>1000</v>
      </c>
      <c r="F2904" s="270">
        <f>'Net Gen'!K2904</f>
        <v>1300</v>
      </c>
      <c r="G2904" s="270">
        <f>'Net Gen'!N2904</f>
        <v>1300</v>
      </c>
      <c r="H2904" s="270">
        <f>'Net Gen'!O2904</f>
        <v>1300</v>
      </c>
      <c r="J2904" s="120">
        <f t="shared" si="182"/>
        <v>0.15</v>
      </c>
      <c r="K2904" s="108">
        <f t="shared" si="180"/>
        <v>195</v>
      </c>
      <c r="L2904" s="102">
        <f t="shared" si="181"/>
        <v>195</v>
      </c>
      <c r="M2904" s="123">
        <f t="shared" si="183"/>
        <v>150</v>
      </c>
    </row>
    <row r="2905" spans="1:13" x14ac:dyDescent="0.25">
      <c r="A2905" s="208" t="str">
        <f>'Net Gen'!B2905</f>
        <v>RP2KPAEG-Rockport 2 KP AEG</v>
      </c>
      <c r="B2905" s="269">
        <f>'Net Gen'!C2905</f>
        <v>44805.916666666664</v>
      </c>
      <c r="C2905" s="270" t="str">
        <f>'Net Gen'!P2905</f>
        <v>DISPATCHABLE</v>
      </c>
      <c r="D2905" s="270">
        <f>'Net Gen'!E2905</f>
        <v>75.5364</v>
      </c>
      <c r="E2905" s="270">
        <f>'Net Gen'!I2905</f>
        <v>1000</v>
      </c>
      <c r="F2905" s="270">
        <f>'Net Gen'!K2905</f>
        <v>1300</v>
      </c>
      <c r="G2905" s="270">
        <f>'Net Gen'!N2905</f>
        <v>1300</v>
      </c>
      <c r="H2905" s="270">
        <f>'Net Gen'!O2905</f>
        <v>1300</v>
      </c>
      <c r="J2905" s="120">
        <f t="shared" si="182"/>
        <v>0.15</v>
      </c>
      <c r="K2905" s="108">
        <f t="shared" si="180"/>
        <v>195</v>
      </c>
      <c r="L2905" s="102">
        <f t="shared" si="181"/>
        <v>195</v>
      </c>
      <c r="M2905" s="123">
        <f t="shared" si="183"/>
        <v>150</v>
      </c>
    </row>
    <row r="2906" spans="1:13" x14ac:dyDescent="0.25">
      <c r="A2906" s="208" t="str">
        <f>'Net Gen'!B2906</f>
        <v>RP2KPAEG-Rockport 2 KP AEG</v>
      </c>
      <c r="B2906" s="269">
        <f>'Net Gen'!C2906</f>
        <v>44805.958333333336</v>
      </c>
      <c r="C2906" s="270" t="str">
        <f>'Net Gen'!P2906</f>
        <v>DISPATCHABLE</v>
      </c>
      <c r="D2906" s="270">
        <f>'Net Gen'!E2906</f>
        <v>75.398399999999995</v>
      </c>
      <c r="E2906" s="270">
        <f>'Net Gen'!I2906</f>
        <v>1000</v>
      </c>
      <c r="F2906" s="270">
        <f>'Net Gen'!K2906</f>
        <v>1300</v>
      </c>
      <c r="G2906" s="270">
        <f>'Net Gen'!N2906</f>
        <v>1300</v>
      </c>
      <c r="H2906" s="270">
        <f>'Net Gen'!O2906</f>
        <v>1300</v>
      </c>
      <c r="J2906" s="120">
        <f t="shared" si="182"/>
        <v>0.15</v>
      </c>
      <c r="K2906" s="108">
        <f t="shared" si="180"/>
        <v>195</v>
      </c>
      <c r="L2906" s="102">
        <f t="shared" si="181"/>
        <v>195</v>
      </c>
      <c r="M2906" s="123">
        <f t="shared" si="183"/>
        <v>150</v>
      </c>
    </row>
    <row r="2907" spans="1:13" x14ac:dyDescent="0.25">
      <c r="A2907" s="208" t="str">
        <f>'Net Gen'!B2907</f>
        <v>RP2KPAEG-Rockport 2 KP AEG</v>
      </c>
      <c r="B2907" s="269">
        <f>'Net Gen'!C2907</f>
        <v>44806</v>
      </c>
      <c r="C2907" s="270" t="str">
        <f>'Net Gen'!P2907</f>
        <v>DISPATCHABLE</v>
      </c>
      <c r="D2907" s="270">
        <f>'Net Gen'!E2907</f>
        <v>75.493200000000002</v>
      </c>
      <c r="E2907" s="270">
        <f>'Net Gen'!I2907</f>
        <v>1000</v>
      </c>
      <c r="F2907" s="270">
        <f>'Net Gen'!K2907</f>
        <v>1300</v>
      </c>
      <c r="G2907" s="270">
        <f>'Net Gen'!N2907</f>
        <v>1300</v>
      </c>
      <c r="H2907" s="270">
        <f>'Net Gen'!O2907</f>
        <v>1300</v>
      </c>
      <c r="J2907" s="120">
        <f t="shared" si="182"/>
        <v>0.15</v>
      </c>
      <c r="K2907" s="108">
        <f t="shared" si="180"/>
        <v>195</v>
      </c>
      <c r="L2907" s="102">
        <f t="shared" si="181"/>
        <v>195</v>
      </c>
      <c r="M2907" s="123">
        <f t="shared" si="183"/>
        <v>150</v>
      </c>
    </row>
    <row r="2908" spans="1:13" x14ac:dyDescent="0.25">
      <c r="A2908" s="208" t="str">
        <f>'Net Gen'!B2908</f>
        <v>RP2KPAEG-Rockport 2 KP AEG</v>
      </c>
      <c r="B2908" s="269">
        <f>'Net Gen'!C2908</f>
        <v>44806.041666666664</v>
      </c>
      <c r="C2908" s="270" t="str">
        <f>'Net Gen'!P2908</f>
        <v>DISPATCHABLE</v>
      </c>
      <c r="D2908" s="270">
        <f>'Net Gen'!E2908</f>
        <v>81.327600000000004</v>
      </c>
      <c r="E2908" s="270">
        <f>'Net Gen'!I2908</f>
        <v>1000</v>
      </c>
      <c r="F2908" s="270">
        <f>'Net Gen'!K2908</f>
        <v>1300</v>
      </c>
      <c r="G2908" s="270">
        <f>'Net Gen'!N2908</f>
        <v>1300</v>
      </c>
      <c r="H2908" s="270">
        <f>'Net Gen'!O2908</f>
        <v>1300</v>
      </c>
      <c r="J2908" s="120">
        <f t="shared" si="182"/>
        <v>0.15</v>
      </c>
      <c r="K2908" s="108">
        <f t="shared" si="180"/>
        <v>195</v>
      </c>
      <c r="L2908" s="102">
        <f t="shared" si="181"/>
        <v>195</v>
      </c>
      <c r="M2908" s="123">
        <f t="shared" si="183"/>
        <v>150</v>
      </c>
    </row>
    <row r="2909" spans="1:13" x14ac:dyDescent="0.25">
      <c r="A2909" s="208" t="str">
        <f>'Net Gen'!B2909</f>
        <v>RP2KPAEG-Rockport 2 KP AEG</v>
      </c>
      <c r="B2909" s="269">
        <f>'Net Gen'!C2909</f>
        <v>44806.083333333336</v>
      </c>
      <c r="C2909" s="270" t="str">
        <f>'Net Gen'!P2909</f>
        <v>DISPATCHABLE</v>
      </c>
      <c r="D2909" s="270">
        <f>'Net Gen'!E2909</f>
        <v>110.5728</v>
      </c>
      <c r="E2909" s="270">
        <f>'Net Gen'!I2909</f>
        <v>1000</v>
      </c>
      <c r="F2909" s="270">
        <f>'Net Gen'!K2909</f>
        <v>1300</v>
      </c>
      <c r="G2909" s="270">
        <f>'Net Gen'!N2909</f>
        <v>1300</v>
      </c>
      <c r="H2909" s="270">
        <f>'Net Gen'!O2909</f>
        <v>1300</v>
      </c>
      <c r="J2909" s="120">
        <f t="shared" si="182"/>
        <v>0.15</v>
      </c>
      <c r="K2909" s="108">
        <f t="shared" si="180"/>
        <v>195</v>
      </c>
      <c r="L2909" s="102">
        <f t="shared" si="181"/>
        <v>195</v>
      </c>
      <c r="M2909" s="123">
        <f t="shared" si="183"/>
        <v>150</v>
      </c>
    </row>
    <row r="2910" spans="1:13" x14ac:dyDescent="0.25">
      <c r="A2910" s="208" t="str">
        <f>'Net Gen'!B2910</f>
        <v>RP2KPAEG-Rockport 2 KP AEG</v>
      </c>
      <c r="B2910" s="269">
        <f>'Net Gen'!C2910</f>
        <v>44806.125</v>
      </c>
      <c r="C2910" s="270" t="str">
        <f>'Net Gen'!P2910</f>
        <v>DISPATCHABLE</v>
      </c>
      <c r="D2910" s="270">
        <f>'Net Gen'!E2910</f>
        <v>138.30240000000001</v>
      </c>
      <c r="E2910" s="270">
        <f>'Net Gen'!I2910</f>
        <v>1000</v>
      </c>
      <c r="F2910" s="270">
        <f>'Net Gen'!K2910</f>
        <v>1300</v>
      </c>
      <c r="G2910" s="270">
        <f>'Net Gen'!N2910</f>
        <v>1300</v>
      </c>
      <c r="H2910" s="270">
        <f>'Net Gen'!O2910</f>
        <v>1300</v>
      </c>
      <c r="J2910" s="120">
        <f t="shared" si="182"/>
        <v>0.15</v>
      </c>
      <c r="K2910" s="108">
        <f t="shared" si="180"/>
        <v>195</v>
      </c>
      <c r="L2910" s="102">
        <f t="shared" si="181"/>
        <v>195</v>
      </c>
      <c r="M2910" s="123">
        <f t="shared" si="183"/>
        <v>150</v>
      </c>
    </row>
    <row r="2911" spans="1:13" x14ac:dyDescent="0.25">
      <c r="A2911" s="208" t="str">
        <f>'Net Gen'!B2911</f>
        <v>RP2KPAEG-Rockport 2 KP AEG</v>
      </c>
      <c r="B2911" s="269">
        <f>'Net Gen'!C2911</f>
        <v>44806.166666666664</v>
      </c>
      <c r="C2911" s="270" t="str">
        <f>'Net Gen'!P2911</f>
        <v>DISPATCHABLE</v>
      </c>
      <c r="D2911" s="270">
        <f>'Net Gen'!E2911</f>
        <v>144.27959999999999</v>
      </c>
      <c r="E2911" s="270">
        <f>'Net Gen'!I2911</f>
        <v>1000</v>
      </c>
      <c r="F2911" s="270">
        <f>'Net Gen'!K2911</f>
        <v>1300</v>
      </c>
      <c r="G2911" s="270">
        <f>'Net Gen'!N2911</f>
        <v>1300</v>
      </c>
      <c r="H2911" s="270">
        <f>'Net Gen'!O2911</f>
        <v>1300</v>
      </c>
      <c r="J2911" s="120">
        <f t="shared" si="182"/>
        <v>0.15</v>
      </c>
      <c r="K2911" s="108">
        <f t="shared" si="180"/>
        <v>195</v>
      </c>
      <c r="L2911" s="102">
        <f t="shared" si="181"/>
        <v>195</v>
      </c>
      <c r="M2911" s="123">
        <f t="shared" si="183"/>
        <v>150</v>
      </c>
    </row>
    <row r="2912" spans="1:13" x14ac:dyDescent="0.25">
      <c r="A2912" s="208" t="str">
        <f>'Net Gen'!B2912</f>
        <v>RP2KPAEG-Rockport 2 KP AEG</v>
      </c>
      <c r="B2912" s="269">
        <f>'Net Gen'!C2912</f>
        <v>44806.208333333336</v>
      </c>
      <c r="C2912" s="270" t="str">
        <f>'Net Gen'!P2912</f>
        <v>DISPATCHABLE</v>
      </c>
      <c r="D2912" s="270">
        <f>'Net Gen'!E2912</f>
        <v>143.29079999999999</v>
      </c>
      <c r="E2912" s="270">
        <f>'Net Gen'!I2912</f>
        <v>1000</v>
      </c>
      <c r="F2912" s="270">
        <f>'Net Gen'!K2912</f>
        <v>1300</v>
      </c>
      <c r="G2912" s="270">
        <f>'Net Gen'!N2912</f>
        <v>1300</v>
      </c>
      <c r="H2912" s="270">
        <f>'Net Gen'!O2912</f>
        <v>1300</v>
      </c>
      <c r="J2912" s="120">
        <f t="shared" si="182"/>
        <v>0.15</v>
      </c>
      <c r="K2912" s="108">
        <f t="shared" si="180"/>
        <v>195</v>
      </c>
      <c r="L2912" s="102">
        <f t="shared" si="181"/>
        <v>195</v>
      </c>
      <c r="M2912" s="123">
        <f t="shared" si="183"/>
        <v>150</v>
      </c>
    </row>
    <row r="2913" spans="1:13" x14ac:dyDescent="0.25">
      <c r="A2913" s="208" t="str">
        <f>'Net Gen'!B2913</f>
        <v>RP2KPAEG-Rockport 2 KP AEG</v>
      </c>
      <c r="B2913" s="269">
        <f>'Net Gen'!C2913</f>
        <v>44806.25</v>
      </c>
      <c r="C2913" s="270" t="str">
        <f>'Net Gen'!P2913</f>
        <v>DISPATCHABLE</v>
      </c>
      <c r="D2913" s="270">
        <f>'Net Gen'!E2913</f>
        <v>142.65719999999999</v>
      </c>
      <c r="E2913" s="270">
        <f>'Net Gen'!I2913</f>
        <v>1000</v>
      </c>
      <c r="F2913" s="270">
        <f>'Net Gen'!K2913</f>
        <v>1300</v>
      </c>
      <c r="G2913" s="270">
        <f>'Net Gen'!N2913</f>
        <v>1300</v>
      </c>
      <c r="H2913" s="270">
        <f>'Net Gen'!O2913</f>
        <v>1300</v>
      </c>
      <c r="J2913" s="120">
        <f t="shared" si="182"/>
        <v>0.15</v>
      </c>
      <c r="K2913" s="108">
        <f t="shared" si="180"/>
        <v>195</v>
      </c>
      <c r="L2913" s="102">
        <f t="shared" si="181"/>
        <v>195</v>
      </c>
      <c r="M2913" s="123">
        <f t="shared" si="183"/>
        <v>150</v>
      </c>
    </row>
    <row r="2914" spans="1:13" x14ac:dyDescent="0.25">
      <c r="A2914" s="208" t="str">
        <f>'Net Gen'!B2914</f>
        <v>RP2KPAEG-Rockport 2 KP AEG</v>
      </c>
      <c r="B2914" s="269">
        <f>'Net Gen'!C2914</f>
        <v>44806.291666666664</v>
      </c>
      <c r="C2914" s="270" t="str">
        <f>'Net Gen'!P2914</f>
        <v>DISPATCHABLE</v>
      </c>
      <c r="D2914" s="270">
        <f>'Net Gen'!E2914</f>
        <v>149.0232</v>
      </c>
      <c r="E2914" s="270">
        <f>'Net Gen'!I2914</f>
        <v>1004</v>
      </c>
      <c r="F2914" s="270">
        <f>'Net Gen'!K2914</f>
        <v>1300</v>
      </c>
      <c r="G2914" s="270">
        <f>'Net Gen'!N2914</f>
        <v>1300</v>
      </c>
      <c r="H2914" s="270">
        <f>'Net Gen'!O2914</f>
        <v>1300</v>
      </c>
      <c r="J2914" s="120">
        <f t="shared" si="182"/>
        <v>0.15</v>
      </c>
      <c r="K2914" s="108">
        <f t="shared" si="180"/>
        <v>195</v>
      </c>
      <c r="L2914" s="102">
        <f t="shared" si="181"/>
        <v>195</v>
      </c>
      <c r="M2914" s="123">
        <f t="shared" si="183"/>
        <v>150.6</v>
      </c>
    </row>
    <row r="2915" spans="1:13" x14ac:dyDescent="0.25">
      <c r="A2915" s="208" t="str">
        <f>'Net Gen'!B2915</f>
        <v>RP2KPAEG-Rockport 2 KP AEG</v>
      </c>
      <c r="B2915" s="269">
        <f>'Net Gen'!C2915</f>
        <v>44806.333333333336</v>
      </c>
      <c r="C2915" s="270" t="str">
        <f>'Net Gen'!P2915</f>
        <v>DISPATCHABLE</v>
      </c>
      <c r="D2915" s="270">
        <f>'Net Gen'!E2915</f>
        <v>150.3252</v>
      </c>
      <c r="E2915" s="270">
        <f>'Net Gen'!I2915</f>
        <v>1003</v>
      </c>
      <c r="F2915" s="270">
        <f>'Net Gen'!K2915</f>
        <v>1300</v>
      </c>
      <c r="G2915" s="270">
        <f>'Net Gen'!N2915</f>
        <v>1300</v>
      </c>
      <c r="H2915" s="270">
        <f>'Net Gen'!O2915</f>
        <v>1300</v>
      </c>
      <c r="J2915" s="120">
        <f t="shared" si="182"/>
        <v>0.15</v>
      </c>
      <c r="K2915" s="108">
        <f t="shared" si="180"/>
        <v>195</v>
      </c>
      <c r="L2915" s="102">
        <f t="shared" si="181"/>
        <v>195</v>
      </c>
      <c r="M2915" s="123">
        <f t="shared" si="183"/>
        <v>150.44999999999999</v>
      </c>
    </row>
    <row r="2916" spans="1:13" x14ac:dyDescent="0.25">
      <c r="A2916" s="208" t="str">
        <f>'Net Gen'!B2916</f>
        <v>RP2KPAEG-Rockport 2 KP AEG</v>
      </c>
      <c r="B2916" s="269">
        <f>'Net Gen'!C2916</f>
        <v>44806.375</v>
      </c>
      <c r="C2916" s="270" t="str">
        <f>'Net Gen'!P2916</f>
        <v>DISPATCHABLE</v>
      </c>
      <c r="D2916" s="270">
        <f>'Net Gen'!E2916</f>
        <v>148.89359999999999</v>
      </c>
      <c r="E2916" s="270">
        <f>'Net Gen'!I2916</f>
        <v>1001</v>
      </c>
      <c r="F2916" s="270">
        <f>'Net Gen'!K2916</f>
        <v>1300</v>
      </c>
      <c r="G2916" s="270">
        <f>'Net Gen'!N2916</f>
        <v>1300</v>
      </c>
      <c r="H2916" s="270">
        <f>'Net Gen'!O2916</f>
        <v>1300</v>
      </c>
      <c r="J2916" s="120">
        <f t="shared" si="182"/>
        <v>0.15</v>
      </c>
      <c r="K2916" s="108">
        <f t="shared" si="180"/>
        <v>195</v>
      </c>
      <c r="L2916" s="102">
        <f t="shared" si="181"/>
        <v>195</v>
      </c>
      <c r="M2916" s="123">
        <f t="shared" si="183"/>
        <v>150.15</v>
      </c>
    </row>
    <row r="2917" spans="1:13" x14ac:dyDescent="0.25">
      <c r="A2917" s="208" t="str">
        <f>'Net Gen'!B2917</f>
        <v>RP2KPAEG-Rockport 2 KP AEG</v>
      </c>
      <c r="B2917" s="269">
        <f>'Net Gen'!C2917</f>
        <v>44806.416666666664</v>
      </c>
      <c r="C2917" s="270" t="str">
        <f>'Net Gen'!P2917</f>
        <v>DISPATCHABLE</v>
      </c>
      <c r="D2917" s="270">
        <f>'Net Gen'!E2917</f>
        <v>149.3724</v>
      </c>
      <c r="E2917" s="270">
        <f>'Net Gen'!I2917</f>
        <v>1001</v>
      </c>
      <c r="F2917" s="270">
        <f>'Net Gen'!K2917</f>
        <v>1300</v>
      </c>
      <c r="G2917" s="270">
        <f>'Net Gen'!N2917</f>
        <v>1300</v>
      </c>
      <c r="H2917" s="270">
        <f>'Net Gen'!O2917</f>
        <v>1300</v>
      </c>
      <c r="J2917" s="120">
        <f t="shared" si="182"/>
        <v>0.15</v>
      </c>
      <c r="K2917" s="108">
        <f t="shared" si="180"/>
        <v>195</v>
      </c>
      <c r="L2917" s="102">
        <f t="shared" si="181"/>
        <v>195</v>
      </c>
      <c r="M2917" s="123">
        <f t="shared" si="183"/>
        <v>150.15</v>
      </c>
    </row>
    <row r="2918" spans="1:13" x14ac:dyDescent="0.25">
      <c r="A2918" s="208" t="str">
        <f>'Net Gen'!B2918</f>
        <v>RP2KPAEG-Rockport 2 KP AEG</v>
      </c>
      <c r="B2918" s="269">
        <f>'Net Gen'!C2918</f>
        <v>44806.458333333336</v>
      </c>
      <c r="C2918" s="270" t="str">
        <f>'Net Gen'!P2918</f>
        <v>DISPATCHABLE</v>
      </c>
      <c r="D2918" s="270">
        <f>'Net Gen'!E2918</f>
        <v>149.68440000000001</v>
      </c>
      <c r="E2918" s="270">
        <f>'Net Gen'!I2918</f>
        <v>1001</v>
      </c>
      <c r="F2918" s="270">
        <f>'Net Gen'!K2918</f>
        <v>1300</v>
      </c>
      <c r="G2918" s="270">
        <f>'Net Gen'!N2918</f>
        <v>1300</v>
      </c>
      <c r="H2918" s="270">
        <f>'Net Gen'!O2918</f>
        <v>1300</v>
      </c>
      <c r="J2918" s="120">
        <f t="shared" si="182"/>
        <v>0.15</v>
      </c>
      <c r="K2918" s="108">
        <f t="shared" si="180"/>
        <v>195</v>
      </c>
      <c r="L2918" s="102">
        <f t="shared" si="181"/>
        <v>195</v>
      </c>
      <c r="M2918" s="123">
        <f t="shared" si="183"/>
        <v>150.15</v>
      </c>
    </row>
    <row r="2919" spans="1:13" x14ac:dyDescent="0.25">
      <c r="A2919" s="208" t="str">
        <f>'Net Gen'!B2919</f>
        <v>RP2KPAEG-Rockport 2 KP AEG</v>
      </c>
      <c r="B2919" s="269">
        <f>'Net Gen'!C2919</f>
        <v>44806.5</v>
      </c>
      <c r="C2919" s="270" t="str">
        <f>'Net Gen'!P2919</f>
        <v>DISPATCHABLE</v>
      </c>
      <c r="D2919" s="270">
        <f>'Net Gen'!E2919</f>
        <v>149.5968</v>
      </c>
      <c r="E2919" s="270">
        <f>'Net Gen'!I2919</f>
        <v>1001</v>
      </c>
      <c r="F2919" s="270">
        <f>'Net Gen'!K2919</f>
        <v>1300</v>
      </c>
      <c r="G2919" s="270">
        <f>'Net Gen'!N2919</f>
        <v>1300</v>
      </c>
      <c r="H2919" s="270">
        <f>'Net Gen'!O2919</f>
        <v>1300</v>
      </c>
      <c r="J2919" s="120">
        <f t="shared" si="182"/>
        <v>0.15</v>
      </c>
      <c r="K2919" s="108">
        <f t="shared" si="180"/>
        <v>195</v>
      </c>
      <c r="L2919" s="102">
        <f t="shared" si="181"/>
        <v>195</v>
      </c>
      <c r="M2919" s="123">
        <f t="shared" si="183"/>
        <v>150.15</v>
      </c>
    </row>
    <row r="2920" spans="1:13" x14ac:dyDescent="0.25">
      <c r="A2920" s="208" t="str">
        <f>'Net Gen'!B2920</f>
        <v>RP2KPAEG-Rockport 2 KP AEG</v>
      </c>
      <c r="B2920" s="269">
        <f>'Net Gen'!C2920</f>
        <v>44806.541666666664</v>
      </c>
      <c r="C2920" s="270" t="str">
        <f>'Net Gen'!P2920</f>
        <v>DISPATCHABLE</v>
      </c>
      <c r="D2920" s="270">
        <f>'Net Gen'!E2920</f>
        <v>149.0052</v>
      </c>
      <c r="E2920" s="270">
        <f>'Net Gen'!I2920</f>
        <v>1001</v>
      </c>
      <c r="F2920" s="270">
        <f>'Net Gen'!K2920</f>
        <v>1300</v>
      </c>
      <c r="G2920" s="270">
        <f>'Net Gen'!N2920</f>
        <v>1300</v>
      </c>
      <c r="H2920" s="270">
        <f>'Net Gen'!O2920</f>
        <v>1300</v>
      </c>
      <c r="J2920" s="120">
        <f t="shared" si="182"/>
        <v>0.15</v>
      </c>
      <c r="K2920" s="108">
        <f t="shared" si="180"/>
        <v>195</v>
      </c>
      <c r="L2920" s="102">
        <f t="shared" si="181"/>
        <v>195</v>
      </c>
      <c r="M2920" s="123">
        <f t="shared" si="183"/>
        <v>150.15</v>
      </c>
    </row>
    <row r="2921" spans="1:13" x14ac:dyDescent="0.25">
      <c r="A2921" s="208" t="str">
        <f>'Net Gen'!B2921</f>
        <v>RP2KPAEG-Rockport 2 KP AEG</v>
      </c>
      <c r="B2921" s="269">
        <f>'Net Gen'!C2921</f>
        <v>44806.583333333336</v>
      </c>
      <c r="C2921" s="270" t="str">
        <f>'Net Gen'!P2921</f>
        <v>DISPATCHABLE</v>
      </c>
      <c r="D2921" s="270">
        <f>'Net Gen'!E2921</f>
        <v>148.9572</v>
      </c>
      <c r="E2921" s="270">
        <f>'Net Gen'!I2921</f>
        <v>1001</v>
      </c>
      <c r="F2921" s="270">
        <f>'Net Gen'!K2921</f>
        <v>1300</v>
      </c>
      <c r="G2921" s="270">
        <f>'Net Gen'!N2921</f>
        <v>1300</v>
      </c>
      <c r="H2921" s="270">
        <f>'Net Gen'!O2921</f>
        <v>1300</v>
      </c>
      <c r="J2921" s="120">
        <f t="shared" si="182"/>
        <v>0.15</v>
      </c>
      <c r="K2921" s="108">
        <f t="shared" si="180"/>
        <v>195</v>
      </c>
      <c r="L2921" s="102">
        <f t="shared" si="181"/>
        <v>195</v>
      </c>
      <c r="M2921" s="123">
        <f t="shared" si="183"/>
        <v>150.15</v>
      </c>
    </row>
    <row r="2922" spans="1:13" x14ac:dyDescent="0.25">
      <c r="A2922" s="208" t="str">
        <f>'Net Gen'!B2922</f>
        <v>RP2KPAEG-Rockport 2 KP AEG</v>
      </c>
      <c r="B2922" s="269">
        <f>'Net Gen'!C2922</f>
        <v>44806.625</v>
      </c>
      <c r="C2922" s="270" t="str">
        <f>'Net Gen'!P2922</f>
        <v>DISPATCHABLE</v>
      </c>
      <c r="D2922" s="270">
        <f>'Net Gen'!E2922</f>
        <v>148.71360000000001</v>
      </c>
      <c r="E2922" s="270">
        <f>'Net Gen'!I2922</f>
        <v>1001</v>
      </c>
      <c r="F2922" s="270">
        <f>'Net Gen'!K2922</f>
        <v>1300</v>
      </c>
      <c r="G2922" s="270">
        <f>'Net Gen'!N2922</f>
        <v>1300</v>
      </c>
      <c r="H2922" s="270">
        <f>'Net Gen'!O2922</f>
        <v>1300</v>
      </c>
      <c r="J2922" s="120">
        <f t="shared" si="182"/>
        <v>0.15</v>
      </c>
      <c r="K2922" s="108">
        <f t="shared" si="180"/>
        <v>195</v>
      </c>
      <c r="L2922" s="102">
        <f t="shared" si="181"/>
        <v>195</v>
      </c>
      <c r="M2922" s="123">
        <f t="shared" si="183"/>
        <v>150.15</v>
      </c>
    </row>
    <row r="2923" spans="1:13" x14ac:dyDescent="0.25">
      <c r="A2923" s="208" t="str">
        <f>'Net Gen'!B2923</f>
        <v>RP2KPAEG-Rockport 2 KP AEG</v>
      </c>
      <c r="B2923" s="269">
        <f>'Net Gen'!C2923</f>
        <v>44806.666666666664</v>
      </c>
      <c r="C2923" s="270" t="str">
        <f>'Net Gen'!P2923</f>
        <v>DISPATCHABLE</v>
      </c>
      <c r="D2923" s="270">
        <f>'Net Gen'!E2923</f>
        <v>148.48920000000001</v>
      </c>
      <c r="E2923" s="270">
        <f>'Net Gen'!I2923</f>
        <v>1001</v>
      </c>
      <c r="F2923" s="270">
        <f>'Net Gen'!K2923</f>
        <v>1300</v>
      </c>
      <c r="G2923" s="270">
        <f>'Net Gen'!N2923</f>
        <v>1300</v>
      </c>
      <c r="H2923" s="270">
        <f>'Net Gen'!O2923</f>
        <v>1300</v>
      </c>
      <c r="J2923" s="120">
        <f t="shared" si="182"/>
        <v>0.15</v>
      </c>
      <c r="K2923" s="108">
        <f t="shared" si="180"/>
        <v>195</v>
      </c>
      <c r="L2923" s="102">
        <f t="shared" si="181"/>
        <v>195</v>
      </c>
      <c r="M2923" s="123">
        <f t="shared" si="183"/>
        <v>150.15</v>
      </c>
    </row>
    <row r="2924" spans="1:13" x14ac:dyDescent="0.25">
      <c r="A2924" s="208" t="str">
        <f>'Net Gen'!B2924</f>
        <v>RP2KPAEG-Rockport 2 KP AEG</v>
      </c>
      <c r="B2924" s="269">
        <f>'Net Gen'!C2924</f>
        <v>44806.708333333336</v>
      </c>
      <c r="C2924" s="270" t="str">
        <f>'Net Gen'!P2924</f>
        <v>DISPATCHABLE</v>
      </c>
      <c r="D2924" s="270">
        <f>'Net Gen'!E2924</f>
        <v>149.46960000000001</v>
      </c>
      <c r="E2924" s="270">
        <f>'Net Gen'!I2924</f>
        <v>1001</v>
      </c>
      <c r="F2924" s="270">
        <f>'Net Gen'!K2924</f>
        <v>1300</v>
      </c>
      <c r="G2924" s="270">
        <f>'Net Gen'!N2924</f>
        <v>1300</v>
      </c>
      <c r="H2924" s="270">
        <f>'Net Gen'!O2924</f>
        <v>1300</v>
      </c>
      <c r="J2924" s="120">
        <f t="shared" si="182"/>
        <v>0.15</v>
      </c>
      <c r="K2924" s="108">
        <f t="shared" si="180"/>
        <v>195</v>
      </c>
      <c r="L2924" s="102">
        <f t="shared" si="181"/>
        <v>195</v>
      </c>
      <c r="M2924" s="123">
        <f t="shared" si="183"/>
        <v>150.15</v>
      </c>
    </row>
    <row r="2925" spans="1:13" x14ac:dyDescent="0.25">
      <c r="A2925" s="208" t="str">
        <f>'Net Gen'!B2925</f>
        <v>RP2KPAEG-Rockport 2 KP AEG</v>
      </c>
      <c r="B2925" s="269">
        <f>'Net Gen'!C2925</f>
        <v>44806.75</v>
      </c>
      <c r="C2925" s="270" t="str">
        <f>'Net Gen'!P2925</f>
        <v>DISPATCHABLE</v>
      </c>
      <c r="D2925" s="270">
        <f>'Net Gen'!E2925</f>
        <v>149.51159999999999</v>
      </c>
      <c r="E2925" s="270">
        <f>'Net Gen'!I2925</f>
        <v>1001</v>
      </c>
      <c r="F2925" s="270">
        <f>'Net Gen'!K2925</f>
        <v>1300</v>
      </c>
      <c r="G2925" s="270">
        <f>'Net Gen'!N2925</f>
        <v>1300</v>
      </c>
      <c r="H2925" s="270">
        <f>'Net Gen'!O2925</f>
        <v>1300</v>
      </c>
      <c r="J2925" s="120">
        <f t="shared" si="182"/>
        <v>0.15</v>
      </c>
      <c r="K2925" s="108">
        <f t="shared" si="180"/>
        <v>195</v>
      </c>
      <c r="L2925" s="102">
        <f t="shared" si="181"/>
        <v>195</v>
      </c>
      <c r="M2925" s="123">
        <f t="shared" si="183"/>
        <v>150.15</v>
      </c>
    </row>
    <row r="2926" spans="1:13" x14ac:dyDescent="0.25">
      <c r="A2926" s="208" t="str">
        <f>'Net Gen'!B2926</f>
        <v>RP2KPAEG-Rockport 2 KP AEG</v>
      </c>
      <c r="B2926" s="269">
        <f>'Net Gen'!C2926</f>
        <v>44806.791666666664</v>
      </c>
      <c r="C2926" s="270" t="str">
        <f>'Net Gen'!P2926</f>
        <v>DISPATCHABLE</v>
      </c>
      <c r="D2926" s="270">
        <f>'Net Gen'!E2926</f>
        <v>149.55600000000001</v>
      </c>
      <c r="E2926" s="270">
        <f>'Net Gen'!I2926</f>
        <v>1001</v>
      </c>
      <c r="F2926" s="270">
        <f>'Net Gen'!K2926</f>
        <v>1300</v>
      </c>
      <c r="G2926" s="270">
        <f>'Net Gen'!N2926</f>
        <v>1300</v>
      </c>
      <c r="H2926" s="270">
        <f>'Net Gen'!O2926</f>
        <v>1300</v>
      </c>
      <c r="J2926" s="120">
        <f t="shared" si="182"/>
        <v>0.15</v>
      </c>
      <c r="K2926" s="108">
        <f t="shared" si="180"/>
        <v>195</v>
      </c>
      <c r="L2926" s="102">
        <f t="shared" si="181"/>
        <v>195</v>
      </c>
      <c r="M2926" s="123">
        <f t="shared" si="183"/>
        <v>150.15</v>
      </c>
    </row>
    <row r="2927" spans="1:13" x14ac:dyDescent="0.25">
      <c r="A2927" s="208" t="str">
        <f>'Net Gen'!B2927</f>
        <v>RP2KPAEG-Rockport 2 KP AEG</v>
      </c>
      <c r="B2927" s="269">
        <f>'Net Gen'!C2927</f>
        <v>44806.833333333336</v>
      </c>
      <c r="C2927" s="270" t="str">
        <f>'Net Gen'!P2927</f>
        <v>DISPATCHABLE</v>
      </c>
      <c r="D2927" s="270">
        <f>'Net Gen'!E2927</f>
        <v>119.4156</v>
      </c>
      <c r="E2927" s="270">
        <f>'Net Gen'!I2927</f>
        <v>799</v>
      </c>
      <c r="F2927" s="270">
        <f>'Net Gen'!K2927</f>
        <v>1300</v>
      </c>
      <c r="G2927" s="270">
        <f>'Net Gen'!N2927</f>
        <v>1300</v>
      </c>
      <c r="H2927" s="270">
        <f>'Net Gen'!O2927</f>
        <v>1300</v>
      </c>
      <c r="J2927" s="120">
        <f t="shared" si="182"/>
        <v>0.15</v>
      </c>
      <c r="K2927" s="108">
        <f t="shared" si="180"/>
        <v>195</v>
      </c>
      <c r="L2927" s="102">
        <f t="shared" si="181"/>
        <v>195</v>
      </c>
      <c r="M2927" s="123">
        <f t="shared" si="183"/>
        <v>119.85</v>
      </c>
    </row>
    <row r="2928" spans="1:13" x14ac:dyDescent="0.25">
      <c r="A2928" s="208" t="str">
        <f>'Net Gen'!B2928</f>
        <v>RP2KPAEG-Rockport 2 KP AEG</v>
      </c>
      <c r="B2928" s="269">
        <f>'Net Gen'!C2928</f>
        <v>44806.875</v>
      </c>
      <c r="C2928" s="270" t="str">
        <f>'Net Gen'!P2928</f>
        <v>DISPATCHABLE</v>
      </c>
      <c r="D2928" s="270">
        <f>'Net Gen'!E2928</f>
        <v>104.3484</v>
      </c>
      <c r="E2928" s="270">
        <f>'Net Gen'!I2928</f>
        <v>702</v>
      </c>
      <c r="F2928" s="270">
        <f>'Net Gen'!K2928</f>
        <v>1300</v>
      </c>
      <c r="G2928" s="270">
        <f>'Net Gen'!N2928</f>
        <v>1300</v>
      </c>
      <c r="H2928" s="270">
        <f>'Net Gen'!O2928</f>
        <v>1300</v>
      </c>
      <c r="J2928" s="120">
        <f t="shared" si="182"/>
        <v>0.15</v>
      </c>
      <c r="K2928" s="108">
        <f t="shared" si="180"/>
        <v>195</v>
      </c>
      <c r="L2928" s="102">
        <f t="shared" si="181"/>
        <v>195</v>
      </c>
      <c r="M2928" s="123">
        <f t="shared" si="183"/>
        <v>105.3</v>
      </c>
    </row>
    <row r="2929" spans="1:13" x14ac:dyDescent="0.25">
      <c r="A2929" s="208" t="str">
        <f>'Net Gen'!B2929</f>
        <v>RP2KPAEG-Rockport 2 KP AEG</v>
      </c>
      <c r="B2929" s="269">
        <f>'Net Gen'!C2929</f>
        <v>44806.916666666664</v>
      </c>
      <c r="C2929" s="270" t="str">
        <f>'Net Gen'!P2929</f>
        <v>DISPATCHABLE</v>
      </c>
      <c r="D2929" s="270">
        <f>'Net Gen'!E2929</f>
        <v>103.9644</v>
      </c>
      <c r="E2929" s="270">
        <f>'Net Gen'!I2929</f>
        <v>701</v>
      </c>
      <c r="F2929" s="270">
        <f>'Net Gen'!K2929</f>
        <v>1300</v>
      </c>
      <c r="G2929" s="270">
        <f>'Net Gen'!N2929</f>
        <v>1300</v>
      </c>
      <c r="H2929" s="270">
        <f>'Net Gen'!O2929</f>
        <v>1300</v>
      </c>
      <c r="J2929" s="120">
        <f t="shared" si="182"/>
        <v>0.15</v>
      </c>
      <c r="K2929" s="108">
        <f t="shared" si="180"/>
        <v>195</v>
      </c>
      <c r="L2929" s="102">
        <f t="shared" si="181"/>
        <v>195</v>
      </c>
      <c r="M2929" s="123">
        <f t="shared" si="183"/>
        <v>105.14999999999999</v>
      </c>
    </row>
    <row r="2930" spans="1:13" x14ac:dyDescent="0.25">
      <c r="A2930" s="208" t="str">
        <f>'Net Gen'!B2930</f>
        <v>RP2KPAEG-Rockport 2 KP AEG</v>
      </c>
      <c r="B2930" s="269">
        <f>'Net Gen'!C2930</f>
        <v>44806.958333333336</v>
      </c>
      <c r="C2930" s="270" t="str">
        <f>'Net Gen'!P2930</f>
        <v>DISPATCHABLE</v>
      </c>
      <c r="D2930" s="270">
        <f>'Net Gen'!E2930</f>
        <v>103.8708</v>
      </c>
      <c r="E2930" s="270">
        <f>'Net Gen'!I2930</f>
        <v>701</v>
      </c>
      <c r="F2930" s="270">
        <f>'Net Gen'!K2930</f>
        <v>1300</v>
      </c>
      <c r="G2930" s="270">
        <f>'Net Gen'!N2930</f>
        <v>1300</v>
      </c>
      <c r="H2930" s="270">
        <f>'Net Gen'!O2930</f>
        <v>1300</v>
      </c>
      <c r="J2930" s="120">
        <f t="shared" si="182"/>
        <v>0.15</v>
      </c>
      <c r="K2930" s="108">
        <f t="shared" si="180"/>
        <v>195</v>
      </c>
      <c r="L2930" s="102">
        <f t="shared" si="181"/>
        <v>195</v>
      </c>
      <c r="M2930" s="123">
        <f t="shared" si="183"/>
        <v>105.14999999999999</v>
      </c>
    </row>
    <row r="2931" spans="1:13" x14ac:dyDescent="0.25">
      <c r="A2931" s="208" t="str">
        <f>'Net Gen'!B2931</f>
        <v>RP2KPAEG-Rockport 2 KP AEG</v>
      </c>
      <c r="B2931" s="269">
        <f>'Net Gen'!C2931</f>
        <v>44807</v>
      </c>
      <c r="C2931" s="270" t="str">
        <f>'Net Gen'!P2931</f>
        <v>DISPATCHABLE</v>
      </c>
      <c r="D2931" s="270">
        <f>'Net Gen'!E2931</f>
        <v>113.0244</v>
      </c>
      <c r="E2931" s="270">
        <f>'Net Gen'!I2931</f>
        <v>863</v>
      </c>
      <c r="F2931" s="270">
        <f>'Net Gen'!K2931</f>
        <v>1300</v>
      </c>
      <c r="G2931" s="270">
        <f>'Net Gen'!N2931</f>
        <v>1300</v>
      </c>
      <c r="H2931" s="270">
        <f>'Net Gen'!O2931</f>
        <v>1300</v>
      </c>
      <c r="J2931" s="120">
        <f t="shared" si="182"/>
        <v>0.15</v>
      </c>
      <c r="K2931" s="108">
        <f t="shared" si="180"/>
        <v>195</v>
      </c>
      <c r="L2931" s="102">
        <f t="shared" si="181"/>
        <v>195</v>
      </c>
      <c r="M2931" s="123">
        <f t="shared" si="183"/>
        <v>129.44999999999999</v>
      </c>
    </row>
    <row r="2932" spans="1:13" x14ac:dyDescent="0.25">
      <c r="A2932" s="208" t="str">
        <f>'Net Gen'!B2932</f>
        <v>RP2KPAEG-Rockport 2 KP AEG</v>
      </c>
      <c r="B2932" s="269">
        <f>'Net Gen'!C2932</f>
        <v>44807.041666666664</v>
      </c>
      <c r="C2932" s="270" t="str">
        <f>'Net Gen'!P2932</f>
        <v>DISPATCHABLE</v>
      </c>
      <c r="D2932" s="270">
        <f>'Net Gen'!E2932</f>
        <v>115.59</v>
      </c>
      <c r="E2932" s="270">
        <f>'Net Gen'!I2932</f>
        <v>900</v>
      </c>
      <c r="F2932" s="270">
        <f>'Net Gen'!K2932</f>
        <v>1300</v>
      </c>
      <c r="G2932" s="270">
        <f>'Net Gen'!N2932</f>
        <v>1300</v>
      </c>
      <c r="H2932" s="270">
        <f>'Net Gen'!O2932</f>
        <v>1300</v>
      </c>
      <c r="J2932" s="120">
        <f t="shared" si="182"/>
        <v>0.15</v>
      </c>
      <c r="K2932" s="108">
        <f t="shared" si="180"/>
        <v>195</v>
      </c>
      <c r="L2932" s="102">
        <f t="shared" si="181"/>
        <v>195</v>
      </c>
      <c r="M2932" s="123">
        <f t="shared" si="183"/>
        <v>135</v>
      </c>
    </row>
    <row r="2933" spans="1:13" x14ac:dyDescent="0.25">
      <c r="A2933" s="208" t="str">
        <f>'Net Gen'!B2933</f>
        <v>RP2KPAEG-Rockport 2 KP AEG</v>
      </c>
      <c r="B2933" s="269">
        <f>'Net Gen'!C2933</f>
        <v>44807.083333333336</v>
      </c>
      <c r="C2933" s="270" t="str">
        <f>'Net Gen'!P2933</f>
        <v>DISPATCHABLE</v>
      </c>
      <c r="D2933" s="270">
        <f>'Net Gen'!E2933</f>
        <v>77.379599999999996</v>
      </c>
      <c r="E2933" s="270">
        <f>'Net Gen'!I2933</f>
        <v>900</v>
      </c>
      <c r="F2933" s="270">
        <f>'Net Gen'!K2933</f>
        <v>1300</v>
      </c>
      <c r="G2933" s="270">
        <f>'Net Gen'!N2933</f>
        <v>1300</v>
      </c>
      <c r="H2933" s="270">
        <f>'Net Gen'!O2933</f>
        <v>1300</v>
      </c>
      <c r="J2933" s="120">
        <f t="shared" si="182"/>
        <v>0.15</v>
      </c>
      <c r="K2933" s="108">
        <f t="shared" si="180"/>
        <v>195</v>
      </c>
      <c r="L2933" s="102">
        <f t="shared" si="181"/>
        <v>195</v>
      </c>
      <c r="M2933" s="123">
        <f t="shared" si="183"/>
        <v>135</v>
      </c>
    </row>
    <row r="2934" spans="1:13" x14ac:dyDescent="0.25">
      <c r="A2934" s="208" t="str">
        <f>'Net Gen'!B2934</f>
        <v>RP2KPAEG-Rockport 2 KP AEG</v>
      </c>
      <c r="B2934" s="269">
        <f>'Net Gen'!C2934</f>
        <v>44807.125</v>
      </c>
      <c r="C2934" s="270" t="str">
        <f>'Net Gen'!P2934</f>
        <v>DISPATCHABLE</v>
      </c>
      <c r="D2934" s="270">
        <f>'Net Gen'!E2934</f>
        <v>66.927599999999998</v>
      </c>
      <c r="E2934" s="270">
        <f>'Net Gen'!I2934</f>
        <v>842</v>
      </c>
      <c r="F2934" s="270">
        <f>'Net Gen'!K2934</f>
        <v>1193</v>
      </c>
      <c r="G2934" s="270">
        <f>'Net Gen'!N2934</f>
        <v>1193</v>
      </c>
      <c r="H2934" s="270">
        <f>'Net Gen'!O2934</f>
        <v>1300</v>
      </c>
      <c r="J2934" s="120">
        <f t="shared" si="182"/>
        <v>0.15</v>
      </c>
      <c r="K2934" s="108">
        <f t="shared" si="180"/>
        <v>178.95</v>
      </c>
      <c r="L2934" s="102">
        <f t="shared" si="181"/>
        <v>195</v>
      </c>
      <c r="M2934" s="123">
        <f t="shared" si="183"/>
        <v>126.3</v>
      </c>
    </row>
    <row r="2935" spans="1:13" x14ac:dyDescent="0.25">
      <c r="A2935" s="208" t="str">
        <f>'Net Gen'!B2935</f>
        <v>RP2KPAEG-Rockport 2 KP AEG</v>
      </c>
      <c r="B2935" s="269">
        <f>'Net Gen'!C2935</f>
        <v>44807.166666666664</v>
      </c>
      <c r="C2935" s="270" t="str">
        <f>'Net Gen'!P2935</f>
        <v>DISPATCHABLE</v>
      </c>
      <c r="D2935" s="270">
        <f>'Net Gen'!E2935</f>
        <v>54.634799999999998</v>
      </c>
      <c r="E2935" s="270">
        <f>'Net Gen'!I2935</f>
        <v>391</v>
      </c>
      <c r="F2935" s="270">
        <f>'Net Gen'!K2935</f>
        <v>413</v>
      </c>
      <c r="G2935" s="270">
        <f>'Net Gen'!N2935</f>
        <v>413</v>
      </c>
      <c r="H2935" s="270">
        <f>'Net Gen'!O2935</f>
        <v>1300</v>
      </c>
      <c r="J2935" s="120">
        <f t="shared" si="182"/>
        <v>0.15</v>
      </c>
      <c r="K2935" s="108">
        <f t="shared" si="180"/>
        <v>61.949999999999996</v>
      </c>
      <c r="L2935" s="102">
        <f t="shared" si="181"/>
        <v>195</v>
      </c>
      <c r="M2935" s="123">
        <f t="shared" si="183"/>
        <v>58.65</v>
      </c>
    </row>
    <row r="2936" spans="1:13" x14ac:dyDescent="0.25">
      <c r="A2936" s="208" t="str">
        <f>'Net Gen'!B2936</f>
        <v>RP2KPAEG-Rockport 2 KP AEG</v>
      </c>
      <c r="B2936" s="269">
        <f>'Net Gen'!C2936</f>
        <v>44807.208333333336</v>
      </c>
      <c r="C2936" s="270" t="str">
        <f>'Net Gen'!P2936</f>
        <v>FIXED</v>
      </c>
      <c r="D2936" s="270">
        <f>'Net Gen'!E2936</f>
        <v>6.2351999999999999</v>
      </c>
      <c r="E2936" s="270">
        <f>'Net Gen'!I2936</f>
        <v>39</v>
      </c>
      <c r="F2936" s="270">
        <f>'Net Gen'!K2936</f>
        <v>39</v>
      </c>
      <c r="G2936" s="270">
        <f>'Net Gen'!N2936</f>
        <v>39</v>
      </c>
      <c r="H2936" s="270">
        <f>'Net Gen'!O2936</f>
        <v>1300</v>
      </c>
      <c r="J2936" s="120">
        <f t="shared" si="182"/>
        <v>0.15</v>
      </c>
      <c r="K2936" s="108">
        <f t="shared" si="180"/>
        <v>5.85</v>
      </c>
      <c r="L2936" s="102">
        <f t="shared" si="181"/>
        <v>195</v>
      </c>
      <c r="M2936" s="123">
        <f t="shared" si="183"/>
        <v>5.85</v>
      </c>
    </row>
    <row r="2937" spans="1:13" x14ac:dyDescent="0.25">
      <c r="A2937" s="208" t="str">
        <f>'Net Gen'!B2937</f>
        <v>RP2KPAEG-Rockport 2 KP AEG</v>
      </c>
      <c r="B2937" s="269">
        <f>'Net Gen'!C2937</f>
        <v>44807.25</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5">
      <c r="A2938" s="208" t="str">
        <f>'Net Gen'!B2938</f>
        <v>RP2KPAEG-Rockport 2 KP AEG</v>
      </c>
      <c r="B2938" s="269">
        <f>'Net Gen'!C2938</f>
        <v>44807.291666666664</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5">
      <c r="A2939" s="208" t="str">
        <f>'Net Gen'!B2939</f>
        <v>RP2KPAEG-Rockport 2 KP AEG</v>
      </c>
      <c r="B2939" s="269">
        <f>'Net Gen'!C2939</f>
        <v>44807.333333333336</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5">
      <c r="A2940" s="208" t="str">
        <f>'Net Gen'!B2940</f>
        <v>RP2KPAEG-Rockport 2 KP AEG</v>
      </c>
      <c r="B2940" s="269">
        <f>'Net Gen'!C2940</f>
        <v>44807.375</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5">
      <c r="A2941" s="208" t="str">
        <f>'Net Gen'!B2941</f>
        <v>RP2KPAEG-Rockport 2 KP AEG</v>
      </c>
      <c r="B2941" s="269">
        <f>'Net Gen'!C2941</f>
        <v>44807.416666666664</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5">
      <c r="A2942" s="208" t="str">
        <f>'Net Gen'!B2942</f>
        <v>RP2KPAEG-Rockport 2 KP AEG</v>
      </c>
      <c r="B2942" s="269">
        <f>'Net Gen'!C2942</f>
        <v>44807.458333333336</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5">
      <c r="A2943" s="208" t="str">
        <f>'Net Gen'!B2943</f>
        <v>RP2KPAEG-Rockport 2 KP AEG</v>
      </c>
      <c r="B2943" s="269">
        <f>'Net Gen'!C2943</f>
        <v>44807.5</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5">
      <c r="A2944" s="208" t="str">
        <f>'Net Gen'!B2944</f>
        <v>RP2KPAEG-Rockport 2 KP AEG</v>
      </c>
      <c r="B2944" s="269">
        <f>'Net Gen'!C2944</f>
        <v>44807.541666666664</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5">
      <c r="A2945" s="208" t="str">
        <f>'Net Gen'!B2945</f>
        <v>RP2KPAEG-Rockport 2 KP AEG</v>
      </c>
      <c r="B2945" s="269">
        <f>'Net Gen'!C2945</f>
        <v>44807.583333333336</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5">
      <c r="A2946" s="208" t="str">
        <f>'Net Gen'!B2946</f>
        <v>RP2KPAEG-Rockport 2 KP AEG</v>
      </c>
      <c r="B2946" s="269">
        <f>'Net Gen'!C2946</f>
        <v>44807.625</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5">
      <c r="A2947" s="208" t="str">
        <f>'Net Gen'!B2947</f>
        <v>RP2KPAEG-Rockport 2 KP AEG</v>
      </c>
      <c r="B2947" s="269">
        <f>'Net Gen'!C2947</f>
        <v>44807.666666666664</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5">
      <c r="A2948" s="208" t="str">
        <f>'Net Gen'!B2948</f>
        <v>RP2KPAEG-Rockport 2 KP AEG</v>
      </c>
      <c r="B2948" s="269">
        <f>'Net Gen'!C2948</f>
        <v>44807.708333333336</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5">
      <c r="A2949" s="208" t="str">
        <f>'Net Gen'!B2949</f>
        <v>RP2KPAEG-Rockport 2 KP AEG</v>
      </c>
      <c r="B2949" s="269">
        <f>'Net Gen'!C2949</f>
        <v>44807.75</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5">
      <c r="A2950" s="208" t="str">
        <f>'Net Gen'!B2950</f>
        <v>RP2KPAEG-Rockport 2 KP AEG</v>
      </c>
      <c r="B2950" s="269">
        <f>'Net Gen'!C2950</f>
        <v>44807.791666666664</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5">
      <c r="A2951" s="208" t="str">
        <f>'Net Gen'!B2951</f>
        <v>RP2KPAEG-Rockport 2 KP AEG</v>
      </c>
      <c r="B2951" s="269">
        <f>'Net Gen'!C2951</f>
        <v>44807.833333333336</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5">
      <c r="A2952" s="208" t="str">
        <f>'Net Gen'!B2952</f>
        <v>RP2KPAEG-Rockport 2 KP AEG</v>
      </c>
      <c r="B2952" s="269">
        <f>'Net Gen'!C2952</f>
        <v>44807.875</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5">
      <c r="A2953" s="208" t="str">
        <f>'Net Gen'!B2953</f>
        <v>RP2KPAEG-Rockport 2 KP AEG</v>
      </c>
      <c r="B2953" s="269">
        <f>'Net Gen'!C2953</f>
        <v>44807.916666666664</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5">
      <c r="A2954" s="208" t="str">
        <f>'Net Gen'!B2954</f>
        <v>RP2KPAEG-Rockport 2 KP AEG</v>
      </c>
      <c r="B2954" s="269">
        <f>'Net Gen'!C2954</f>
        <v>44807.958333333336</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5">
      <c r="A2955" s="208" t="str">
        <f>'Net Gen'!B2955</f>
        <v>RP2KPAEG-Rockport 2 KP AEG</v>
      </c>
      <c r="B2955" s="269">
        <f>'Net Gen'!C2955</f>
        <v>44808</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5">
      <c r="A2956" s="208" t="str">
        <f>'Net Gen'!B2956</f>
        <v>RP2KPAEG-Rockport 2 KP AEG</v>
      </c>
      <c r="B2956" s="269">
        <f>'Net Gen'!C2956</f>
        <v>44808.041666666664</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5">
      <c r="A2957" s="208" t="str">
        <f>'Net Gen'!B2957</f>
        <v>RP2KPAEG-Rockport 2 KP AEG</v>
      </c>
      <c r="B2957" s="269">
        <f>'Net Gen'!C2957</f>
        <v>44808.083333333336</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5">
      <c r="A2958" s="208" t="str">
        <f>'Net Gen'!B2958</f>
        <v>RP2KPAEG-Rockport 2 KP AEG</v>
      </c>
      <c r="B2958" s="269">
        <f>'Net Gen'!C2958</f>
        <v>44808.125</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5">
      <c r="A2959" s="208" t="str">
        <f>'Net Gen'!B2959</f>
        <v>RP2KPAEG-Rockport 2 KP AEG</v>
      </c>
      <c r="B2959" s="269">
        <f>'Net Gen'!C2959</f>
        <v>44808.166666666664</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5">
      <c r="A2960" s="208" t="str">
        <f>'Net Gen'!B2960</f>
        <v>RP2KPAEG-Rockport 2 KP AEG</v>
      </c>
      <c r="B2960" s="269">
        <f>'Net Gen'!C2960</f>
        <v>44808.208333333336</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5">
      <c r="A2961" s="208" t="str">
        <f>'Net Gen'!B2961</f>
        <v>RP2KPAEG-Rockport 2 KP AEG</v>
      </c>
      <c r="B2961" s="269">
        <f>'Net Gen'!C2961</f>
        <v>44808.25</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5">
      <c r="A2962" s="208" t="str">
        <f>'Net Gen'!B2962</f>
        <v>RP2KPAEG-Rockport 2 KP AEG</v>
      </c>
      <c r="B2962" s="269">
        <f>'Net Gen'!C2962</f>
        <v>44808.291666666664</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5">
      <c r="A2963" s="208" t="str">
        <f>'Net Gen'!B2963</f>
        <v>RP2KPAEG-Rockport 2 KP AEG</v>
      </c>
      <c r="B2963" s="269">
        <f>'Net Gen'!C2963</f>
        <v>44808.333333333336</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5">
      <c r="A2964" s="208" t="str">
        <f>'Net Gen'!B2964</f>
        <v>RP2KPAEG-Rockport 2 KP AEG</v>
      </c>
      <c r="B2964" s="269">
        <f>'Net Gen'!C2964</f>
        <v>44808.375</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5">
      <c r="A2965" s="208" t="str">
        <f>'Net Gen'!B2965</f>
        <v>RP2KPAEG-Rockport 2 KP AEG</v>
      </c>
      <c r="B2965" s="269">
        <f>'Net Gen'!C2965</f>
        <v>44808.416666666664</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5">
      <c r="A2966" s="208" t="str">
        <f>'Net Gen'!B2966</f>
        <v>RP2KPAEG-Rockport 2 KP AEG</v>
      </c>
      <c r="B2966" s="269">
        <f>'Net Gen'!C2966</f>
        <v>44808.458333333336</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5">
      <c r="A2967" s="208" t="str">
        <f>'Net Gen'!B2967</f>
        <v>RP2KPAEG-Rockport 2 KP AEG</v>
      </c>
      <c r="B2967" s="269">
        <f>'Net Gen'!C2967</f>
        <v>44808.5</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5">
      <c r="A2968" s="208" t="str">
        <f>'Net Gen'!B2968</f>
        <v>RP2KPAEG-Rockport 2 KP AEG</v>
      </c>
      <c r="B2968" s="269">
        <f>'Net Gen'!C2968</f>
        <v>44808.541666666664</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5">
      <c r="A2969" s="208" t="str">
        <f>'Net Gen'!B2969</f>
        <v>RP2KPAEG-Rockport 2 KP AEG</v>
      </c>
      <c r="B2969" s="269">
        <f>'Net Gen'!C2969</f>
        <v>44808.583333333336</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5">
      <c r="A2970" s="208" t="str">
        <f>'Net Gen'!B2970</f>
        <v>RP2KPAEG-Rockport 2 KP AEG</v>
      </c>
      <c r="B2970" s="269">
        <f>'Net Gen'!C2970</f>
        <v>44808.625</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5">
      <c r="A2971" s="208" t="str">
        <f>'Net Gen'!B2971</f>
        <v>RP2KPAEG-Rockport 2 KP AEG</v>
      </c>
      <c r="B2971" s="269">
        <f>'Net Gen'!C2971</f>
        <v>44808.666666666664</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5">
      <c r="A2972" s="208" t="str">
        <f>'Net Gen'!B2972</f>
        <v>RP2KPAEG-Rockport 2 KP AEG</v>
      </c>
      <c r="B2972" s="269">
        <f>'Net Gen'!C2972</f>
        <v>44808.708333333336</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5">
      <c r="A2973" s="208" t="str">
        <f>'Net Gen'!B2973</f>
        <v>RP2KPAEG-Rockport 2 KP AEG</v>
      </c>
      <c r="B2973" s="269">
        <f>'Net Gen'!C2973</f>
        <v>44808.75</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5">
      <c r="A2974" s="208" t="str">
        <f>'Net Gen'!B2974</f>
        <v>RP2KPAEG-Rockport 2 KP AEG</v>
      </c>
      <c r="B2974" s="269">
        <f>'Net Gen'!C2974</f>
        <v>44808.791666666664</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5">
      <c r="A2975" s="208" t="str">
        <f>'Net Gen'!B2975</f>
        <v>RP2KPAEG-Rockport 2 KP AEG</v>
      </c>
      <c r="B2975" s="269">
        <f>'Net Gen'!C2975</f>
        <v>44808.833333333336</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5">
      <c r="A2976" s="208" t="str">
        <f>'Net Gen'!B2976</f>
        <v>RP2KPAEG-Rockport 2 KP AEG</v>
      </c>
      <c r="B2976" s="269">
        <f>'Net Gen'!C2976</f>
        <v>44808.875</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5">
      <c r="A2977" s="208" t="str">
        <f>'Net Gen'!B2977</f>
        <v>RP2KPAEG-Rockport 2 KP AEG</v>
      </c>
      <c r="B2977" s="269">
        <f>'Net Gen'!C2977</f>
        <v>44808.916666666664</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5">
      <c r="A2978" s="208" t="str">
        <f>'Net Gen'!B2978</f>
        <v>RP2KPAEG-Rockport 2 KP AEG</v>
      </c>
      <c r="B2978" s="269">
        <f>'Net Gen'!C2978</f>
        <v>44808.958333333336</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5">
      <c r="A2979" s="208" t="str">
        <f>'Net Gen'!B2979</f>
        <v>RP2KPAEG-Rockport 2 KP AEG</v>
      </c>
      <c r="B2979" s="269">
        <f>'Net Gen'!C2979</f>
        <v>44809</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5">
      <c r="A2980" s="208" t="str">
        <f>'Net Gen'!B2980</f>
        <v>RP2KPAEG-Rockport 2 KP AEG</v>
      </c>
      <c r="B2980" s="269">
        <f>'Net Gen'!C2980</f>
        <v>44809.041666666664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5">
      <c r="A2981" s="208" t="str">
        <f>'Net Gen'!B2981</f>
        <v>RP2KPAEG-Rockport 2 KP AEG</v>
      </c>
      <c r="B2981" s="269">
        <f>'Net Gen'!C2981</f>
        <v>44809.083333333336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5">
      <c r="A2982" s="208" t="str">
        <f>'Net Gen'!B2982</f>
        <v>RP2KPAEG-Rockport 2 KP AEG</v>
      </c>
      <c r="B2982" s="269">
        <f>'Net Gen'!C2982</f>
        <v>44809.125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5">
      <c r="A2983" s="208" t="str">
        <f>'Net Gen'!B2983</f>
        <v>RP2KPAEG-Rockport 2 KP AEG</v>
      </c>
      <c r="B2983" s="269">
        <f>'Net Gen'!C2983</f>
        <v>44809.166666666664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5">
      <c r="A2984" s="208" t="str">
        <f>'Net Gen'!B2984</f>
        <v>RP2KPAEG-Rockport 2 KP AEG</v>
      </c>
      <c r="B2984" s="269">
        <f>'Net Gen'!C2984</f>
        <v>44809.208333333336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5">
      <c r="A2985" s="208" t="str">
        <f>'Net Gen'!B2985</f>
        <v>RP2KPAEG-Rockport 2 KP AEG</v>
      </c>
      <c r="B2985" s="269">
        <f>'Net Gen'!C2985</f>
        <v>44809.25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5">
      <c r="A2986" s="208" t="str">
        <f>'Net Gen'!B2986</f>
        <v>RP2KPAEG-Rockport 2 KP AEG</v>
      </c>
      <c r="B2986" s="269">
        <f>'Net Gen'!C2986</f>
        <v>44809.291666666664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5">
      <c r="A2987" s="208" t="str">
        <f>'Net Gen'!B2987</f>
        <v>RP2KPAEG-Rockport 2 KP AEG</v>
      </c>
      <c r="B2987" s="269">
        <f>'Net Gen'!C2987</f>
        <v>44809.333333333336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5">
      <c r="A2988" s="208" t="str">
        <f>'Net Gen'!B2988</f>
        <v>RP2KPAEG-Rockport 2 KP AEG</v>
      </c>
      <c r="B2988" s="269">
        <f>'Net Gen'!C2988</f>
        <v>44809.375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5">
      <c r="A2989" s="208" t="str">
        <f>'Net Gen'!B2989</f>
        <v>RP2KPAEG-Rockport 2 KP AEG</v>
      </c>
      <c r="B2989" s="269">
        <f>'Net Gen'!C2989</f>
        <v>44809.416666666664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5">
      <c r="A2990" s="208" t="str">
        <f>'Net Gen'!B2990</f>
        <v>RP2KPAEG-Rockport 2 KP AEG</v>
      </c>
      <c r="B2990" s="269">
        <f>'Net Gen'!C2990</f>
        <v>44809.458333333336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5">
      <c r="A2991" s="208" t="str">
        <f>'Net Gen'!B2991</f>
        <v>RP2KPAEG-Rockport 2 KP AEG</v>
      </c>
      <c r="B2991" s="269">
        <f>'Net Gen'!C2991</f>
        <v>44809.5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5">
      <c r="A2992" s="208" t="str">
        <f>'Net Gen'!B2992</f>
        <v>RP2KPAEG-Rockport 2 KP AEG</v>
      </c>
      <c r="B2992" s="269">
        <f>'Net Gen'!C2992</f>
        <v>44809.541666666664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5">
      <c r="A2993" s="208" t="str">
        <f>'Net Gen'!B2993</f>
        <v>RP2KPAEG-Rockport 2 KP AEG</v>
      </c>
      <c r="B2993" s="269">
        <f>'Net Gen'!C2993</f>
        <v>44809.583333333336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5">
      <c r="A2994" s="208" t="str">
        <f>'Net Gen'!B2994</f>
        <v>RP2KPAEG-Rockport 2 KP AEG</v>
      </c>
      <c r="B2994" s="269">
        <f>'Net Gen'!C2994</f>
        <v>44809.625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5">
      <c r="A2995" s="208" t="str">
        <f>'Net Gen'!B2995</f>
        <v>RP2KPAEG-Rockport 2 KP AEG</v>
      </c>
      <c r="B2995" s="269">
        <f>'Net Gen'!C2995</f>
        <v>44809.666666666664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5">
      <c r="A2996" s="208" t="str">
        <f>'Net Gen'!B2996</f>
        <v>RP2KPAEG-Rockport 2 KP AEG</v>
      </c>
      <c r="B2996" s="269">
        <f>'Net Gen'!C2996</f>
        <v>44809.708333333336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5">
      <c r="A2997" s="208" t="str">
        <f>'Net Gen'!B2997</f>
        <v>RP2KPAEG-Rockport 2 KP AEG</v>
      </c>
      <c r="B2997" s="269">
        <f>'Net Gen'!C2997</f>
        <v>44809.75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5">
      <c r="A2998" s="208" t="str">
        <f>'Net Gen'!B2998</f>
        <v>RP2KPAEG-Rockport 2 KP AEG</v>
      </c>
      <c r="B2998" s="269">
        <f>'Net Gen'!C2998</f>
        <v>44809.791666666664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5">
      <c r="A2999" s="208" t="str">
        <f>'Net Gen'!B2999</f>
        <v>RP2KPAEG-Rockport 2 KP AEG</v>
      </c>
      <c r="B2999" s="269">
        <f>'Net Gen'!C2999</f>
        <v>44809.833333333336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5">
      <c r="A3000" s="208" t="str">
        <f>'Net Gen'!B3000</f>
        <v>RP2KPAEG-Rockport 2 KP AEG</v>
      </c>
      <c r="B3000" s="269">
        <f>'Net Gen'!C3000</f>
        <v>44809.875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5">
      <c r="A3001" s="208" t="str">
        <f>'Net Gen'!B3001</f>
        <v>RP2KPAEG-Rockport 2 KP AEG</v>
      </c>
      <c r="B3001" s="269">
        <f>'Net Gen'!C3001</f>
        <v>44809.916666666664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5">
      <c r="A3002" s="208" t="str">
        <f>'Net Gen'!B3002</f>
        <v>RP2KPAEG-Rockport 2 KP AEG</v>
      </c>
      <c r="B3002" s="269">
        <f>'Net Gen'!C3002</f>
        <v>44809.958333333336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5">
      <c r="A3003" s="208" t="str">
        <f>'Net Gen'!B3003</f>
        <v>RP2KPAEG-Rockport 2 KP AEG</v>
      </c>
      <c r="B3003" s="269">
        <f>'Net Gen'!C3003</f>
        <v>44810</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5">
      <c r="A3004" s="208" t="str">
        <f>'Net Gen'!B3004</f>
        <v>RP2KPAEG-Rockport 2 KP AEG</v>
      </c>
      <c r="B3004" s="269">
        <f>'Net Gen'!C3004</f>
        <v>44810.041666666664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5">
      <c r="A3005" s="208" t="str">
        <f>'Net Gen'!B3005</f>
        <v>RP2KPAEG-Rockport 2 KP AEG</v>
      </c>
      <c r="B3005" s="269">
        <f>'Net Gen'!C3005</f>
        <v>44810.083333333336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5">
      <c r="A3006" s="208" t="str">
        <f>'Net Gen'!B3006</f>
        <v>RP2KPAEG-Rockport 2 KP AEG</v>
      </c>
      <c r="B3006" s="269">
        <f>'Net Gen'!C3006</f>
        <v>44810.125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5">
      <c r="A3007" s="208" t="str">
        <f>'Net Gen'!B3007</f>
        <v>RP2KPAEG-Rockport 2 KP AEG</v>
      </c>
      <c r="B3007" s="269">
        <f>'Net Gen'!C3007</f>
        <v>44810.166666666664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5">
      <c r="A3008" s="208" t="str">
        <f>'Net Gen'!B3008</f>
        <v>RP2KPAEG-Rockport 2 KP AEG</v>
      </c>
      <c r="B3008" s="269">
        <f>'Net Gen'!C3008</f>
        <v>44810.208333333336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5">
      <c r="A3009" s="208" t="str">
        <f>'Net Gen'!B3009</f>
        <v>RP2KPAEG-Rockport 2 KP AEG</v>
      </c>
      <c r="B3009" s="269">
        <f>'Net Gen'!C3009</f>
        <v>44810.25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5">
      <c r="A3010" s="208" t="str">
        <f>'Net Gen'!B3010</f>
        <v>RP2KPAEG-Rockport 2 KP AEG</v>
      </c>
      <c r="B3010" s="269">
        <f>'Net Gen'!C3010</f>
        <v>44810.291666666664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5">
      <c r="A3011" s="208" t="str">
        <f>'Net Gen'!B3011</f>
        <v>RP2KPAEG-Rockport 2 KP AEG</v>
      </c>
      <c r="B3011" s="269">
        <f>'Net Gen'!C3011</f>
        <v>44810.333333333336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5">
      <c r="A3012" s="208" t="str">
        <f>'Net Gen'!B3012</f>
        <v>RP2KPAEG-Rockport 2 KP AEG</v>
      </c>
      <c r="B3012" s="269">
        <f>'Net Gen'!C3012</f>
        <v>44810.375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5">
      <c r="A3013" s="208" t="str">
        <f>'Net Gen'!B3013</f>
        <v>RP2KPAEG-Rockport 2 KP AEG</v>
      </c>
      <c r="B3013" s="269">
        <f>'Net Gen'!C3013</f>
        <v>44810.416666666664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5">
      <c r="A3014" s="208" t="str">
        <f>'Net Gen'!B3014</f>
        <v>RP2KPAEG-Rockport 2 KP AEG</v>
      </c>
      <c r="B3014" s="269">
        <f>'Net Gen'!C3014</f>
        <v>44810.458333333336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5">
      <c r="A3015" s="208" t="str">
        <f>'Net Gen'!B3015</f>
        <v>RP2KPAEG-Rockport 2 KP AEG</v>
      </c>
      <c r="B3015" s="269">
        <f>'Net Gen'!C3015</f>
        <v>44810.5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5">
      <c r="A3016" s="208" t="str">
        <f>'Net Gen'!B3016</f>
        <v>RP2KPAEG-Rockport 2 KP AEG</v>
      </c>
      <c r="B3016" s="269">
        <f>'Net Gen'!C3016</f>
        <v>44810.541666666664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5">
      <c r="A3017" s="208" t="str">
        <f>'Net Gen'!B3017</f>
        <v>RP2KPAEG-Rockport 2 KP AEG</v>
      </c>
      <c r="B3017" s="269">
        <f>'Net Gen'!C3017</f>
        <v>44810.583333333336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5">
      <c r="A3018" s="208" t="str">
        <f>'Net Gen'!B3018</f>
        <v>RP2KPAEG-Rockport 2 KP AEG</v>
      </c>
      <c r="B3018" s="269">
        <f>'Net Gen'!C3018</f>
        <v>44810.625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5">
      <c r="A3019" s="208" t="str">
        <f>'Net Gen'!B3019</f>
        <v>RP2KPAEG-Rockport 2 KP AEG</v>
      </c>
      <c r="B3019" s="269">
        <f>'Net Gen'!C3019</f>
        <v>44810.666666666664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5">
      <c r="A3020" s="208" t="str">
        <f>'Net Gen'!B3020</f>
        <v>RP2KPAEG-Rockport 2 KP AEG</v>
      </c>
      <c r="B3020" s="269">
        <f>'Net Gen'!C3020</f>
        <v>44810.708333333336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5">
      <c r="A3021" s="208" t="str">
        <f>'Net Gen'!B3021</f>
        <v>RP2KPAEG-Rockport 2 KP AEG</v>
      </c>
      <c r="B3021" s="269">
        <f>'Net Gen'!C3021</f>
        <v>44810.75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5">
      <c r="A3022" s="208" t="str">
        <f>'Net Gen'!B3022</f>
        <v>RP2KPAEG-Rockport 2 KP AEG</v>
      </c>
      <c r="B3022" s="269">
        <f>'Net Gen'!C3022</f>
        <v>44810.791666666664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5">
      <c r="A3023" s="208" t="str">
        <f>'Net Gen'!B3023</f>
        <v>RP2KPAEG-Rockport 2 KP AEG</v>
      </c>
      <c r="B3023" s="269">
        <f>'Net Gen'!C3023</f>
        <v>44810.833333333336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5">
      <c r="A3024" s="208" t="str">
        <f>'Net Gen'!B3024</f>
        <v>RP2KPAEG-Rockport 2 KP AEG</v>
      </c>
      <c r="B3024" s="269">
        <f>'Net Gen'!C3024</f>
        <v>44810.875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5">
      <c r="A3025" s="208" t="str">
        <f>'Net Gen'!B3025</f>
        <v>RP2KPAEG-Rockport 2 KP AEG</v>
      </c>
      <c r="B3025" s="269">
        <f>'Net Gen'!C3025</f>
        <v>44810.916666666664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5">
      <c r="A3026" s="208" t="str">
        <f>'Net Gen'!B3026</f>
        <v>RP2KPAEG-Rockport 2 KP AEG</v>
      </c>
      <c r="B3026" s="269">
        <f>'Net Gen'!C3026</f>
        <v>44810.958333333336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5">
      <c r="A3027" s="208" t="str">
        <f>'Net Gen'!B3027</f>
        <v>RP2KPAEG-Rockport 2 KP AEG</v>
      </c>
      <c r="B3027" s="269">
        <f>'Net Gen'!C3027</f>
        <v>44811</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5">
      <c r="A3028" s="208" t="str">
        <f>'Net Gen'!B3028</f>
        <v>RP2KPAEG-Rockport 2 KP AEG</v>
      </c>
      <c r="B3028" s="269">
        <f>'Net Gen'!C3028</f>
        <v>44811.041666666664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5">
      <c r="A3029" s="208" t="str">
        <f>'Net Gen'!B3029</f>
        <v>RP2KPAEG-Rockport 2 KP AEG</v>
      </c>
      <c r="B3029" s="269">
        <f>'Net Gen'!C3029</f>
        <v>44811.083333333336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5">
      <c r="A3030" s="208" t="str">
        <f>'Net Gen'!B3030</f>
        <v>RP2KPAEG-Rockport 2 KP AEG</v>
      </c>
      <c r="B3030" s="269">
        <f>'Net Gen'!C3030</f>
        <v>44811.125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5">
      <c r="A3031" s="208" t="str">
        <f>'Net Gen'!B3031</f>
        <v>RP2KPAEG-Rockport 2 KP AEG</v>
      </c>
      <c r="B3031" s="269">
        <f>'Net Gen'!C3031</f>
        <v>44811.166666666664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5">
      <c r="A3032" s="208" t="str">
        <f>'Net Gen'!B3032</f>
        <v>RP2KPAEG-Rockport 2 KP AEG</v>
      </c>
      <c r="B3032" s="269">
        <f>'Net Gen'!C3032</f>
        <v>44811.208333333336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5">
      <c r="A3033" s="208" t="str">
        <f>'Net Gen'!B3033</f>
        <v>RP2KPAEG-Rockport 2 KP AEG</v>
      </c>
      <c r="B3033" s="269">
        <f>'Net Gen'!C3033</f>
        <v>44811.25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5">
      <c r="A3034" s="208" t="str">
        <f>'Net Gen'!B3034</f>
        <v>RP2KPAEG-Rockport 2 KP AEG</v>
      </c>
      <c r="B3034" s="269">
        <f>'Net Gen'!C3034</f>
        <v>44811.291666666664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5">
      <c r="A3035" s="208" t="str">
        <f>'Net Gen'!B3035</f>
        <v>RP2KPAEG-Rockport 2 KP AEG</v>
      </c>
      <c r="B3035" s="269">
        <f>'Net Gen'!C3035</f>
        <v>44811.333333333336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5">
      <c r="A3036" s="208" t="str">
        <f>'Net Gen'!B3036</f>
        <v>RP2KPAEG-Rockport 2 KP AEG</v>
      </c>
      <c r="B3036" s="269">
        <f>'Net Gen'!C3036</f>
        <v>44811.375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5">
      <c r="A3037" s="208" t="str">
        <f>'Net Gen'!B3037</f>
        <v>RP2KPAEG-Rockport 2 KP AEG</v>
      </c>
      <c r="B3037" s="269">
        <f>'Net Gen'!C3037</f>
        <v>44811.416666666664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5">
      <c r="A3038" s="208" t="str">
        <f>'Net Gen'!B3038</f>
        <v>RP2KPAEG-Rockport 2 KP AEG</v>
      </c>
      <c r="B3038" s="269">
        <f>'Net Gen'!C3038</f>
        <v>44811.458333333336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5">
      <c r="A3039" s="208" t="str">
        <f>'Net Gen'!B3039</f>
        <v>RP2KPAEG-Rockport 2 KP AEG</v>
      </c>
      <c r="B3039" s="269">
        <f>'Net Gen'!C3039</f>
        <v>44811.5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5">
      <c r="A3040" s="208" t="str">
        <f>'Net Gen'!B3040</f>
        <v>RP2KPAEG-Rockport 2 KP AEG</v>
      </c>
      <c r="B3040" s="269">
        <f>'Net Gen'!C3040</f>
        <v>44811.541666666664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5">
      <c r="A3041" s="208" t="str">
        <f>'Net Gen'!B3041</f>
        <v>RP2KPAEG-Rockport 2 KP AEG</v>
      </c>
      <c r="B3041" s="269">
        <f>'Net Gen'!C3041</f>
        <v>44811.583333333336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5">
      <c r="A3042" s="208" t="str">
        <f>'Net Gen'!B3042</f>
        <v>RP2KPAEG-Rockport 2 KP AEG</v>
      </c>
      <c r="B3042" s="269">
        <f>'Net Gen'!C3042</f>
        <v>44811.625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5">
      <c r="A3043" s="208" t="str">
        <f>'Net Gen'!B3043</f>
        <v>RP2KPAEG-Rockport 2 KP AEG</v>
      </c>
      <c r="B3043" s="269">
        <f>'Net Gen'!C3043</f>
        <v>44811.666666666664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5">
      <c r="A3044" s="208" t="str">
        <f>'Net Gen'!B3044</f>
        <v>RP2KPAEG-Rockport 2 KP AEG</v>
      </c>
      <c r="B3044" s="269">
        <f>'Net Gen'!C3044</f>
        <v>44811.708333333336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5">
      <c r="A3045" s="208" t="str">
        <f>'Net Gen'!B3045</f>
        <v>RP2KPAEG-Rockport 2 KP AEG</v>
      </c>
      <c r="B3045" s="269">
        <f>'Net Gen'!C3045</f>
        <v>44811.75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5">
      <c r="A3046" s="208" t="str">
        <f>'Net Gen'!B3046</f>
        <v>RP2KPAEG-Rockport 2 KP AEG</v>
      </c>
      <c r="B3046" s="269">
        <f>'Net Gen'!C3046</f>
        <v>44811.791666666664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5">
      <c r="A3047" s="208" t="str">
        <f>'Net Gen'!B3047</f>
        <v>RP2KPAEG-Rockport 2 KP AEG</v>
      </c>
      <c r="B3047" s="269">
        <f>'Net Gen'!C3047</f>
        <v>44811.833333333336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5">
      <c r="A3048" s="208" t="str">
        <f>'Net Gen'!B3048</f>
        <v>RP2KPAEG-Rockport 2 KP AEG</v>
      </c>
      <c r="B3048" s="269">
        <f>'Net Gen'!C3048</f>
        <v>44811.875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5">
      <c r="A3049" s="208" t="str">
        <f>'Net Gen'!B3049</f>
        <v>RP2KPAEG-Rockport 2 KP AEG</v>
      </c>
      <c r="B3049" s="269">
        <f>'Net Gen'!C3049</f>
        <v>44811.916666666664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5">
      <c r="A3050" s="208" t="str">
        <f>'Net Gen'!B3050</f>
        <v>RP2KPAEG-Rockport 2 KP AEG</v>
      </c>
      <c r="B3050" s="269">
        <f>'Net Gen'!C3050</f>
        <v>44811.958333333336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5">
      <c r="A3051" s="208" t="str">
        <f>'Net Gen'!B3051</f>
        <v>RP2KPAEG-Rockport 2 KP AEG</v>
      </c>
      <c r="B3051" s="269">
        <f>'Net Gen'!C3051</f>
        <v>44812</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5">
      <c r="A3052" s="208" t="str">
        <f>'Net Gen'!B3052</f>
        <v>RP2KPAEG-Rockport 2 KP AEG</v>
      </c>
      <c r="B3052" s="269">
        <f>'Net Gen'!C3052</f>
        <v>44812.041666666664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5">
      <c r="A3053" s="208" t="str">
        <f>'Net Gen'!B3053</f>
        <v>RP2KPAEG-Rockport 2 KP AEG</v>
      </c>
      <c r="B3053" s="269">
        <f>'Net Gen'!C3053</f>
        <v>44812.083333333336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5">
      <c r="A3054" s="208" t="str">
        <f>'Net Gen'!B3054</f>
        <v>RP2KPAEG-Rockport 2 KP AEG</v>
      </c>
      <c r="B3054" s="269">
        <f>'Net Gen'!C3054</f>
        <v>44812.125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5">
      <c r="A3055" s="208" t="str">
        <f>'Net Gen'!B3055</f>
        <v>RP2KPAEG-Rockport 2 KP AEG</v>
      </c>
      <c r="B3055" s="269">
        <f>'Net Gen'!C3055</f>
        <v>44812.166666666664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5">
      <c r="A3056" s="208" t="str">
        <f>'Net Gen'!B3056</f>
        <v>RP2KPAEG-Rockport 2 KP AEG</v>
      </c>
      <c r="B3056" s="269">
        <f>'Net Gen'!C3056</f>
        <v>44812.208333333336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5">
      <c r="A3057" s="208" t="str">
        <f>'Net Gen'!B3057</f>
        <v>RP2KPAEG-Rockport 2 KP AEG</v>
      </c>
      <c r="B3057" s="269">
        <f>'Net Gen'!C3057</f>
        <v>44812.25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5">
      <c r="A3058" s="208" t="str">
        <f>'Net Gen'!B3058</f>
        <v>RP2KPAEG-Rockport 2 KP AEG</v>
      </c>
      <c r="B3058" s="269">
        <f>'Net Gen'!C3058</f>
        <v>44812.291666666664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5">
      <c r="A3059" s="208" t="str">
        <f>'Net Gen'!B3059</f>
        <v>RP2KPAEG-Rockport 2 KP AEG</v>
      </c>
      <c r="B3059" s="269">
        <f>'Net Gen'!C3059</f>
        <v>44812.333333333336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5">
      <c r="A3060" s="208" t="str">
        <f>'Net Gen'!B3060</f>
        <v>RP2KPAEG-Rockport 2 KP AEG</v>
      </c>
      <c r="B3060" s="269">
        <f>'Net Gen'!C3060</f>
        <v>44812.375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5">
      <c r="A3061" s="208" t="str">
        <f>'Net Gen'!B3061</f>
        <v>RP2KPAEG-Rockport 2 KP AEG</v>
      </c>
      <c r="B3061" s="269">
        <f>'Net Gen'!C3061</f>
        <v>44812.416666666664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5">
      <c r="A3062" s="208" t="str">
        <f>'Net Gen'!B3062</f>
        <v>RP2KPAEG-Rockport 2 KP AEG</v>
      </c>
      <c r="B3062" s="269">
        <f>'Net Gen'!C3062</f>
        <v>44812.458333333336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5">
      <c r="A3063" s="208" t="str">
        <f>'Net Gen'!B3063</f>
        <v>RP2KPAEG-Rockport 2 KP AEG</v>
      </c>
      <c r="B3063" s="269">
        <f>'Net Gen'!C3063</f>
        <v>44812.5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5">
      <c r="A3064" s="208" t="str">
        <f>'Net Gen'!B3064</f>
        <v>RP2KPAEG-Rockport 2 KP AEG</v>
      </c>
      <c r="B3064" s="269">
        <f>'Net Gen'!C3064</f>
        <v>44812.541666666664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5">
      <c r="A3065" s="208" t="str">
        <f>'Net Gen'!B3065</f>
        <v>RP2KPAEG-Rockport 2 KP AEG</v>
      </c>
      <c r="B3065" s="269">
        <f>'Net Gen'!C3065</f>
        <v>44812.583333333336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5">
      <c r="A3066" s="208" t="str">
        <f>'Net Gen'!B3066</f>
        <v>RP2KPAEG-Rockport 2 KP AEG</v>
      </c>
      <c r="B3066" s="269">
        <f>'Net Gen'!C3066</f>
        <v>44812.625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5">
      <c r="A3067" s="208" t="str">
        <f>'Net Gen'!B3067</f>
        <v>RP2KPAEG-Rockport 2 KP AEG</v>
      </c>
      <c r="B3067" s="269">
        <f>'Net Gen'!C3067</f>
        <v>44812.666666666664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5">
      <c r="A3068" s="208" t="str">
        <f>'Net Gen'!B3068</f>
        <v>RP2KPAEG-Rockport 2 KP AEG</v>
      </c>
      <c r="B3068" s="269">
        <f>'Net Gen'!C3068</f>
        <v>44812.708333333336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5">
      <c r="A3069" s="208" t="str">
        <f>'Net Gen'!B3069</f>
        <v>RP2KPAEG-Rockport 2 KP AEG</v>
      </c>
      <c r="B3069" s="269">
        <f>'Net Gen'!C3069</f>
        <v>44812.75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5">
      <c r="A3070" s="208" t="str">
        <f>'Net Gen'!B3070</f>
        <v>RP2KPAEG-Rockport 2 KP AEG</v>
      </c>
      <c r="B3070" s="269">
        <f>'Net Gen'!C3070</f>
        <v>44812.791666666664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5">
      <c r="A3071" s="208" t="str">
        <f>'Net Gen'!B3071</f>
        <v>RP2KPAEG-Rockport 2 KP AEG</v>
      </c>
      <c r="B3071" s="269">
        <f>'Net Gen'!C3071</f>
        <v>44812.833333333336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5">
      <c r="A3072" s="208" t="str">
        <f>'Net Gen'!B3072</f>
        <v>RP2KPAEG-Rockport 2 KP AEG</v>
      </c>
      <c r="B3072" s="269">
        <f>'Net Gen'!C3072</f>
        <v>44812.875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5">
      <c r="A3073" s="208" t="str">
        <f>'Net Gen'!B3073</f>
        <v>RP2KPAEG-Rockport 2 KP AEG</v>
      </c>
      <c r="B3073" s="269">
        <f>'Net Gen'!C3073</f>
        <v>44812.916666666664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5">
      <c r="A3074" s="208" t="str">
        <f>'Net Gen'!B3074</f>
        <v>RP2KPAEG-Rockport 2 KP AEG</v>
      </c>
      <c r="B3074" s="269">
        <f>'Net Gen'!C3074</f>
        <v>44812.958333333336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5">
      <c r="A3075" s="208" t="str">
        <f>'Net Gen'!B3075</f>
        <v>RP2KPAEG-Rockport 2 KP AEG</v>
      </c>
      <c r="B3075" s="269">
        <f>'Net Gen'!C3075</f>
        <v>44813</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5">
      <c r="A3076" s="208" t="str">
        <f>'Net Gen'!B3076</f>
        <v>RP2KPAEG-Rockport 2 KP AEG</v>
      </c>
      <c r="B3076" s="269">
        <f>'Net Gen'!C3076</f>
        <v>44813.041666666664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5">
      <c r="A3077" s="208" t="str">
        <f>'Net Gen'!B3077</f>
        <v>RP2KPAEG-Rockport 2 KP AEG</v>
      </c>
      <c r="B3077" s="269">
        <f>'Net Gen'!C3077</f>
        <v>44813.083333333336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5">
      <c r="A3078" s="208" t="str">
        <f>'Net Gen'!B3078</f>
        <v>RP2KPAEG-Rockport 2 KP AEG</v>
      </c>
      <c r="B3078" s="269">
        <f>'Net Gen'!C3078</f>
        <v>44813.125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5">
      <c r="A3079" s="208" t="str">
        <f>'Net Gen'!B3079</f>
        <v>RP2KPAEG-Rockport 2 KP AEG</v>
      </c>
      <c r="B3079" s="269">
        <f>'Net Gen'!C3079</f>
        <v>44813.166666666664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5">
      <c r="A3080" s="208" t="str">
        <f>'Net Gen'!B3080</f>
        <v>RP2KPAEG-Rockport 2 KP AEG</v>
      </c>
      <c r="B3080" s="269">
        <f>'Net Gen'!C3080</f>
        <v>44813.208333333336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5">
      <c r="A3081" s="208" t="str">
        <f>'Net Gen'!B3081</f>
        <v>RP2KPAEG-Rockport 2 KP AEG</v>
      </c>
      <c r="B3081" s="269">
        <f>'Net Gen'!C3081</f>
        <v>44813.25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5">
      <c r="A3082" s="208" t="str">
        <f>'Net Gen'!B3082</f>
        <v>RP2KPAEG-Rockport 2 KP AEG</v>
      </c>
      <c r="B3082" s="269">
        <f>'Net Gen'!C3082</f>
        <v>44813.291666666664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5">
      <c r="A3083" s="208" t="str">
        <f>'Net Gen'!B3083</f>
        <v>RP2KPAEG-Rockport 2 KP AEG</v>
      </c>
      <c r="B3083" s="269">
        <f>'Net Gen'!C3083</f>
        <v>44813.333333333336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5">
      <c r="A3084" s="208" t="str">
        <f>'Net Gen'!B3084</f>
        <v>RP2KPAEG-Rockport 2 KP AEG</v>
      </c>
      <c r="B3084" s="269">
        <f>'Net Gen'!C3084</f>
        <v>44813.375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5">
      <c r="A3085" s="208" t="str">
        <f>'Net Gen'!B3085</f>
        <v>RP2KPAEG-Rockport 2 KP AEG</v>
      </c>
      <c r="B3085" s="269">
        <f>'Net Gen'!C3085</f>
        <v>44813.416666666664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5">
      <c r="A3086" s="208" t="str">
        <f>'Net Gen'!B3086</f>
        <v>RP2KPAEG-Rockport 2 KP AEG</v>
      </c>
      <c r="B3086" s="269">
        <f>'Net Gen'!C3086</f>
        <v>44813.458333333336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5">
      <c r="A3087" s="208" t="str">
        <f>'Net Gen'!B3087</f>
        <v>RP2KPAEG-Rockport 2 KP AEG</v>
      </c>
      <c r="B3087" s="269">
        <f>'Net Gen'!C3087</f>
        <v>44813.5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5">
      <c r="A3088" s="208" t="str">
        <f>'Net Gen'!B3088</f>
        <v>RP2KPAEG-Rockport 2 KP AEG</v>
      </c>
      <c r="B3088" s="269">
        <f>'Net Gen'!C3088</f>
        <v>44813.541666666664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5">
      <c r="A3089" s="208" t="str">
        <f>'Net Gen'!B3089</f>
        <v>RP2KPAEG-Rockport 2 KP AEG</v>
      </c>
      <c r="B3089" s="269">
        <f>'Net Gen'!C3089</f>
        <v>44813.583333333336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5">
      <c r="A3090" s="208" t="str">
        <f>'Net Gen'!B3090</f>
        <v>RP2KPAEG-Rockport 2 KP AEG</v>
      </c>
      <c r="B3090" s="269">
        <f>'Net Gen'!C3090</f>
        <v>44813.625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5">
      <c r="A3091" s="208" t="str">
        <f>'Net Gen'!B3091</f>
        <v>RP2KPAEG-Rockport 2 KP AEG</v>
      </c>
      <c r="B3091" s="269">
        <f>'Net Gen'!C3091</f>
        <v>44813.666666666664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5">
      <c r="A3092" s="208" t="str">
        <f>'Net Gen'!B3092</f>
        <v>RP2KPAEG-Rockport 2 KP AEG</v>
      </c>
      <c r="B3092" s="269">
        <f>'Net Gen'!C3092</f>
        <v>44813.708333333336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5">
      <c r="A3093" s="208" t="str">
        <f>'Net Gen'!B3093</f>
        <v>RP2KPAEG-Rockport 2 KP AEG</v>
      </c>
      <c r="B3093" s="269">
        <f>'Net Gen'!C3093</f>
        <v>44813.75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5">
      <c r="A3094" s="208" t="str">
        <f>'Net Gen'!B3094</f>
        <v>RP2KPAEG-Rockport 2 KP AEG</v>
      </c>
      <c r="B3094" s="269">
        <f>'Net Gen'!C3094</f>
        <v>44813.791666666664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5">
      <c r="A3095" s="208" t="str">
        <f>'Net Gen'!B3095</f>
        <v>RP2KPAEG-Rockport 2 KP AEG</v>
      </c>
      <c r="B3095" s="269">
        <f>'Net Gen'!C3095</f>
        <v>44813.833333333336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5">
      <c r="A3096" s="208" t="str">
        <f>'Net Gen'!B3096</f>
        <v>RP2KPAEG-Rockport 2 KP AEG</v>
      </c>
      <c r="B3096" s="269">
        <f>'Net Gen'!C3096</f>
        <v>44813.875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5">
      <c r="A3097" s="208" t="str">
        <f>'Net Gen'!B3097</f>
        <v>RP2KPAEG-Rockport 2 KP AEG</v>
      </c>
      <c r="B3097" s="269">
        <f>'Net Gen'!C3097</f>
        <v>44813.916666666664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5">
      <c r="A3098" s="208" t="str">
        <f>'Net Gen'!B3098</f>
        <v>RP2KPAEG-Rockport 2 KP AEG</v>
      </c>
      <c r="B3098" s="269">
        <f>'Net Gen'!C3098</f>
        <v>44813.958333333336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5">
      <c r="A3099" s="208" t="str">
        <f>'Net Gen'!B3099</f>
        <v>RP2KPAEG-Rockport 2 KP AEG</v>
      </c>
      <c r="B3099" s="269">
        <f>'Net Gen'!C3099</f>
        <v>44814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5">
      <c r="A3100" s="208" t="str">
        <f>'Net Gen'!B3100</f>
        <v>RP2KPAEG-Rockport 2 KP AEG</v>
      </c>
      <c r="B3100" s="269">
        <f>'Net Gen'!C3100</f>
        <v>44814.041666666664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5">
      <c r="A3101" s="208" t="str">
        <f>'Net Gen'!B3101</f>
        <v>RP2KPAEG-Rockport 2 KP AEG</v>
      </c>
      <c r="B3101" s="269">
        <f>'Net Gen'!C3101</f>
        <v>44814.083333333336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5">
      <c r="A3102" s="208" t="str">
        <f>'Net Gen'!B3102</f>
        <v>RP2KPAEG-Rockport 2 KP AEG</v>
      </c>
      <c r="B3102" s="269">
        <f>'Net Gen'!C3102</f>
        <v>44814.125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5">
      <c r="A3103" s="208" t="str">
        <f>'Net Gen'!B3103</f>
        <v>RP2KPAEG-Rockport 2 KP AEG</v>
      </c>
      <c r="B3103" s="269">
        <f>'Net Gen'!C3103</f>
        <v>44814.166666666664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5">
      <c r="A3104" s="208" t="str">
        <f>'Net Gen'!B3104</f>
        <v>RP2KPAEG-Rockport 2 KP AEG</v>
      </c>
      <c r="B3104" s="269">
        <f>'Net Gen'!C3104</f>
        <v>44814.208333333336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5">
      <c r="A3105" s="208" t="str">
        <f>'Net Gen'!B3105</f>
        <v>RP2KPAEG-Rockport 2 KP AEG</v>
      </c>
      <c r="B3105" s="269">
        <f>'Net Gen'!C3105</f>
        <v>44814.25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5">
      <c r="A3106" s="208" t="str">
        <f>'Net Gen'!B3106</f>
        <v>RP2KPAEG-Rockport 2 KP AEG</v>
      </c>
      <c r="B3106" s="269">
        <f>'Net Gen'!C3106</f>
        <v>44814.291666666664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5">
      <c r="A3107" s="208" t="str">
        <f>'Net Gen'!B3107</f>
        <v>RP2KPAEG-Rockport 2 KP AEG</v>
      </c>
      <c r="B3107" s="269">
        <f>'Net Gen'!C3107</f>
        <v>44814.333333333336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5">
      <c r="A3108" s="208" t="str">
        <f>'Net Gen'!B3108</f>
        <v>RP2KPAEG-Rockport 2 KP AEG</v>
      </c>
      <c r="B3108" s="269">
        <f>'Net Gen'!C3108</f>
        <v>44814.375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5">
      <c r="A3109" s="208" t="str">
        <f>'Net Gen'!B3109</f>
        <v>RP2KPAEG-Rockport 2 KP AEG</v>
      </c>
      <c r="B3109" s="269">
        <f>'Net Gen'!C3109</f>
        <v>44814.416666666664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5">
      <c r="A3110" s="208" t="str">
        <f>'Net Gen'!B3110</f>
        <v>RP2KPAEG-Rockport 2 KP AEG</v>
      </c>
      <c r="B3110" s="269">
        <f>'Net Gen'!C3110</f>
        <v>44814.458333333336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5">
      <c r="A3111" s="208" t="str">
        <f>'Net Gen'!B3111</f>
        <v>RP2KPAEG-Rockport 2 KP AEG</v>
      </c>
      <c r="B3111" s="269">
        <f>'Net Gen'!C3111</f>
        <v>44814.5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5">
      <c r="A3112" s="208" t="str">
        <f>'Net Gen'!B3112</f>
        <v>RP2KPAEG-Rockport 2 KP AEG</v>
      </c>
      <c r="B3112" s="269">
        <f>'Net Gen'!C3112</f>
        <v>44814.541666666664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5">
      <c r="A3113" s="208" t="str">
        <f>'Net Gen'!B3113</f>
        <v>RP2KPAEG-Rockport 2 KP AEG</v>
      </c>
      <c r="B3113" s="269">
        <f>'Net Gen'!C3113</f>
        <v>44814.583333333336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5">
      <c r="A3114" s="208" t="str">
        <f>'Net Gen'!B3114</f>
        <v>RP2KPAEG-Rockport 2 KP AEG</v>
      </c>
      <c r="B3114" s="269">
        <f>'Net Gen'!C3114</f>
        <v>44814.625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5">
      <c r="A3115" s="208" t="str">
        <f>'Net Gen'!B3115</f>
        <v>RP2KPAEG-Rockport 2 KP AEG</v>
      </c>
      <c r="B3115" s="269">
        <f>'Net Gen'!C3115</f>
        <v>44814.666666666664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5">
      <c r="A3116" s="208" t="str">
        <f>'Net Gen'!B3116</f>
        <v>RP2KPAEG-Rockport 2 KP AEG</v>
      </c>
      <c r="B3116" s="269">
        <f>'Net Gen'!C3116</f>
        <v>44814.708333333336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5">
      <c r="A3117" s="208" t="str">
        <f>'Net Gen'!B3117</f>
        <v>RP2KPAEG-Rockport 2 KP AEG</v>
      </c>
      <c r="B3117" s="269">
        <f>'Net Gen'!C3117</f>
        <v>44814.75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5">
      <c r="A3118" s="208" t="str">
        <f>'Net Gen'!B3118</f>
        <v>RP2KPAEG-Rockport 2 KP AEG</v>
      </c>
      <c r="B3118" s="269">
        <f>'Net Gen'!C3118</f>
        <v>44814.791666666664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5">
      <c r="A3119" s="208" t="str">
        <f>'Net Gen'!B3119</f>
        <v>RP2KPAEG-Rockport 2 KP AEG</v>
      </c>
      <c r="B3119" s="269">
        <f>'Net Gen'!C3119</f>
        <v>44814.833333333336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5">
      <c r="A3120" s="208" t="str">
        <f>'Net Gen'!B3120</f>
        <v>RP2KPAEG-Rockport 2 KP AEG</v>
      </c>
      <c r="B3120" s="269">
        <f>'Net Gen'!C3120</f>
        <v>44814.875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5">
      <c r="A3121" s="208" t="str">
        <f>'Net Gen'!B3121</f>
        <v>RP2KPAEG-Rockport 2 KP AEG</v>
      </c>
      <c r="B3121" s="269">
        <f>'Net Gen'!C3121</f>
        <v>44814.916666666664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5">
      <c r="A3122" s="208" t="str">
        <f>'Net Gen'!B3122</f>
        <v>RP2KPAEG-Rockport 2 KP AEG</v>
      </c>
      <c r="B3122" s="269">
        <f>'Net Gen'!C3122</f>
        <v>44814.958333333336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5">
      <c r="A3123" s="208" t="str">
        <f>'Net Gen'!B3123</f>
        <v>RP2KPAEG-Rockport 2 KP AEG</v>
      </c>
      <c r="B3123" s="269">
        <f>'Net Gen'!C3123</f>
        <v>44815</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5">
      <c r="A3124" s="208" t="str">
        <f>'Net Gen'!B3124</f>
        <v>RP2KPAEG-Rockport 2 KP AEG</v>
      </c>
      <c r="B3124" s="269">
        <f>'Net Gen'!C3124</f>
        <v>44815.041666666664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5">
      <c r="A3125" s="208" t="str">
        <f>'Net Gen'!B3125</f>
        <v>RP2KPAEG-Rockport 2 KP AEG</v>
      </c>
      <c r="B3125" s="269">
        <f>'Net Gen'!C3125</f>
        <v>44815.083333333336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5">
      <c r="A3126" s="208" t="str">
        <f>'Net Gen'!B3126</f>
        <v>RP2KPAEG-Rockport 2 KP AEG</v>
      </c>
      <c r="B3126" s="269">
        <f>'Net Gen'!C3126</f>
        <v>44815.125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5">
      <c r="A3127" s="208" t="str">
        <f>'Net Gen'!B3127</f>
        <v>RP2KPAEG-Rockport 2 KP AEG</v>
      </c>
      <c r="B3127" s="269">
        <f>'Net Gen'!C3127</f>
        <v>44815.166666666664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5">
      <c r="A3128" s="208" t="str">
        <f>'Net Gen'!B3128</f>
        <v>RP2KPAEG-Rockport 2 KP AEG</v>
      </c>
      <c r="B3128" s="269">
        <f>'Net Gen'!C3128</f>
        <v>44815.208333333336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5">
      <c r="A3129" s="208" t="str">
        <f>'Net Gen'!B3129</f>
        <v>RP2KPAEG-Rockport 2 KP AEG</v>
      </c>
      <c r="B3129" s="269">
        <f>'Net Gen'!C3129</f>
        <v>44815.25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5">
      <c r="A3130" s="208" t="str">
        <f>'Net Gen'!B3130</f>
        <v>RP2KPAEG-Rockport 2 KP AEG</v>
      </c>
      <c r="B3130" s="269">
        <f>'Net Gen'!C3130</f>
        <v>44815.291666666664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5">
      <c r="A3131" s="208" t="str">
        <f>'Net Gen'!B3131</f>
        <v>RP2KPAEG-Rockport 2 KP AEG</v>
      </c>
      <c r="B3131" s="269">
        <f>'Net Gen'!C3131</f>
        <v>44815.333333333336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5">
      <c r="A3132" s="208" t="str">
        <f>'Net Gen'!B3132</f>
        <v>RP2KPAEG-Rockport 2 KP AEG</v>
      </c>
      <c r="B3132" s="269">
        <f>'Net Gen'!C3132</f>
        <v>44815.375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5">
      <c r="A3133" s="208" t="str">
        <f>'Net Gen'!B3133</f>
        <v>RP2KPAEG-Rockport 2 KP AEG</v>
      </c>
      <c r="B3133" s="269">
        <f>'Net Gen'!C3133</f>
        <v>44815.416666666664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5">
      <c r="A3134" s="208" t="str">
        <f>'Net Gen'!B3134</f>
        <v>RP2KPAEG-Rockport 2 KP AEG</v>
      </c>
      <c r="B3134" s="269">
        <f>'Net Gen'!C3134</f>
        <v>44815.458333333336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5">
      <c r="A3135" s="208" t="str">
        <f>'Net Gen'!B3135</f>
        <v>RP2KPAEG-Rockport 2 KP AEG</v>
      </c>
      <c r="B3135" s="269">
        <f>'Net Gen'!C3135</f>
        <v>44815.5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5">
      <c r="A3136" s="208" t="str">
        <f>'Net Gen'!B3136</f>
        <v>RP2KPAEG-Rockport 2 KP AEG</v>
      </c>
      <c r="B3136" s="269">
        <f>'Net Gen'!C3136</f>
        <v>44815.541666666664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5">
      <c r="A3137" s="208" t="str">
        <f>'Net Gen'!B3137</f>
        <v>RP2KPAEG-Rockport 2 KP AEG</v>
      </c>
      <c r="B3137" s="269">
        <f>'Net Gen'!C3137</f>
        <v>44815.583333333336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5">
      <c r="A3138" s="208" t="str">
        <f>'Net Gen'!B3138</f>
        <v>RP2KPAEG-Rockport 2 KP AEG</v>
      </c>
      <c r="B3138" s="269">
        <f>'Net Gen'!C3138</f>
        <v>44815.625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5">
      <c r="A3139" s="208" t="str">
        <f>'Net Gen'!B3139</f>
        <v>RP2KPAEG-Rockport 2 KP AEG</v>
      </c>
      <c r="B3139" s="269">
        <f>'Net Gen'!C3139</f>
        <v>44815.666666666664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5">
      <c r="A3140" s="208" t="str">
        <f>'Net Gen'!B3140</f>
        <v>RP2KPAEG-Rockport 2 KP AEG</v>
      </c>
      <c r="B3140" s="269">
        <f>'Net Gen'!C3140</f>
        <v>44815.708333333336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5">
      <c r="A3141" s="208" t="str">
        <f>'Net Gen'!B3141</f>
        <v>RP2KPAEG-Rockport 2 KP AEG</v>
      </c>
      <c r="B3141" s="269">
        <f>'Net Gen'!C3141</f>
        <v>44815.75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5">
      <c r="A3142" s="208" t="str">
        <f>'Net Gen'!B3142</f>
        <v>RP2KPAEG-Rockport 2 KP AEG</v>
      </c>
      <c r="B3142" s="269">
        <f>'Net Gen'!C3142</f>
        <v>44815.791666666664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5">
      <c r="A3143" s="208" t="str">
        <f>'Net Gen'!B3143</f>
        <v>RP2KPAEG-Rockport 2 KP AEG</v>
      </c>
      <c r="B3143" s="269">
        <f>'Net Gen'!C3143</f>
        <v>44815.833333333336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5">
      <c r="A3144" s="208" t="str">
        <f>'Net Gen'!B3144</f>
        <v>RP2KPAEG-Rockport 2 KP AEG</v>
      </c>
      <c r="B3144" s="269">
        <f>'Net Gen'!C3144</f>
        <v>44815.875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5">
      <c r="A3145" s="208" t="str">
        <f>'Net Gen'!B3145</f>
        <v>RP2KPAEG-Rockport 2 KP AEG</v>
      </c>
      <c r="B3145" s="269">
        <f>'Net Gen'!C3145</f>
        <v>44815.916666666664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5">
      <c r="A3146" s="208" t="str">
        <f>'Net Gen'!B3146</f>
        <v>RP2KPAEG-Rockport 2 KP AEG</v>
      </c>
      <c r="B3146" s="269">
        <f>'Net Gen'!C3146</f>
        <v>44815.958333333336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5">
      <c r="A3147" s="208" t="str">
        <f>'Net Gen'!B3147</f>
        <v>RP2KPAEG-Rockport 2 KP AEG</v>
      </c>
      <c r="B3147" s="269">
        <f>'Net Gen'!C3147</f>
        <v>44816</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5">
      <c r="A3148" s="208" t="str">
        <f>'Net Gen'!B3148</f>
        <v>RP2KPAEG-Rockport 2 KP AEG</v>
      </c>
      <c r="B3148" s="269">
        <f>'Net Gen'!C3148</f>
        <v>44816.041666666664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5">
      <c r="A3149" s="208" t="str">
        <f>'Net Gen'!B3149</f>
        <v>RP2KPAEG-Rockport 2 KP AEG</v>
      </c>
      <c r="B3149" s="269">
        <f>'Net Gen'!C3149</f>
        <v>44816.083333333336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5">
      <c r="A3150" s="208" t="str">
        <f>'Net Gen'!B3150</f>
        <v>RP2KPAEG-Rockport 2 KP AEG</v>
      </c>
      <c r="B3150" s="269">
        <f>'Net Gen'!C3150</f>
        <v>44816.125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5">
      <c r="A3151" s="208" t="str">
        <f>'Net Gen'!B3151</f>
        <v>RP2KPAEG-Rockport 2 KP AEG</v>
      </c>
      <c r="B3151" s="269">
        <f>'Net Gen'!C3151</f>
        <v>44816.166666666664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5">
      <c r="A3152" s="208" t="str">
        <f>'Net Gen'!B3152</f>
        <v>RP2KPAEG-Rockport 2 KP AEG</v>
      </c>
      <c r="B3152" s="269">
        <f>'Net Gen'!C3152</f>
        <v>44816.208333333336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5">
      <c r="A3153" s="208" t="str">
        <f>'Net Gen'!B3153</f>
        <v>RP2KPAEG-Rockport 2 KP AEG</v>
      </c>
      <c r="B3153" s="269">
        <f>'Net Gen'!C3153</f>
        <v>44816.25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5">
      <c r="A3154" s="208" t="str">
        <f>'Net Gen'!B3154</f>
        <v>RP2KPAEG-Rockport 2 KP AEG</v>
      </c>
      <c r="B3154" s="269">
        <f>'Net Gen'!C3154</f>
        <v>44816.291666666664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5">
      <c r="A3155" s="208" t="str">
        <f>'Net Gen'!B3155</f>
        <v>RP2KPAEG-Rockport 2 KP AEG</v>
      </c>
      <c r="B3155" s="269">
        <f>'Net Gen'!C3155</f>
        <v>44816.333333333336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5">
      <c r="A3156" s="208" t="str">
        <f>'Net Gen'!B3156</f>
        <v>RP2KPAEG-Rockport 2 KP AEG</v>
      </c>
      <c r="B3156" s="269">
        <f>'Net Gen'!C3156</f>
        <v>44816.375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5">
      <c r="A3157" s="208" t="str">
        <f>'Net Gen'!B3157</f>
        <v>RP2KPAEG-Rockport 2 KP AEG</v>
      </c>
      <c r="B3157" s="269">
        <f>'Net Gen'!C3157</f>
        <v>44816.416666666664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5">
      <c r="A3158" s="208" t="str">
        <f>'Net Gen'!B3158</f>
        <v>RP2KPAEG-Rockport 2 KP AEG</v>
      </c>
      <c r="B3158" s="269">
        <f>'Net Gen'!C3158</f>
        <v>44816.458333333336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5">
      <c r="A3159" s="208" t="str">
        <f>'Net Gen'!B3159</f>
        <v>RP2KPAEG-Rockport 2 KP AEG</v>
      </c>
      <c r="B3159" s="269">
        <f>'Net Gen'!C3159</f>
        <v>44816.5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5">
      <c r="A3160" s="208" t="str">
        <f>'Net Gen'!B3160</f>
        <v>RP2KPAEG-Rockport 2 KP AEG</v>
      </c>
      <c r="B3160" s="269">
        <f>'Net Gen'!C3160</f>
        <v>44816.541666666664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5">
      <c r="A3161" s="208" t="str">
        <f>'Net Gen'!B3161</f>
        <v>RP2KPAEG-Rockport 2 KP AEG</v>
      </c>
      <c r="B3161" s="269">
        <f>'Net Gen'!C3161</f>
        <v>44816.583333333336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5">
      <c r="A3162" s="208" t="str">
        <f>'Net Gen'!B3162</f>
        <v>RP2KPAEG-Rockport 2 KP AEG</v>
      </c>
      <c r="B3162" s="269">
        <f>'Net Gen'!C3162</f>
        <v>44816.625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5">
      <c r="A3163" s="208" t="str">
        <f>'Net Gen'!B3163</f>
        <v>RP2KPAEG-Rockport 2 KP AEG</v>
      </c>
      <c r="B3163" s="269">
        <f>'Net Gen'!C3163</f>
        <v>44816.666666666664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5">
      <c r="A3164" s="208" t="str">
        <f>'Net Gen'!B3164</f>
        <v>RP2KPAEG-Rockport 2 KP AEG</v>
      </c>
      <c r="B3164" s="269">
        <f>'Net Gen'!C3164</f>
        <v>44816.708333333336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5">
      <c r="A3165" s="208" t="str">
        <f>'Net Gen'!B3165</f>
        <v>RP2KPAEG-Rockport 2 KP AEG</v>
      </c>
      <c r="B3165" s="269">
        <f>'Net Gen'!C3165</f>
        <v>44816.75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5">
      <c r="A3166" s="208" t="str">
        <f>'Net Gen'!B3166</f>
        <v>RP2KPAEG-Rockport 2 KP AEG</v>
      </c>
      <c r="B3166" s="269">
        <f>'Net Gen'!C3166</f>
        <v>44816.791666666664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5">
      <c r="A3167" s="208" t="str">
        <f>'Net Gen'!B3167</f>
        <v>RP2KPAEG-Rockport 2 KP AEG</v>
      </c>
      <c r="B3167" s="269">
        <f>'Net Gen'!C3167</f>
        <v>44816.833333333336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5">
      <c r="A3168" s="208" t="str">
        <f>'Net Gen'!B3168</f>
        <v>RP2KPAEG-Rockport 2 KP AEG</v>
      </c>
      <c r="B3168" s="269">
        <f>'Net Gen'!C3168</f>
        <v>44816.875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5">
      <c r="A3169" s="208" t="str">
        <f>'Net Gen'!B3169</f>
        <v>RP2KPAEG-Rockport 2 KP AEG</v>
      </c>
      <c r="B3169" s="269">
        <f>'Net Gen'!C3169</f>
        <v>44816.916666666664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5">
      <c r="A3170" s="208" t="str">
        <f>'Net Gen'!B3170</f>
        <v>RP2KPAEG-Rockport 2 KP AEG</v>
      </c>
      <c r="B3170" s="269">
        <f>'Net Gen'!C3170</f>
        <v>44816.958333333336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5">
      <c r="A3171" s="208" t="str">
        <f>'Net Gen'!B3171</f>
        <v>RP2KPAEG-Rockport 2 KP AEG</v>
      </c>
      <c r="B3171" s="269">
        <f>'Net Gen'!C3171</f>
        <v>44817</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5">
      <c r="A3172" s="208" t="str">
        <f>'Net Gen'!B3172</f>
        <v>RP2KPAEG-Rockport 2 KP AEG</v>
      </c>
      <c r="B3172" s="269">
        <f>'Net Gen'!C3172</f>
        <v>44817.041666666664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5">
      <c r="A3173" s="208" t="str">
        <f>'Net Gen'!B3173</f>
        <v>RP2KPAEG-Rockport 2 KP AEG</v>
      </c>
      <c r="B3173" s="269">
        <f>'Net Gen'!C3173</f>
        <v>44817.083333333336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5">
      <c r="A3174" s="208" t="str">
        <f>'Net Gen'!B3174</f>
        <v>RP2KPAEG-Rockport 2 KP AEG</v>
      </c>
      <c r="B3174" s="269">
        <f>'Net Gen'!C3174</f>
        <v>44817.125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5">
      <c r="A3175" s="208" t="str">
        <f>'Net Gen'!B3175</f>
        <v>RP2KPAEG-Rockport 2 KP AEG</v>
      </c>
      <c r="B3175" s="269">
        <f>'Net Gen'!C3175</f>
        <v>44817.166666666664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5">
      <c r="A3176" s="208" t="str">
        <f>'Net Gen'!B3176</f>
        <v>RP2KPAEG-Rockport 2 KP AEG</v>
      </c>
      <c r="B3176" s="269">
        <f>'Net Gen'!C3176</f>
        <v>44817.208333333336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5">
      <c r="A3177" s="208" t="str">
        <f>'Net Gen'!B3177</f>
        <v>RP2KPAEG-Rockport 2 KP AEG</v>
      </c>
      <c r="B3177" s="269">
        <f>'Net Gen'!C3177</f>
        <v>44817.25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5">
      <c r="A3178" s="208" t="str">
        <f>'Net Gen'!B3178</f>
        <v>RP2KPAEG-Rockport 2 KP AEG</v>
      </c>
      <c r="B3178" s="269">
        <f>'Net Gen'!C3178</f>
        <v>44817.291666666664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5">
      <c r="A3179" s="208" t="str">
        <f>'Net Gen'!B3179</f>
        <v>RP2KPAEG-Rockport 2 KP AEG</v>
      </c>
      <c r="B3179" s="269">
        <f>'Net Gen'!C3179</f>
        <v>44817.333333333336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5">
      <c r="A3180" s="208" t="str">
        <f>'Net Gen'!B3180</f>
        <v>RP2KPAEG-Rockport 2 KP AEG</v>
      </c>
      <c r="B3180" s="269">
        <f>'Net Gen'!C3180</f>
        <v>44817.375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5">
      <c r="A3181" s="208" t="str">
        <f>'Net Gen'!B3181</f>
        <v>RP2KPAEG-Rockport 2 KP AEG</v>
      </c>
      <c r="B3181" s="269">
        <f>'Net Gen'!C3181</f>
        <v>44817.416666666664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5">
      <c r="A3182" s="208" t="str">
        <f>'Net Gen'!B3182</f>
        <v>RP2KPAEG-Rockport 2 KP AEG</v>
      </c>
      <c r="B3182" s="269">
        <f>'Net Gen'!C3182</f>
        <v>44817.458333333336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5">
      <c r="A3183" s="208" t="str">
        <f>'Net Gen'!B3183</f>
        <v>RP2KPAEG-Rockport 2 KP AEG</v>
      </c>
      <c r="B3183" s="269">
        <f>'Net Gen'!C3183</f>
        <v>44817.5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5">
      <c r="A3184" s="208" t="str">
        <f>'Net Gen'!B3184</f>
        <v>RP2KPAEG-Rockport 2 KP AEG</v>
      </c>
      <c r="B3184" s="269">
        <f>'Net Gen'!C3184</f>
        <v>44817.541666666664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5">
      <c r="A3185" s="208" t="str">
        <f>'Net Gen'!B3185</f>
        <v>RP2KPAEG-Rockport 2 KP AEG</v>
      </c>
      <c r="B3185" s="269">
        <f>'Net Gen'!C3185</f>
        <v>44817.583333333336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5">
      <c r="A3186" s="208" t="str">
        <f>'Net Gen'!B3186</f>
        <v>RP2KPAEG-Rockport 2 KP AEG</v>
      </c>
      <c r="B3186" s="269">
        <f>'Net Gen'!C3186</f>
        <v>44817.625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5">
      <c r="A3187" s="208" t="str">
        <f>'Net Gen'!B3187</f>
        <v>RP2KPAEG-Rockport 2 KP AEG</v>
      </c>
      <c r="B3187" s="269">
        <f>'Net Gen'!C3187</f>
        <v>44817.666666666664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5">
      <c r="A3188" s="208" t="str">
        <f>'Net Gen'!B3188</f>
        <v>RP2KPAEG-Rockport 2 KP AEG</v>
      </c>
      <c r="B3188" s="269">
        <f>'Net Gen'!C3188</f>
        <v>44817.708333333336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5">
      <c r="A3189" s="208" t="str">
        <f>'Net Gen'!B3189</f>
        <v>RP2KPAEG-Rockport 2 KP AEG</v>
      </c>
      <c r="B3189" s="269">
        <f>'Net Gen'!C3189</f>
        <v>44817.75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5">
      <c r="A3190" s="208" t="str">
        <f>'Net Gen'!B3190</f>
        <v>RP2KPAEG-Rockport 2 KP AEG</v>
      </c>
      <c r="B3190" s="269">
        <f>'Net Gen'!C3190</f>
        <v>44817.791666666664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5">
      <c r="A3191" s="208" t="str">
        <f>'Net Gen'!B3191</f>
        <v>RP2KPAEG-Rockport 2 KP AEG</v>
      </c>
      <c r="B3191" s="269">
        <f>'Net Gen'!C3191</f>
        <v>44817.833333333336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5">
      <c r="A3192" s="208" t="str">
        <f>'Net Gen'!B3192</f>
        <v>RP2KPAEG-Rockport 2 KP AEG</v>
      </c>
      <c r="B3192" s="269">
        <f>'Net Gen'!C3192</f>
        <v>44817.875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5">
      <c r="A3193" s="208" t="str">
        <f>'Net Gen'!B3193</f>
        <v>RP2KPAEG-Rockport 2 KP AEG</v>
      </c>
      <c r="B3193" s="269">
        <f>'Net Gen'!C3193</f>
        <v>44817.916666666664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5">
      <c r="A3194" s="208" t="str">
        <f>'Net Gen'!B3194</f>
        <v>RP2KPAEG-Rockport 2 KP AEG</v>
      </c>
      <c r="B3194" s="269">
        <f>'Net Gen'!C3194</f>
        <v>44817.958333333336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5">
      <c r="A3195" s="208" t="str">
        <f>'Net Gen'!B3195</f>
        <v>RP2KPAEG-Rockport 2 KP AEG</v>
      </c>
      <c r="B3195" s="269">
        <f>'Net Gen'!C3195</f>
        <v>44818</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5">
      <c r="A3196" s="208" t="str">
        <f>'Net Gen'!B3196</f>
        <v>RP2KPAEG-Rockport 2 KP AEG</v>
      </c>
      <c r="B3196" s="269">
        <f>'Net Gen'!C3196</f>
        <v>44818.041666666664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5">
      <c r="A3197" s="208" t="str">
        <f>'Net Gen'!B3197</f>
        <v>RP2KPAEG-Rockport 2 KP AEG</v>
      </c>
      <c r="B3197" s="269">
        <f>'Net Gen'!C3197</f>
        <v>44818.083333333336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5">
      <c r="A3198" s="208" t="str">
        <f>'Net Gen'!B3198</f>
        <v>RP2KPAEG-Rockport 2 KP AEG</v>
      </c>
      <c r="B3198" s="269">
        <f>'Net Gen'!C3198</f>
        <v>44818.125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5">
      <c r="A3199" s="208" t="str">
        <f>'Net Gen'!B3199</f>
        <v>RP2KPAEG-Rockport 2 KP AEG</v>
      </c>
      <c r="B3199" s="269">
        <f>'Net Gen'!C3199</f>
        <v>44818.166666666664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5">
      <c r="A3200" s="208" t="str">
        <f>'Net Gen'!B3200</f>
        <v>RP2KPAEG-Rockport 2 KP AEG</v>
      </c>
      <c r="B3200" s="269">
        <f>'Net Gen'!C3200</f>
        <v>44818.208333333336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5">
      <c r="A3201" s="208" t="str">
        <f>'Net Gen'!B3201</f>
        <v>RP2KPAEG-Rockport 2 KP AEG</v>
      </c>
      <c r="B3201" s="269">
        <f>'Net Gen'!C3201</f>
        <v>44818.25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5">
      <c r="A3202" s="208" t="str">
        <f>'Net Gen'!B3202</f>
        <v>RP2KPAEG-Rockport 2 KP AEG</v>
      </c>
      <c r="B3202" s="269">
        <f>'Net Gen'!C3202</f>
        <v>44818.291666666664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5">
      <c r="A3203" s="208" t="str">
        <f>'Net Gen'!B3203</f>
        <v>RP2KPAEG-Rockport 2 KP AEG</v>
      </c>
      <c r="B3203" s="269">
        <f>'Net Gen'!C3203</f>
        <v>44818.333333333336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5">
      <c r="A3204" s="208" t="str">
        <f>'Net Gen'!B3204</f>
        <v>RP2KPAEG-Rockport 2 KP AEG</v>
      </c>
      <c r="B3204" s="269">
        <f>'Net Gen'!C3204</f>
        <v>44818.375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5">
      <c r="A3205" s="208" t="str">
        <f>'Net Gen'!B3205</f>
        <v>RP2KPAEG-Rockport 2 KP AEG</v>
      </c>
      <c r="B3205" s="269">
        <f>'Net Gen'!C3205</f>
        <v>44818.416666666664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5">
      <c r="A3206" s="208" t="str">
        <f>'Net Gen'!B3206</f>
        <v>RP2KPAEG-Rockport 2 KP AEG</v>
      </c>
      <c r="B3206" s="269">
        <f>'Net Gen'!C3206</f>
        <v>44818.458333333336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5">
      <c r="A3207" s="208" t="str">
        <f>'Net Gen'!B3207</f>
        <v>RP2KPAEG-Rockport 2 KP AEG</v>
      </c>
      <c r="B3207" s="269">
        <f>'Net Gen'!C3207</f>
        <v>44818.5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5">
      <c r="A3208" s="208" t="str">
        <f>'Net Gen'!B3208</f>
        <v>RP2KPAEG-Rockport 2 KP AEG</v>
      </c>
      <c r="B3208" s="269">
        <f>'Net Gen'!C3208</f>
        <v>44818.541666666664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5">
      <c r="A3209" s="208" t="str">
        <f>'Net Gen'!B3209</f>
        <v>RP2KPAEG-Rockport 2 KP AEG</v>
      </c>
      <c r="B3209" s="269">
        <f>'Net Gen'!C3209</f>
        <v>44818.583333333336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5">
      <c r="A3210" s="208" t="str">
        <f>'Net Gen'!B3210</f>
        <v>RP2KPAEG-Rockport 2 KP AEG</v>
      </c>
      <c r="B3210" s="269">
        <f>'Net Gen'!C3210</f>
        <v>44818.625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5">
      <c r="A3211" s="208" t="str">
        <f>'Net Gen'!B3211</f>
        <v>RP2KPAEG-Rockport 2 KP AEG</v>
      </c>
      <c r="B3211" s="269">
        <f>'Net Gen'!C3211</f>
        <v>44818.666666666664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5">
      <c r="A3212" s="208" t="str">
        <f>'Net Gen'!B3212</f>
        <v>RP2KPAEG-Rockport 2 KP AEG</v>
      </c>
      <c r="B3212" s="269">
        <f>'Net Gen'!C3212</f>
        <v>44818.708333333336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5">
      <c r="A3213" s="208" t="str">
        <f>'Net Gen'!B3213</f>
        <v>RP2KPAEG-Rockport 2 KP AEG</v>
      </c>
      <c r="B3213" s="269">
        <f>'Net Gen'!C3213</f>
        <v>44818.75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5">
      <c r="A3214" s="208" t="str">
        <f>'Net Gen'!B3214</f>
        <v>RP2KPAEG-Rockport 2 KP AEG</v>
      </c>
      <c r="B3214" s="269">
        <f>'Net Gen'!C3214</f>
        <v>44818.791666666664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5">
      <c r="A3215" s="208" t="str">
        <f>'Net Gen'!B3215</f>
        <v>RP2KPAEG-Rockport 2 KP AEG</v>
      </c>
      <c r="B3215" s="269">
        <f>'Net Gen'!C3215</f>
        <v>44818.833333333336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5">
      <c r="A3216" s="208" t="str">
        <f>'Net Gen'!B3216</f>
        <v>RP2KPAEG-Rockport 2 KP AEG</v>
      </c>
      <c r="B3216" s="269">
        <f>'Net Gen'!C3216</f>
        <v>44818.875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5">
      <c r="A3217" s="208" t="str">
        <f>'Net Gen'!B3217</f>
        <v>RP2KPAEG-Rockport 2 KP AEG</v>
      </c>
      <c r="B3217" s="269">
        <f>'Net Gen'!C3217</f>
        <v>44818.916666666664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5">
      <c r="A3218" s="208" t="str">
        <f>'Net Gen'!B3218</f>
        <v>RP2KPAEG-Rockport 2 KP AEG</v>
      </c>
      <c r="B3218" s="269">
        <f>'Net Gen'!C3218</f>
        <v>44818.958333333336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5">
      <c r="A3219" s="208" t="str">
        <f>'Net Gen'!B3219</f>
        <v>RP2KPAEG-Rockport 2 KP AEG</v>
      </c>
      <c r="B3219" s="269">
        <f>'Net Gen'!C3219</f>
        <v>44819</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5">
      <c r="A3220" s="208" t="str">
        <f>'Net Gen'!B3220</f>
        <v>RP2KPAEG-Rockport 2 KP AEG</v>
      </c>
      <c r="B3220" s="269">
        <f>'Net Gen'!C3220</f>
        <v>44819.041666666664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5">
      <c r="A3221" s="208" t="str">
        <f>'Net Gen'!B3221</f>
        <v>RP2KPAEG-Rockport 2 KP AEG</v>
      </c>
      <c r="B3221" s="269">
        <f>'Net Gen'!C3221</f>
        <v>44819.083333333336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5">
      <c r="A3222" s="208" t="str">
        <f>'Net Gen'!B3222</f>
        <v>RP2KPAEG-Rockport 2 KP AEG</v>
      </c>
      <c r="B3222" s="269">
        <f>'Net Gen'!C3222</f>
        <v>44819.125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5">
      <c r="A3223" s="208" t="str">
        <f>'Net Gen'!B3223</f>
        <v>RP2KPAEG-Rockport 2 KP AEG</v>
      </c>
      <c r="B3223" s="269">
        <f>'Net Gen'!C3223</f>
        <v>44819.166666666664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5">
      <c r="A3224" s="208" t="str">
        <f>'Net Gen'!B3224</f>
        <v>RP2KPAEG-Rockport 2 KP AEG</v>
      </c>
      <c r="B3224" s="269">
        <f>'Net Gen'!C3224</f>
        <v>44819.208333333336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5">
      <c r="A3225" s="208" t="str">
        <f>'Net Gen'!B3225</f>
        <v>RP2KPAEG-Rockport 2 KP AEG</v>
      </c>
      <c r="B3225" s="269">
        <f>'Net Gen'!C3225</f>
        <v>44819.25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5">
      <c r="A3226" s="208" t="str">
        <f>'Net Gen'!B3226</f>
        <v>RP2KPAEG-Rockport 2 KP AEG</v>
      </c>
      <c r="B3226" s="269">
        <f>'Net Gen'!C3226</f>
        <v>44819.291666666664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5">
      <c r="A3227" s="208" t="str">
        <f>'Net Gen'!B3227</f>
        <v>RP2KPAEG-Rockport 2 KP AEG</v>
      </c>
      <c r="B3227" s="269">
        <f>'Net Gen'!C3227</f>
        <v>44819.333333333336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5">
      <c r="A3228" s="208" t="str">
        <f>'Net Gen'!B3228</f>
        <v>RP2KPAEG-Rockport 2 KP AEG</v>
      </c>
      <c r="B3228" s="269">
        <f>'Net Gen'!C3228</f>
        <v>44819.375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5">
      <c r="A3229" s="208" t="str">
        <f>'Net Gen'!B3229</f>
        <v>RP2KPAEG-Rockport 2 KP AEG</v>
      </c>
      <c r="B3229" s="269">
        <f>'Net Gen'!C3229</f>
        <v>44819.416666666664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5">
      <c r="A3230" s="208" t="str">
        <f>'Net Gen'!B3230</f>
        <v>RP2KPAEG-Rockport 2 KP AEG</v>
      </c>
      <c r="B3230" s="269">
        <f>'Net Gen'!C3230</f>
        <v>44819.458333333336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5">
      <c r="A3231" s="208" t="str">
        <f>'Net Gen'!B3231</f>
        <v>RP2KPAEG-Rockport 2 KP AEG</v>
      </c>
      <c r="B3231" s="269">
        <f>'Net Gen'!C3231</f>
        <v>44819.5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5">
      <c r="A3232" s="208" t="str">
        <f>'Net Gen'!B3232</f>
        <v>RP2KPAEG-Rockport 2 KP AEG</v>
      </c>
      <c r="B3232" s="269">
        <f>'Net Gen'!C3232</f>
        <v>44819.541666666664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5">
      <c r="A3233" s="208" t="str">
        <f>'Net Gen'!B3233</f>
        <v>RP2KPAEG-Rockport 2 KP AEG</v>
      </c>
      <c r="B3233" s="269">
        <f>'Net Gen'!C3233</f>
        <v>44819.583333333336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5">
      <c r="A3234" s="208" t="str">
        <f>'Net Gen'!B3234</f>
        <v>RP2KPAEG-Rockport 2 KP AEG</v>
      </c>
      <c r="B3234" s="269">
        <f>'Net Gen'!C3234</f>
        <v>44819.625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5">
      <c r="A3235" s="208" t="str">
        <f>'Net Gen'!B3235</f>
        <v>RP2KPAEG-Rockport 2 KP AEG</v>
      </c>
      <c r="B3235" s="269">
        <f>'Net Gen'!C3235</f>
        <v>44819.666666666664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5">
      <c r="A3236" s="208" t="str">
        <f>'Net Gen'!B3236</f>
        <v>RP2KPAEG-Rockport 2 KP AEG</v>
      </c>
      <c r="B3236" s="269">
        <f>'Net Gen'!C3236</f>
        <v>44819.708333333336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5">
      <c r="A3237" s="208" t="str">
        <f>'Net Gen'!B3237</f>
        <v>RP2KPAEG-Rockport 2 KP AEG</v>
      </c>
      <c r="B3237" s="269">
        <f>'Net Gen'!C3237</f>
        <v>44819.75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5">
      <c r="A3238" s="208" t="str">
        <f>'Net Gen'!B3238</f>
        <v>RP2KPAEG-Rockport 2 KP AEG</v>
      </c>
      <c r="B3238" s="269">
        <f>'Net Gen'!C3238</f>
        <v>44819.791666666664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5">
      <c r="A3239" s="208" t="str">
        <f>'Net Gen'!B3239</f>
        <v>RP2KPAEG-Rockport 2 KP AEG</v>
      </c>
      <c r="B3239" s="269">
        <f>'Net Gen'!C3239</f>
        <v>44819.833333333336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5">
      <c r="A3240" s="208" t="str">
        <f>'Net Gen'!B3240</f>
        <v>RP2KPAEG-Rockport 2 KP AEG</v>
      </c>
      <c r="B3240" s="269">
        <f>'Net Gen'!C3240</f>
        <v>44819.875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5">
      <c r="A3241" s="208" t="str">
        <f>'Net Gen'!B3241</f>
        <v>RP2KPAEG-Rockport 2 KP AEG</v>
      </c>
      <c r="B3241" s="269">
        <f>'Net Gen'!C3241</f>
        <v>44819.916666666664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5">
      <c r="A3242" s="208" t="str">
        <f>'Net Gen'!B3242</f>
        <v>RP2KPAEG-Rockport 2 KP AEG</v>
      </c>
      <c r="B3242" s="269">
        <f>'Net Gen'!C3242</f>
        <v>44819.958333333336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5">
      <c r="A3243" s="208" t="str">
        <f>'Net Gen'!B3243</f>
        <v>RP2KPAEG-Rockport 2 KP AEG</v>
      </c>
      <c r="B3243" s="269">
        <f>'Net Gen'!C3243</f>
        <v>44820</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5">
      <c r="A3244" s="208" t="str">
        <f>'Net Gen'!B3244</f>
        <v>RP2KPAEG-Rockport 2 KP AEG</v>
      </c>
      <c r="B3244" s="269">
        <f>'Net Gen'!C3244</f>
        <v>44820.041666666664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5">
      <c r="A3245" s="208" t="str">
        <f>'Net Gen'!B3245</f>
        <v>RP2KPAEG-Rockport 2 KP AEG</v>
      </c>
      <c r="B3245" s="269">
        <f>'Net Gen'!C3245</f>
        <v>44820.083333333336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5">
      <c r="A3246" s="208" t="str">
        <f>'Net Gen'!B3246</f>
        <v>RP2KPAEG-Rockport 2 KP AEG</v>
      </c>
      <c r="B3246" s="269">
        <f>'Net Gen'!C3246</f>
        <v>44820.125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5">
      <c r="A3247" s="208" t="str">
        <f>'Net Gen'!B3247</f>
        <v>RP2KPAEG-Rockport 2 KP AEG</v>
      </c>
      <c r="B3247" s="269">
        <f>'Net Gen'!C3247</f>
        <v>44820.166666666664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5">
      <c r="A3248" s="208" t="str">
        <f>'Net Gen'!B3248</f>
        <v>RP2KPAEG-Rockport 2 KP AEG</v>
      </c>
      <c r="B3248" s="269">
        <f>'Net Gen'!C3248</f>
        <v>44820.208333333336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5">
      <c r="A3249" s="208" t="str">
        <f>'Net Gen'!B3249</f>
        <v>RP2KPAEG-Rockport 2 KP AEG</v>
      </c>
      <c r="B3249" s="269">
        <f>'Net Gen'!C3249</f>
        <v>44820.25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5">
      <c r="A3250" s="208" t="str">
        <f>'Net Gen'!B3250</f>
        <v>RP2KPAEG-Rockport 2 KP AEG</v>
      </c>
      <c r="B3250" s="269">
        <f>'Net Gen'!C3250</f>
        <v>44820.291666666664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5">
      <c r="A3251" s="208" t="str">
        <f>'Net Gen'!B3251</f>
        <v>RP2KPAEG-Rockport 2 KP AEG</v>
      </c>
      <c r="B3251" s="269">
        <f>'Net Gen'!C3251</f>
        <v>44820.333333333336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5">
      <c r="A3252" s="208" t="str">
        <f>'Net Gen'!B3252</f>
        <v>RP2KPAEG-Rockport 2 KP AEG</v>
      </c>
      <c r="B3252" s="269">
        <f>'Net Gen'!C3252</f>
        <v>44820.375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5">
      <c r="A3253" s="208" t="str">
        <f>'Net Gen'!B3253</f>
        <v>RP2KPAEG-Rockport 2 KP AEG</v>
      </c>
      <c r="B3253" s="269">
        <f>'Net Gen'!C3253</f>
        <v>44820.416666666664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5">
      <c r="A3254" s="208" t="str">
        <f>'Net Gen'!B3254</f>
        <v>RP2KPAEG-Rockport 2 KP AEG</v>
      </c>
      <c r="B3254" s="269">
        <f>'Net Gen'!C3254</f>
        <v>44820.458333333336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5">
      <c r="A3255" s="208" t="str">
        <f>'Net Gen'!B3255</f>
        <v>RP2KPAEG-Rockport 2 KP AEG</v>
      </c>
      <c r="B3255" s="269">
        <f>'Net Gen'!C3255</f>
        <v>44820.5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5">
      <c r="A3256" s="208" t="str">
        <f>'Net Gen'!B3256</f>
        <v>RP2KPAEG-Rockport 2 KP AEG</v>
      </c>
      <c r="B3256" s="269">
        <f>'Net Gen'!C3256</f>
        <v>44820.541666666664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5">
      <c r="A3257" s="208" t="str">
        <f>'Net Gen'!B3257</f>
        <v>RP2KPAEG-Rockport 2 KP AEG</v>
      </c>
      <c r="B3257" s="269">
        <f>'Net Gen'!C3257</f>
        <v>44820.583333333336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5">
      <c r="A3258" s="208" t="str">
        <f>'Net Gen'!B3258</f>
        <v>RP2KPAEG-Rockport 2 KP AEG</v>
      </c>
      <c r="B3258" s="269">
        <f>'Net Gen'!C3258</f>
        <v>44820.625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5">
      <c r="A3259" s="208" t="str">
        <f>'Net Gen'!B3259</f>
        <v>RP2KPAEG-Rockport 2 KP AEG</v>
      </c>
      <c r="B3259" s="269">
        <f>'Net Gen'!C3259</f>
        <v>44820.666666666664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5">
      <c r="A3260" s="208" t="str">
        <f>'Net Gen'!B3260</f>
        <v>RP2KPAEG-Rockport 2 KP AEG</v>
      </c>
      <c r="B3260" s="269">
        <f>'Net Gen'!C3260</f>
        <v>44820.708333333336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5">
      <c r="A3261" s="208" t="str">
        <f>'Net Gen'!B3261</f>
        <v>RP2KPAEG-Rockport 2 KP AEG</v>
      </c>
      <c r="B3261" s="269">
        <f>'Net Gen'!C3261</f>
        <v>44820.75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5">
      <c r="A3262" s="208" t="str">
        <f>'Net Gen'!B3262</f>
        <v>RP2KPAEG-Rockport 2 KP AEG</v>
      </c>
      <c r="B3262" s="269">
        <f>'Net Gen'!C3262</f>
        <v>44820.791666666664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5">
      <c r="A3263" s="208" t="str">
        <f>'Net Gen'!B3263</f>
        <v>RP2KPAEG-Rockport 2 KP AEG</v>
      </c>
      <c r="B3263" s="269">
        <f>'Net Gen'!C3263</f>
        <v>44820.833333333336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5">
      <c r="A3264" s="208" t="str">
        <f>'Net Gen'!B3264</f>
        <v>RP2KPAEG-Rockport 2 KP AEG</v>
      </c>
      <c r="B3264" s="269">
        <f>'Net Gen'!C3264</f>
        <v>44820.875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5">
      <c r="A3265" s="208" t="str">
        <f>'Net Gen'!B3265</f>
        <v>RP2KPAEG-Rockport 2 KP AEG</v>
      </c>
      <c r="B3265" s="269">
        <f>'Net Gen'!C3265</f>
        <v>44820.916666666664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5">
      <c r="A3266" s="208" t="str">
        <f>'Net Gen'!B3266</f>
        <v>RP2KPAEG-Rockport 2 KP AEG</v>
      </c>
      <c r="B3266" s="269">
        <f>'Net Gen'!C3266</f>
        <v>44820.958333333336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5">
      <c r="A3267" s="208" t="str">
        <f>'Net Gen'!B3267</f>
        <v>RP2KPAEG-Rockport 2 KP AEG</v>
      </c>
      <c r="B3267" s="269">
        <f>'Net Gen'!C3267</f>
        <v>44821</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5">
      <c r="A3268" s="208" t="str">
        <f>'Net Gen'!B3268</f>
        <v>RP2KPAEG-Rockport 2 KP AEG</v>
      </c>
      <c r="B3268" s="269">
        <f>'Net Gen'!C3268</f>
        <v>44821.041666666664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5">
      <c r="A3269" s="208" t="str">
        <f>'Net Gen'!B3269</f>
        <v>RP2KPAEG-Rockport 2 KP AEG</v>
      </c>
      <c r="B3269" s="269">
        <f>'Net Gen'!C3269</f>
        <v>44821.083333333336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5">
      <c r="A3270" s="208" t="str">
        <f>'Net Gen'!B3270</f>
        <v>RP2KPAEG-Rockport 2 KP AEG</v>
      </c>
      <c r="B3270" s="269">
        <f>'Net Gen'!C3270</f>
        <v>44821.125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5">
      <c r="A3271" s="208" t="str">
        <f>'Net Gen'!B3271</f>
        <v>RP2KPAEG-Rockport 2 KP AEG</v>
      </c>
      <c r="B3271" s="269">
        <f>'Net Gen'!C3271</f>
        <v>44821.166666666664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5">
      <c r="A3272" s="208" t="str">
        <f>'Net Gen'!B3272</f>
        <v>RP2KPAEG-Rockport 2 KP AEG</v>
      </c>
      <c r="B3272" s="269">
        <f>'Net Gen'!C3272</f>
        <v>44821.208333333336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5">
      <c r="A3273" s="208" t="str">
        <f>'Net Gen'!B3273</f>
        <v>RP2KPAEG-Rockport 2 KP AEG</v>
      </c>
      <c r="B3273" s="269">
        <f>'Net Gen'!C3273</f>
        <v>44821.25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5">
      <c r="A3274" s="208" t="str">
        <f>'Net Gen'!B3274</f>
        <v>RP2KPAEG-Rockport 2 KP AEG</v>
      </c>
      <c r="B3274" s="269">
        <f>'Net Gen'!C3274</f>
        <v>44821.291666666664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5">
      <c r="A3275" s="208" t="str">
        <f>'Net Gen'!B3275</f>
        <v>RP2KPAEG-Rockport 2 KP AEG</v>
      </c>
      <c r="B3275" s="269">
        <f>'Net Gen'!C3275</f>
        <v>44821.333333333336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5">
      <c r="A3276" s="208" t="str">
        <f>'Net Gen'!B3276</f>
        <v>RP2KPAEG-Rockport 2 KP AEG</v>
      </c>
      <c r="B3276" s="269">
        <f>'Net Gen'!C3276</f>
        <v>44821.375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5">
      <c r="A3277" s="208" t="str">
        <f>'Net Gen'!B3277</f>
        <v>RP2KPAEG-Rockport 2 KP AEG</v>
      </c>
      <c r="B3277" s="269">
        <f>'Net Gen'!C3277</f>
        <v>44821.416666666664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5">
      <c r="A3278" s="208" t="str">
        <f>'Net Gen'!B3278</f>
        <v>RP2KPAEG-Rockport 2 KP AEG</v>
      </c>
      <c r="B3278" s="269">
        <f>'Net Gen'!C3278</f>
        <v>44821.458333333336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5">
      <c r="A3279" s="208" t="str">
        <f>'Net Gen'!B3279</f>
        <v>RP2KPAEG-Rockport 2 KP AEG</v>
      </c>
      <c r="B3279" s="269">
        <f>'Net Gen'!C3279</f>
        <v>44821.5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5">
      <c r="A3280" s="208" t="str">
        <f>'Net Gen'!B3280</f>
        <v>RP2KPAEG-Rockport 2 KP AEG</v>
      </c>
      <c r="B3280" s="269">
        <f>'Net Gen'!C3280</f>
        <v>44821.541666666664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5">
      <c r="A3281" s="208" t="str">
        <f>'Net Gen'!B3281</f>
        <v>RP2KPAEG-Rockport 2 KP AEG</v>
      </c>
      <c r="B3281" s="269">
        <f>'Net Gen'!C3281</f>
        <v>44821.583333333336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5">
      <c r="A3282" s="208" t="str">
        <f>'Net Gen'!B3282</f>
        <v>RP2KPAEG-Rockport 2 KP AEG</v>
      </c>
      <c r="B3282" s="269">
        <f>'Net Gen'!C3282</f>
        <v>44821.625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5">
      <c r="A3283" s="208" t="str">
        <f>'Net Gen'!B3283</f>
        <v>RP2KPAEG-Rockport 2 KP AEG</v>
      </c>
      <c r="B3283" s="269">
        <f>'Net Gen'!C3283</f>
        <v>44821.666666666664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5">
      <c r="A3284" s="208" t="str">
        <f>'Net Gen'!B3284</f>
        <v>RP2KPAEG-Rockport 2 KP AEG</v>
      </c>
      <c r="B3284" s="269">
        <f>'Net Gen'!C3284</f>
        <v>44821.708333333336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5">
      <c r="A3285" s="208" t="str">
        <f>'Net Gen'!B3285</f>
        <v>RP2KPAEG-Rockport 2 KP AEG</v>
      </c>
      <c r="B3285" s="269">
        <f>'Net Gen'!C3285</f>
        <v>44821.75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5">
      <c r="A3286" s="208" t="str">
        <f>'Net Gen'!B3286</f>
        <v>RP2KPAEG-Rockport 2 KP AEG</v>
      </c>
      <c r="B3286" s="269">
        <f>'Net Gen'!C3286</f>
        <v>44821.791666666664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5">
      <c r="A3287" s="208" t="str">
        <f>'Net Gen'!B3287</f>
        <v>RP2KPAEG-Rockport 2 KP AEG</v>
      </c>
      <c r="B3287" s="269">
        <f>'Net Gen'!C3287</f>
        <v>44821.833333333336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5">
      <c r="A3288" s="208" t="str">
        <f>'Net Gen'!B3288</f>
        <v>RP2KPAEG-Rockport 2 KP AEG</v>
      </c>
      <c r="B3288" s="269">
        <f>'Net Gen'!C3288</f>
        <v>44821.875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5">
      <c r="A3289" s="208" t="str">
        <f>'Net Gen'!B3289</f>
        <v>RP2KPAEG-Rockport 2 KP AEG</v>
      </c>
      <c r="B3289" s="269">
        <f>'Net Gen'!C3289</f>
        <v>44821.916666666664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5">
      <c r="A3290" s="208" t="str">
        <f>'Net Gen'!B3290</f>
        <v>RP2KPAEG-Rockport 2 KP AEG</v>
      </c>
      <c r="B3290" s="269">
        <f>'Net Gen'!C3290</f>
        <v>44821.958333333336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5">
      <c r="A3291" s="208" t="str">
        <f>'Net Gen'!B3291</f>
        <v>RP2KPAEG-Rockport 2 KP AEG</v>
      </c>
      <c r="B3291" s="269">
        <f>'Net Gen'!C3291</f>
        <v>44822</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5">
      <c r="A3292" s="208" t="str">
        <f>'Net Gen'!B3292</f>
        <v>RP2KPAEG-Rockport 2 KP AEG</v>
      </c>
      <c r="B3292" s="269">
        <f>'Net Gen'!C3292</f>
        <v>44822.041666666664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5">
      <c r="A3293" s="208" t="str">
        <f>'Net Gen'!B3293</f>
        <v>RP2KPAEG-Rockport 2 KP AEG</v>
      </c>
      <c r="B3293" s="269">
        <f>'Net Gen'!C3293</f>
        <v>44822.083333333336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5">
      <c r="A3294" s="208" t="str">
        <f>'Net Gen'!B3294</f>
        <v>RP2KPAEG-Rockport 2 KP AEG</v>
      </c>
      <c r="B3294" s="269">
        <f>'Net Gen'!C3294</f>
        <v>44822.125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5">
      <c r="A3295" s="208" t="str">
        <f>'Net Gen'!B3295</f>
        <v>RP2KPAEG-Rockport 2 KP AEG</v>
      </c>
      <c r="B3295" s="269">
        <f>'Net Gen'!C3295</f>
        <v>44822.166666666664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5">
      <c r="A3296" s="208" t="str">
        <f>'Net Gen'!B3296</f>
        <v>RP2KPAEG-Rockport 2 KP AEG</v>
      </c>
      <c r="B3296" s="269">
        <f>'Net Gen'!C3296</f>
        <v>44822.208333333336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5">
      <c r="A3297" s="208" t="str">
        <f>'Net Gen'!B3297</f>
        <v>RP2KPAEG-Rockport 2 KP AEG</v>
      </c>
      <c r="B3297" s="269">
        <f>'Net Gen'!C3297</f>
        <v>44822.25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5">
      <c r="A3298" s="208" t="str">
        <f>'Net Gen'!B3298</f>
        <v>RP2KPAEG-Rockport 2 KP AEG</v>
      </c>
      <c r="B3298" s="269">
        <f>'Net Gen'!C3298</f>
        <v>44822.291666666664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5">
      <c r="A3299" s="208" t="str">
        <f>'Net Gen'!B3299</f>
        <v>RP2KPAEG-Rockport 2 KP AEG</v>
      </c>
      <c r="B3299" s="269">
        <f>'Net Gen'!C3299</f>
        <v>44822.333333333336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5">
      <c r="A3300" s="208" t="str">
        <f>'Net Gen'!B3300</f>
        <v>RP2KPAEG-Rockport 2 KP AEG</v>
      </c>
      <c r="B3300" s="269">
        <f>'Net Gen'!C3300</f>
        <v>44822.375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5">
      <c r="A3301" s="208" t="str">
        <f>'Net Gen'!B3301</f>
        <v>RP2KPAEG-Rockport 2 KP AEG</v>
      </c>
      <c r="B3301" s="269">
        <f>'Net Gen'!C3301</f>
        <v>44822.416666666664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5">
      <c r="A3302" s="208" t="str">
        <f>'Net Gen'!B3302</f>
        <v>RP2KPAEG-Rockport 2 KP AEG</v>
      </c>
      <c r="B3302" s="269">
        <f>'Net Gen'!C3302</f>
        <v>44822.458333333336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5">
      <c r="A3303" s="208" t="str">
        <f>'Net Gen'!B3303</f>
        <v>RP2KPAEG-Rockport 2 KP AEG</v>
      </c>
      <c r="B3303" s="269">
        <f>'Net Gen'!C3303</f>
        <v>44822.5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5">
      <c r="A3304" s="208" t="str">
        <f>'Net Gen'!B3304</f>
        <v>RP2KPAEG-Rockport 2 KP AEG</v>
      </c>
      <c r="B3304" s="269">
        <f>'Net Gen'!C3304</f>
        <v>44822.541666666664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5">
      <c r="A3305" s="208" t="str">
        <f>'Net Gen'!B3305</f>
        <v>RP2KPAEG-Rockport 2 KP AEG</v>
      </c>
      <c r="B3305" s="269">
        <f>'Net Gen'!C3305</f>
        <v>44822.583333333336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5">
      <c r="A3306" s="208" t="str">
        <f>'Net Gen'!B3306</f>
        <v>RP2KPAEG-Rockport 2 KP AEG</v>
      </c>
      <c r="B3306" s="269">
        <f>'Net Gen'!C3306</f>
        <v>44822.625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5">
      <c r="A3307" s="208" t="str">
        <f>'Net Gen'!B3307</f>
        <v>RP2KPAEG-Rockport 2 KP AEG</v>
      </c>
      <c r="B3307" s="269">
        <f>'Net Gen'!C3307</f>
        <v>44822.666666666664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5">
      <c r="A3308" s="208" t="str">
        <f>'Net Gen'!B3308</f>
        <v>RP2KPAEG-Rockport 2 KP AEG</v>
      </c>
      <c r="B3308" s="269">
        <f>'Net Gen'!C3308</f>
        <v>44822.708333333336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5">
      <c r="A3309" s="208" t="str">
        <f>'Net Gen'!B3309</f>
        <v>RP2KPAEG-Rockport 2 KP AEG</v>
      </c>
      <c r="B3309" s="269">
        <f>'Net Gen'!C3309</f>
        <v>44822.75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5">
      <c r="A3310" s="208" t="str">
        <f>'Net Gen'!B3310</f>
        <v>RP2KPAEG-Rockport 2 KP AEG</v>
      </c>
      <c r="B3310" s="269">
        <f>'Net Gen'!C3310</f>
        <v>44822.791666666664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5">
      <c r="A3311" s="208" t="str">
        <f>'Net Gen'!B3311</f>
        <v>RP2KPAEG-Rockport 2 KP AEG</v>
      </c>
      <c r="B3311" s="269">
        <f>'Net Gen'!C3311</f>
        <v>44822.833333333336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5">
      <c r="A3312" s="208" t="str">
        <f>'Net Gen'!B3312</f>
        <v>RP2KPAEG-Rockport 2 KP AEG</v>
      </c>
      <c r="B3312" s="269">
        <f>'Net Gen'!C3312</f>
        <v>44822.875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5">
      <c r="A3313" s="208" t="str">
        <f>'Net Gen'!B3313</f>
        <v>RP2KPAEG-Rockport 2 KP AEG</v>
      </c>
      <c r="B3313" s="269">
        <f>'Net Gen'!C3313</f>
        <v>44822.916666666664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5">
      <c r="A3314" s="208" t="str">
        <f>'Net Gen'!B3314</f>
        <v>RP2KPAEG-Rockport 2 KP AEG</v>
      </c>
      <c r="B3314" s="269">
        <f>'Net Gen'!C3314</f>
        <v>44822.958333333336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5">
      <c r="A3315" s="208" t="str">
        <f>'Net Gen'!B3315</f>
        <v>RP2KPAEG-Rockport 2 KP AEG</v>
      </c>
      <c r="B3315" s="269">
        <f>'Net Gen'!C3315</f>
        <v>44823</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5">
      <c r="A3316" s="208" t="str">
        <f>'Net Gen'!B3316</f>
        <v>RP2KPAEG-Rockport 2 KP AEG</v>
      </c>
      <c r="B3316" s="269">
        <f>'Net Gen'!C3316</f>
        <v>44823.041666666664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5">
      <c r="A3317" s="208" t="str">
        <f>'Net Gen'!B3317</f>
        <v>RP2KPAEG-Rockport 2 KP AEG</v>
      </c>
      <c r="B3317" s="269">
        <f>'Net Gen'!C3317</f>
        <v>44823.083333333336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5">
      <c r="A3318" s="208" t="str">
        <f>'Net Gen'!B3318</f>
        <v>RP2KPAEG-Rockport 2 KP AEG</v>
      </c>
      <c r="B3318" s="269">
        <f>'Net Gen'!C3318</f>
        <v>44823.125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5">
      <c r="A3319" s="208" t="str">
        <f>'Net Gen'!B3319</f>
        <v>RP2KPAEG-Rockport 2 KP AEG</v>
      </c>
      <c r="B3319" s="269">
        <f>'Net Gen'!C3319</f>
        <v>44823.166666666664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5">
      <c r="A3320" s="208" t="str">
        <f>'Net Gen'!B3320</f>
        <v>RP2KPAEG-Rockport 2 KP AEG</v>
      </c>
      <c r="B3320" s="269">
        <f>'Net Gen'!C3320</f>
        <v>44823.208333333336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5">
      <c r="A3321" s="208" t="str">
        <f>'Net Gen'!B3321</f>
        <v>RP2KPAEG-Rockport 2 KP AEG</v>
      </c>
      <c r="B3321" s="269">
        <f>'Net Gen'!C3321</f>
        <v>44823.25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5">
      <c r="A3322" s="208" t="str">
        <f>'Net Gen'!B3322</f>
        <v>RP2KPAEG-Rockport 2 KP AEG</v>
      </c>
      <c r="B3322" s="269">
        <f>'Net Gen'!C3322</f>
        <v>44823.291666666664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5">
      <c r="A3323" s="208" t="str">
        <f>'Net Gen'!B3323</f>
        <v>RP2KPAEG-Rockport 2 KP AEG</v>
      </c>
      <c r="B3323" s="269">
        <f>'Net Gen'!C3323</f>
        <v>44823.333333333336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5">
      <c r="A3324" s="208" t="str">
        <f>'Net Gen'!B3324</f>
        <v>RP2KPAEG-Rockport 2 KP AEG</v>
      </c>
      <c r="B3324" s="269">
        <f>'Net Gen'!C3324</f>
        <v>44823.375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5">
      <c r="A3325" s="208" t="str">
        <f>'Net Gen'!B3325</f>
        <v>RP2KPAEG-Rockport 2 KP AEG</v>
      </c>
      <c r="B3325" s="269">
        <f>'Net Gen'!C3325</f>
        <v>44823.416666666664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5">
      <c r="A3326" s="208" t="str">
        <f>'Net Gen'!B3326</f>
        <v>RP2KPAEG-Rockport 2 KP AEG</v>
      </c>
      <c r="B3326" s="269">
        <f>'Net Gen'!C3326</f>
        <v>44823.458333333336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5">
      <c r="A3327" s="208" t="str">
        <f>'Net Gen'!B3327</f>
        <v>RP2KPAEG-Rockport 2 KP AEG</v>
      </c>
      <c r="B3327" s="269">
        <f>'Net Gen'!C3327</f>
        <v>44823.5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5">
      <c r="A3328" s="208" t="str">
        <f>'Net Gen'!B3328</f>
        <v>RP2KPAEG-Rockport 2 KP AEG</v>
      </c>
      <c r="B3328" s="269">
        <f>'Net Gen'!C3328</f>
        <v>44823.541666666664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5">
      <c r="A3329" s="208" t="str">
        <f>'Net Gen'!B3329</f>
        <v>RP2KPAEG-Rockport 2 KP AEG</v>
      </c>
      <c r="B3329" s="269">
        <f>'Net Gen'!C3329</f>
        <v>44823.583333333336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5">
      <c r="A3330" s="208" t="str">
        <f>'Net Gen'!B3330</f>
        <v>RP2KPAEG-Rockport 2 KP AEG</v>
      </c>
      <c r="B3330" s="269">
        <f>'Net Gen'!C3330</f>
        <v>44823.625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5">
      <c r="A3331" s="208" t="str">
        <f>'Net Gen'!B3331</f>
        <v>RP2KPAEG-Rockport 2 KP AEG</v>
      </c>
      <c r="B3331" s="269">
        <f>'Net Gen'!C3331</f>
        <v>44823.666666666664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5">
      <c r="A3332" s="208" t="str">
        <f>'Net Gen'!B3332</f>
        <v>RP2KPAEG-Rockport 2 KP AEG</v>
      </c>
      <c r="B3332" s="269">
        <f>'Net Gen'!C3332</f>
        <v>44823.708333333336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5">
      <c r="A3333" s="208" t="str">
        <f>'Net Gen'!B3333</f>
        <v>RP2KPAEG-Rockport 2 KP AEG</v>
      </c>
      <c r="B3333" s="269">
        <f>'Net Gen'!C3333</f>
        <v>44823.75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5">
      <c r="A3334" s="208" t="str">
        <f>'Net Gen'!B3334</f>
        <v>RP2KPAEG-Rockport 2 KP AEG</v>
      </c>
      <c r="B3334" s="269">
        <f>'Net Gen'!C3334</f>
        <v>44823.791666666664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5">
      <c r="A3335" s="208" t="str">
        <f>'Net Gen'!B3335</f>
        <v>RP2KPAEG-Rockport 2 KP AEG</v>
      </c>
      <c r="B3335" s="269">
        <f>'Net Gen'!C3335</f>
        <v>44823.833333333336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5">
      <c r="A3336" s="208" t="str">
        <f>'Net Gen'!B3336</f>
        <v>RP2KPAEG-Rockport 2 KP AEG</v>
      </c>
      <c r="B3336" s="269">
        <f>'Net Gen'!C3336</f>
        <v>44823.875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5">
      <c r="A3337" s="208" t="str">
        <f>'Net Gen'!B3337</f>
        <v>RP2KPAEG-Rockport 2 KP AEG</v>
      </c>
      <c r="B3337" s="269">
        <f>'Net Gen'!C3337</f>
        <v>44823.916666666664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5">
      <c r="A3338" s="208" t="str">
        <f>'Net Gen'!B3338</f>
        <v>RP2KPAEG-Rockport 2 KP AEG</v>
      </c>
      <c r="B3338" s="269">
        <f>'Net Gen'!C3338</f>
        <v>44823.958333333336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5">
      <c r="A3339" s="208" t="str">
        <f>'Net Gen'!B3339</f>
        <v>RP2KPAEG-Rockport 2 KP AEG</v>
      </c>
      <c r="B3339" s="269">
        <f>'Net Gen'!C3339</f>
        <v>44824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5">
      <c r="A3340" s="208" t="str">
        <f>'Net Gen'!B3340</f>
        <v>RP2KPAEG-Rockport 2 KP AEG</v>
      </c>
      <c r="B3340" s="269">
        <f>'Net Gen'!C3340</f>
        <v>44824.041666666664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5">
      <c r="A3341" s="208" t="str">
        <f>'Net Gen'!B3341</f>
        <v>RP2KPAEG-Rockport 2 KP AEG</v>
      </c>
      <c r="B3341" s="269">
        <f>'Net Gen'!C3341</f>
        <v>44824.083333333336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5">
      <c r="A3342" s="208" t="str">
        <f>'Net Gen'!B3342</f>
        <v>RP2KPAEG-Rockport 2 KP AEG</v>
      </c>
      <c r="B3342" s="269">
        <f>'Net Gen'!C3342</f>
        <v>44824.125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5">
      <c r="A3343" s="208" t="str">
        <f>'Net Gen'!B3343</f>
        <v>RP2KPAEG-Rockport 2 KP AEG</v>
      </c>
      <c r="B3343" s="269">
        <f>'Net Gen'!C3343</f>
        <v>44824.166666666664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5">
      <c r="A3344" s="208" t="str">
        <f>'Net Gen'!B3344</f>
        <v>RP2KPAEG-Rockport 2 KP AEG</v>
      </c>
      <c r="B3344" s="269">
        <f>'Net Gen'!C3344</f>
        <v>44824.208333333336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5">
      <c r="A3345" s="208" t="str">
        <f>'Net Gen'!B3345</f>
        <v>RP2KPAEG-Rockport 2 KP AEG</v>
      </c>
      <c r="B3345" s="269">
        <f>'Net Gen'!C3345</f>
        <v>44824.25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5">
      <c r="A3346" s="208" t="str">
        <f>'Net Gen'!B3346</f>
        <v>RP2KPAEG-Rockport 2 KP AEG</v>
      </c>
      <c r="B3346" s="269">
        <f>'Net Gen'!C3346</f>
        <v>44824.291666666664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5">
      <c r="A3347" s="208" t="str">
        <f>'Net Gen'!B3347</f>
        <v>RP2KPAEG-Rockport 2 KP AEG</v>
      </c>
      <c r="B3347" s="269">
        <f>'Net Gen'!C3347</f>
        <v>44824.333333333336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5">
      <c r="A3348" s="208" t="str">
        <f>'Net Gen'!B3348</f>
        <v>RP2KPAEG-Rockport 2 KP AEG</v>
      </c>
      <c r="B3348" s="269">
        <f>'Net Gen'!C3348</f>
        <v>44824.375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5">
      <c r="A3349" s="208" t="str">
        <f>'Net Gen'!B3349</f>
        <v>RP2KPAEG-Rockport 2 KP AEG</v>
      </c>
      <c r="B3349" s="269">
        <f>'Net Gen'!C3349</f>
        <v>44824.416666666664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5">
      <c r="A3350" s="208" t="str">
        <f>'Net Gen'!B3350</f>
        <v>RP2KPAEG-Rockport 2 KP AEG</v>
      </c>
      <c r="B3350" s="269">
        <f>'Net Gen'!C3350</f>
        <v>44824.458333333336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5">
      <c r="A3351" s="208" t="str">
        <f>'Net Gen'!B3351</f>
        <v>RP2KPAEG-Rockport 2 KP AEG</v>
      </c>
      <c r="B3351" s="269">
        <f>'Net Gen'!C3351</f>
        <v>44824.5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5">
      <c r="A3352" s="208" t="str">
        <f>'Net Gen'!B3352</f>
        <v>RP2KPAEG-Rockport 2 KP AEG</v>
      </c>
      <c r="B3352" s="269">
        <f>'Net Gen'!C3352</f>
        <v>44824.541666666664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5">
      <c r="A3353" s="208" t="str">
        <f>'Net Gen'!B3353</f>
        <v>RP2KPAEG-Rockport 2 KP AEG</v>
      </c>
      <c r="B3353" s="269">
        <f>'Net Gen'!C3353</f>
        <v>44824.583333333336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5">
      <c r="A3354" s="208" t="str">
        <f>'Net Gen'!B3354</f>
        <v>RP2KPAEG-Rockport 2 KP AEG</v>
      </c>
      <c r="B3354" s="269">
        <f>'Net Gen'!C3354</f>
        <v>44824.625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5">
      <c r="A3355" s="208" t="str">
        <f>'Net Gen'!B3355</f>
        <v>RP2KPAEG-Rockport 2 KP AEG</v>
      </c>
      <c r="B3355" s="269">
        <f>'Net Gen'!C3355</f>
        <v>44824.666666666664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5">
      <c r="A3356" s="208" t="str">
        <f>'Net Gen'!B3356</f>
        <v>RP2KPAEG-Rockport 2 KP AEG</v>
      </c>
      <c r="B3356" s="269">
        <f>'Net Gen'!C3356</f>
        <v>44824.708333333336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5">
      <c r="A3357" s="208" t="str">
        <f>'Net Gen'!B3357</f>
        <v>RP2KPAEG-Rockport 2 KP AEG</v>
      </c>
      <c r="B3357" s="269">
        <f>'Net Gen'!C3357</f>
        <v>44824.75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5">
      <c r="A3358" s="208" t="str">
        <f>'Net Gen'!B3358</f>
        <v>RP2KPAEG-Rockport 2 KP AEG</v>
      </c>
      <c r="B3358" s="269">
        <f>'Net Gen'!C3358</f>
        <v>44824.791666666664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5">
      <c r="A3359" s="208" t="str">
        <f>'Net Gen'!B3359</f>
        <v>RP2KPAEG-Rockport 2 KP AEG</v>
      </c>
      <c r="B3359" s="269">
        <f>'Net Gen'!C3359</f>
        <v>44824.833333333336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5">
      <c r="A3360" s="208" t="str">
        <f>'Net Gen'!B3360</f>
        <v>RP2KPAEG-Rockport 2 KP AEG</v>
      </c>
      <c r="B3360" s="269">
        <f>'Net Gen'!C3360</f>
        <v>44824.875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5">
      <c r="A3361" s="208" t="str">
        <f>'Net Gen'!B3361</f>
        <v>RP2KPAEG-Rockport 2 KP AEG</v>
      </c>
      <c r="B3361" s="269">
        <f>'Net Gen'!C3361</f>
        <v>44824.916666666664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5">
      <c r="A3362" s="208" t="str">
        <f>'Net Gen'!B3362</f>
        <v>RP2KPAEG-Rockport 2 KP AEG</v>
      </c>
      <c r="B3362" s="269">
        <f>'Net Gen'!C3362</f>
        <v>44824.958333333336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5">
      <c r="A3363" s="208" t="str">
        <f>'Net Gen'!B3363</f>
        <v>RP2KPAEG-Rockport 2 KP AEG</v>
      </c>
      <c r="B3363" s="269">
        <f>'Net Gen'!C3363</f>
        <v>44825</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5">
      <c r="A3364" s="208" t="str">
        <f>'Net Gen'!B3364</f>
        <v>RP2KPAEG-Rockport 2 KP AEG</v>
      </c>
      <c r="B3364" s="269">
        <f>'Net Gen'!C3364</f>
        <v>44825.041666666664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5">
      <c r="A3365" s="208" t="str">
        <f>'Net Gen'!B3365</f>
        <v>RP2KPAEG-Rockport 2 KP AEG</v>
      </c>
      <c r="B3365" s="269">
        <f>'Net Gen'!C3365</f>
        <v>44825.083333333336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5">
      <c r="A3366" s="208" t="str">
        <f>'Net Gen'!B3366</f>
        <v>RP2KPAEG-Rockport 2 KP AEG</v>
      </c>
      <c r="B3366" s="269">
        <f>'Net Gen'!C3366</f>
        <v>44825.125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5">
      <c r="A3367" s="208" t="str">
        <f>'Net Gen'!B3367</f>
        <v>RP2KPAEG-Rockport 2 KP AEG</v>
      </c>
      <c r="B3367" s="269">
        <f>'Net Gen'!C3367</f>
        <v>44825.166666666664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5">
      <c r="A3368" s="208" t="str">
        <f>'Net Gen'!B3368</f>
        <v>RP2KPAEG-Rockport 2 KP AEG</v>
      </c>
      <c r="B3368" s="269">
        <f>'Net Gen'!C3368</f>
        <v>44825.208333333336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5">
      <c r="A3369" s="208" t="str">
        <f>'Net Gen'!B3369</f>
        <v>RP2KPAEG-Rockport 2 KP AEG</v>
      </c>
      <c r="B3369" s="269">
        <f>'Net Gen'!C3369</f>
        <v>44825.25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5">
      <c r="A3370" s="208" t="str">
        <f>'Net Gen'!B3370</f>
        <v>RP2KPAEG-Rockport 2 KP AEG</v>
      </c>
      <c r="B3370" s="269">
        <f>'Net Gen'!C3370</f>
        <v>44825.291666666664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5">
      <c r="A3371" s="208" t="str">
        <f>'Net Gen'!B3371</f>
        <v>RP2KPAEG-Rockport 2 KP AEG</v>
      </c>
      <c r="B3371" s="269">
        <f>'Net Gen'!C3371</f>
        <v>44825.333333333336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5">
      <c r="A3372" s="208" t="str">
        <f>'Net Gen'!B3372</f>
        <v>RP2KPAEG-Rockport 2 KP AEG</v>
      </c>
      <c r="B3372" s="269">
        <f>'Net Gen'!C3372</f>
        <v>44825.375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5">
      <c r="A3373" s="208" t="str">
        <f>'Net Gen'!B3373</f>
        <v>RP2KPAEG-Rockport 2 KP AEG</v>
      </c>
      <c r="B3373" s="269">
        <f>'Net Gen'!C3373</f>
        <v>44825.416666666664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5">
      <c r="A3374" s="208" t="str">
        <f>'Net Gen'!B3374</f>
        <v>RP2KPAEG-Rockport 2 KP AEG</v>
      </c>
      <c r="B3374" s="269">
        <f>'Net Gen'!C3374</f>
        <v>44825.458333333336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5">
      <c r="A3375" s="208" t="str">
        <f>'Net Gen'!B3375</f>
        <v>RP2KPAEG-Rockport 2 KP AEG</v>
      </c>
      <c r="B3375" s="269">
        <f>'Net Gen'!C3375</f>
        <v>44825.5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5">
      <c r="A3376" s="208" t="str">
        <f>'Net Gen'!B3376</f>
        <v>RP2KPAEG-Rockport 2 KP AEG</v>
      </c>
      <c r="B3376" s="269">
        <f>'Net Gen'!C3376</f>
        <v>44825.541666666664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5">
      <c r="A3377" s="208" t="str">
        <f>'Net Gen'!B3377</f>
        <v>RP2KPAEG-Rockport 2 KP AEG</v>
      </c>
      <c r="B3377" s="269">
        <f>'Net Gen'!C3377</f>
        <v>44825.583333333336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5">
      <c r="A3378" s="208" t="str">
        <f>'Net Gen'!B3378</f>
        <v>RP2KPAEG-Rockport 2 KP AEG</v>
      </c>
      <c r="B3378" s="269">
        <f>'Net Gen'!C3378</f>
        <v>44825.625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5">
      <c r="A3379" s="208" t="str">
        <f>'Net Gen'!B3379</f>
        <v>RP2KPAEG-Rockport 2 KP AEG</v>
      </c>
      <c r="B3379" s="269">
        <f>'Net Gen'!C3379</f>
        <v>44825.666666666664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5">
      <c r="A3380" s="208" t="str">
        <f>'Net Gen'!B3380</f>
        <v>RP2KPAEG-Rockport 2 KP AEG</v>
      </c>
      <c r="B3380" s="269">
        <f>'Net Gen'!C3380</f>
        <v>44825.708333333336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5">
      <c r="A3381" s="208" t="str">
        <f>'Net Gen'!B3381</f>
        <v>RP2KPAEG-Rockport 2 KP AEG</v>
      </c>
      <c r="B3381" s="269">
        <f>'Net Gen'!C3381</f>
        <v>44825.75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5">
      <c r="A3382" s="208" t="str">
        <f>'Net Gen'!B3382</f>
        <v>RP2KPAEG-Rockport 2 KP AEG</v>
      </c>
      <c r="B3382" s="269">
        <f>'Net Gen'!C3382</f>
        <v>44825.791666666664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5">
      <c r="A3383" s="208" t="str">
        <f>'Net Gen'!B3383</f>
        <v>RP2KPAEG-Rockport 2 KP AEG</v>
      </c>
      <c r="B3383" s="269">
        <f>'Net Gen'!C3383</f>
        <v>44825.833333333336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5">
      <c r="A3384" s="208" t="str">
        <f>'Net Gen'!B3384</f>
        <v>RP2KPAEG-Rockport 2 KP AEG</v>
      </c>
      <c r="B3384" s="269">
        <f>'Net Gen'!C3384</f>
        <v>44825.875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5">
      <c r="A3385" s="208" t="str">
        <f>'Net Gen'!B3385</f>
        <v>RP2KPAEG-Rockport 2 KP AEG</v>
      </c>
      <c r="B3385" s="269">
        <f>'Net Gen'!C3385</f>
        <v>44825.916666666664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5">
      <c r="A3386" s="208" t="str">
        <f>'Net Gen'!B3386</f>
        <v>RP2KPAEG-Rockport 2 KP AEG</v>
      </c>
      <c r="B3386" s="269">
        <f>'Net Gen'!C3386</f>
        <v>44825.958333333336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5">
      <c r="A3387" s="208" t="str">
        <f>'Net Gen'!B3387</f>
        <v>RP2KPAEG-Rockport 2 KP AEG</v>
      </c>
      <c r="B3387" s="269">
        <f>'Net Gen'!C3387</f>
        <v>44826</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5">
      <c r="A3388" s="208" t="str">
        <f>'Net Gen'!B3388</f>
        <v>RP2KPAEG-Rockport 2 KP AEG</v>
      </c>
      <c r="B3388" s="269">
        <f>'Net Gen'!C3388</f>
        <v>44826.041666666664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5">
      <c r="A3389" s="208" t="str">
        <f>'Net Gen'!B3389</f>
        <v>RP2KPAEG-Rockport 2 KP AEG</v>
      </c>
      <c r="B3389" s="269">
        <f>'Net Gen'!C3389</f>
        <v>44826.083333333336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5">
      <c r="A3390" s="208" t="str">
        <f>'Net Gen'!B3390</f>
        <v>RP2KPAEG-Rockport 2 KP AEG</v>
      </c>
      <c r="B3390" s="269">
        <f>'Net Gen'!C3390</f>
        <v>44826.125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5">
      <c r="A3391" s="208" t="str">
        <f>'Net Gen'!B3391</f>
        <v>RP2KPAEG-Rockport 2 KP AEG</v>
      </c>
      <c r="B3391" s="269">
        <f>'Net Gen'!C3391</f>
        <v>44826.166666666664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5">
      <c r="A3392" s="208" t="str">
        <f>'Net Gen'!B3392</f>
        <v>RP2KPAEG-Rockport 2 KP AEG</v>
      </c>
      <c r="B3392" s="269">
        <f>'Net Gen'!C3392</f>
        <v>44826.208333333336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5">
      <c r="A3393" s="208" t="str">
        <f>'Net Gen'!B3393</f>
        <v>RP2KPAEG-Rockport 2 KP AEG</v>
      </c>
      <c r="B3393" s="269">
        <f>'Net Gen'!C3393</f>
        <v>44826.25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5">
      <c r="A3394" s="208" t="str">
        <f>'Net Gen'!B3394</f>
        <v>RP2KPAEG-Rockport 2 KP AEG</v>
      </c>
      <c r="B3394" s="269">
        <f>'Net Gen'!C3394</f>
        <v>44826.291666666664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5">
      <c r="A3395" s="208" t="str">
        <f>'Net Gen'!B3395</f>
        <v>RP2KPAEG-Rockport 2 KP AEG</v>
      </c>
      <c r="B3395" s="269">
        <f>'Net Gen'!C3395</f>
        <v>44826.333333333336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5">
      <c r="A3396" s="208" t="str">
        <f>'Net Gen'!B3396</f>
        <v>RP2KPAEG-Rockport 2 KP AEG</v>
      </c>
      <c r="B3396" s="269">
        <f>'Net Gen'!C3396</f>
        <v>44826.375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5">
      <c r="A3397" s="208" t="str">
        <f>'Net Gen'!B3397</f>
        <v>RP2KPAEG-Rockport 2 KP AEG</v>
      </c>
      <c r="B3397" s="269">
        <f>'Net Gen'!C3397</f>
        <v>44826.416666666664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5">
      <c r="A3398" s="208" t="str">
        <f>'Net Gen'!B3398</f>
        <v>RP2KPAEG-Rockport 2 KP AEG</v>
      </c>
      <c r="B3398" s="269">
        <f>'Net Gen'!C3398</f>
        <v>44826.458333333336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5">
      <c r="A3399" s="208" t="str">
        <f>'Net Gen'!B3399</f>
        <v>RP2KPAEG-Rockport 2 KP AEG</v>
      </c>
      <c r="B3399" s="269">
        <f>'Net Gen'!C3399</f>
        <v>44826.5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5">
      <c r="A3400" s="208" t="str">
        <f>'Net Gen'!B3400</f>
        <v>RP2KPAEG-Rockport 2 KP AEG</v>
      </c>
      <c r="B3400" s="269">
        <f>'Net Gen'!C3400</f>
        <v>44826.541666666664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5">
      <c r="A3401" s="208" t="str">
        <f>'Net Gen'!B3401</f>
        <v>RP2KPAEG-Rockport 2 KP AEG</v>
      </c>
      <c r="B3401" s="269">
        <f>'Net Gen'!C3401</f>
        <v>44826.583333333336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5">
      <c r="A3402" s="208" t="str">
        <f>'Net Gen'!B3402</f>
        <v>RP2KPAEG-Rockport 2 KP AEG</v>
      </c>
      <c r="B3402" s="269">
        <f>'Net Gen'!C3402</f>
        <v>44826.625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5">
      <c r="A3403" s="208" t="str">
        <f>'Net Gen'!B3403</f>
        <v>RP2KPAEG-Rockport 2 KP AEG</v>
      </c>
      <c r="B3403" s="269">
        <f>'Net Gen'!C3403</f>
        <v>44826.666666666664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5">
      <c r="A3404" s="208" t="str">
        <f>'Net Gen'!B3404</f>
        <v>RP2KPAEG-Rockport 2 KP AEG</v>
      </c>
      <c r="B3404" s="269">
        <f>'Net Gen'!C3404</f>
        <v>44826.708333333336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5">
      <c r="A3405" s="208" t="str">
        <f>'Net Gen'!B3405</f>
        <v>RP2KPAEG-Rockport 2 KP AEG</v>
      </c>
      <c r="B3405" s="269">
        <f>'Net Gen'!C3405</f>
        <v>44826.75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5">
      <c r="A3406" s="208" t="str">
        <f>'Net Gen'!B3406</f>
        <v>RP2KPAEG-Rockport 2 KP AEG</v>
      </c>
      <c r="B3406" s="269">
        <f>'Net Gen'!C3406</f>
        <v>44826.791666666664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5">
      <c r="A3407" s="208" t="str">
        <f>'Net Gen'!B3407</f>
        <v>RP2KPAEG-Rockport 2 KP AEG</v>
      </c>
      <c r="B3407" s="269">
        <f>'Net Gen'!C3407</f>
        <v>44826.833333333336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5">
      <c r="A3408" s="208" t="str">
        <f>'Net Gen'!B3408</f>
        <v>RP2KPAEG-Rockport 2 KP AEG</v>
      </c>
      <c r="B3408" s="269">
        <f>'Net Gen'!C3408</f>
        <v>44826.875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5">
      <c r="A3409" s="208" t="str">
        <f>'Net Gen'!B3409</f>
        <v>RP2KPAEG-Rockport 2 KP AEG</v>
      </c>
      <c r="B3409" s="269">
        <f>'Net Gen'!C3409</f>
        <v>44826.916666666664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5">
      <c r="A3410" s="208" t="str">
        <f>'Net Gen'!B3410</f>
        <v>RP2KPAEG-Rockport 2 KP AEG</v>
      </c>
      <c r="B3410" s="269">
        <f>'Net Gen'!C3410</f>
        <v>44826.958333333336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5">
      <c r="A3411" s="208" t="str">
        <f>'Net Gen'!B3411</f>
        <v>RP2KPAEG-Rockport 2 KP AEG</v>
      </c>
      <c r="B3411" s="269">
        <f>'Net Gen'!C3411</f>
        <v>44827</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5">
      <c r="A3412" s="208" t="str">
        <f>'Net Gen'!B3412</f>
        <v>RP2KPAEG-Rockport 2 KP AEG</v>
      </c>
      <c r="B3412" s="269">
        <f>'Net Gen'!C3412</f>
        <v>44827.041666666664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5">
      <c r="A3413" s="208" t="str">
        <f>'Net Gen'!B3413</f>
        <v>RP2KPAEG-Rockport 2 KP AEG</v>
      </c>
      <c r="B3413" s="269">
        <f>'Net Gen'!C3413</f>
        <v>44827.083333333336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5">
      <c r="A3414" s="208" t="str">
        <f>'Net Gen'!B3414</f>
        <v>RP2KPAEG-Rockport 2 KP AEG</v>
      </c>
      <c r="B3414" s="269">
        <f>'Net Gen'!C3414</f>
        <v>44827.125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5">
      <c r="A3415" s="208" t="str">
        <f>'Net Gen'!B3415</f>
        <v>RP2KPAEG-Rockport 2 KP AEG</v>
      </c>
      <c r="B3415" s="269">
        <f>'Net Gen'!C3415</f>
        <v>44827.166666666664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5">
      <c r="A3416" s="208" t="str">
        <f>'Net Gen'!B3416</f>
        <v>RP2KPAEG-Rockport 2 KP AEG</v>
      </c>
      <c r="B3416" s="269">
        <f>'Net Gen'!C3416</f>
        <v>44827.208333333336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5">
      <c r="A3417" s="208" t="str">
        <f>'Net Gen'!B3417</f>
        <v>RP2KPAEG-Rockport 2 KP AEG</v>
      </c>
      <c r="B3417" s="269">
        <f>'Net Gen'!C3417</f>
        <v>44827.25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5">
      <c r="A3418" s="208" t="str">
        <f>'Net Gen'!B3418</f>
        <v>RP2KPAEG-Rockport 2 KP AEG</v>
      </c>
      <c r="B3418" s="269">
        <f>'Net Gen'!C3418</f>
        <v>44827.291666666664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5">
      <c r="A3419" s="208" t="str">
        <f>'Net Gen'!B3419</f>
        <v>RP2KPAEG-Rockport 2 KP AEG</v>
      </c>
      <c r="B3419" s="269">
        <f>'Net Gen'!C3419</f>
        <v>44827.333333333336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5">
      <c r="A3420" s="208" t="str">
        <f>'Net Gen'!B3420</f>
        <v>RP2KPAEG-Rockport 2 KP AEG</v>
      </c>
      <c r="B3420" s="269">
        <f>'Net Gen'!C3420</f>
        <v>44827.375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5">
      <c r="A3421" s="208" t="str">
        <f>'Net Gen'!B3421</f>
        <v>RP2KPAEG-Rockport 2 KP AEG</v>
      </c>
      <c r="B3421" s="269">
        <f>'Net Gen'!C3421</f>
        <v>44827.416666666664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5">
      <c r="A3422" s="208" t="str">
        <f>'Net Gen'!B3422</f>
        <v>RP2KPAEG-Rockport 2 KP AEG</v>
      </c>
      <c r="B3422" s="269">
        <f>'Net Gen'!C3422</f>
        <v>44827.458333333336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5">
      <c r="A3423" s="208" t="str">
        <f>'Net Gen'!B3423</f>
        <v>RP2KPAEG-Rockport 2 KP AEG</v>
      </c>
      <c r="B3423" s="269">
        <f>'Net Gen'!C3423</f>
        <v>44827.5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5">
      <c r="A3424" s="208" t="str">
        <f>'Net Gen'!B3424</f>
        <v>RP2KPAEG-Rockport 2 KP AEG</v>
      </c>
      <c r="B3424" s="269">
        <f>'Net Gen'!C3424</f>
        <v>44827.541666666664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5">
      <c r="A3425" s="208" t="str">
        <f>'Net Gen'!B3425</f>
        <v>RP2KPAEG-Rockport 2 KP AEG</v>
      </c>
      <c r="B3425" s="269">
        <f>'Net Gen'!C3425</f>
        <v>44827.583333333336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5">
      <c r="A3426" s="208" t="str">
        <f>'Net Gen'!B3426</f>
        <v>RP2KPAEG-Rockport 2 KP AEG</v>
      </c>
      <c r="B3426" s="269">
        <f>'Net Gen'!C3426</f>
        <v>44827.625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5">
      <c r="A3427" s="208" t="str">
        <f>'Net Gen'!B3427</f>
        <v>RP2KPAEG-Rockport 2 KP AEG</v>
      </c>
      <c r="B3427" s="269">
        <f>'Net Gen'!C3427</f>
        <v>44827.666666666664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5">
      <c r="A3428" s="208" t="str">
        <f>'Net Gen'!B3428</f>
        <v>RP2KPAEG-Rockport 2 KP AEG</v>
      </c>
      <c r="B3428" s="269">
        <f>'Net Gen'!C3428</f>
        <v>44827.708333333336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5">
      <c r="A3429" s="208" t="str">
        <f>'Net Gen'!B3429</f>
        <v>RP2KPAEG-Rockport 2 KP AEG</v>
      </c>
      <c r="B3429" s="269">
        <f>'Net Gen'!C3429</f>
        <v>44827.75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5">
      <c r="A3430" s="208" t="str">
        <f>'Net Gen'!B3430</f>
        <v>RP2KPAEG-Rockport 2 KP AEG</v>
      </c>
      <c r="B3430" s="269">
        <f>'Net Gen'!C3430</f>
        <v>44827.791666666664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5">
      <c r="A3431" s="208" t="str">
        <f>'Net Gen'!B3431</f>
        <v>RP2KPAEG-Rockport 2 KP AEG</v>
      </c>
      <c r="B3431" s="269">
        <f>'Net Gen'!C3431</f>
        <v>44827.833333333336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5">
      <c r="A3432" s="208" t="str">
        <f>'Net Gen'!B3432</f>
        <v>RP2KPAEG-Rockport 2 KP AEG</v>
      </c>
      <c r="B3432" s="269">
        <f>'Net Gen'!C3432</f>
        <v>44827.875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5">
      <c r="A3433" s="208" t="str">
        <f>'Net Gen'!B3433</f>
        <v>RP2KPAEG-Rockport 2 KP AEG</v>
      </c>
      <c r="B3433" s="269">
        <f>'Net Gen'!C3433</f>
        <v>44827.916666666664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5">
      <c r="A3434" s="208" t="str">
        <f>'Net Gen'!B3434</f>
        <v>RP2KPAEG-Rockport 2 KP AEG</v>
      </c>
      <c r="B3434" s="269">
        <f>'Net Gen'!C3434</f>
        <v>44827.958333333336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5">
      <c r="A3435" s="208" t="str">
        <f>'Net Gen'!B3435</f>
        <v>RP2KPAEG-Rockport 2 KP AEG</v>
      </c>
      <c r="B3435" s="269">
        <f>'Net Gen'!C3435</f>
        <v>44828</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5">
      <c r="A3436" s="208" t="str">
        <f>'Net Gen'!B3436</f>
        <v>RP2KPAEG-Rockport 2 KP AEG</v>
      </c>
      <c r="B3436" s="269">
        <f>'Net Gen'!C3436</f>
        <v>44828.041666666664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5">
      <c r="A3437" s="208" t="str">
        <f>'Net Gen'!B3437</f>
        <v>RP2KPAEG-Rockport 2 KP AEG</v>
      </c>
      <c r="B3437" s="269">
        <f>'Net Gen'!C3437</f>
        <v>44828.083333333336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5">
      <c r="A3438" s="208" t="str">
        <f>'Net Gen'!B3438</f>
        <v>RP2KPAEG-Rockport 2 KP AEG</v>
      </c>
      <c r="B3438" s="269">
        <f>'Net Gen'!C3438</f>
        <v>44828.125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5">
      <c r="A3439" s="208" t="str">
        <f>'Net Gen'!B3439</f>
        <v>RP2KPAEG-Rockport 2 KP AEG</v>
      </c>
      <c r="B3439" s="269">
        <f>'Net Gen'!C3439</f>
        <v>44828.166666666664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5">
      <c r="A3440" s="208" t="str">
        <f>'Net Gen'!B3440</f>
        <v>RP2KPAEG-Rockport 2 KP AEG</v>
      </c>
      <c r="B3440" s="269">
        <f>'Net Gen'!C3440</f>
        <v>44828.208333333336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5">
      <c r="A3441" s="208" t="str">
        <f>'Net Gen'!B3441</f>
        <v>RP2KPAEG-Rockport 2 KP AEG</v>
      </c>
      <c r="B3441" s="269">
        <f>'Net Gen'!C3441</f>
        <v>44828.25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5">
      <c r="A3442" s="208" t="str">
        <f>'Net Gen'!B3442</f>
        <v>RP2KPAEG-Rockport 2 KP AEG</v>
      </c>
      <c r="B3442" s="269">
        <f>'Net Gen'!C3442</f>
        <v>44828.291666666664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5">
      <c r="A3443" s="208" t="str">
        <f>'Net Gen'!B3443</f>
        <v>RP2KPAEG-Rockport 2 KP AEG</v>
      </c>
      <c r="B3443" s="269">
        <f>'Net Gen'!C3443</f>
        <v>44828.333333333336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5">
      <c r="A3444" s="208" t="str">
        <f>'Net Gen'!B3444</f>
        <v>RP2KPAEG-Rockport 2 KP AEG</v>
      </c>
      <c r="B3444" s="269">
        <f>'Net Gen'!C3444</f>
        <v>44828.375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5">
      <c r="A3445" s="208" t="str">
        <f>'Net Gen'!B3445</f>
        <v>RP2KPAEG-Rockport 2 KP AEG</v>
      </c>
      <c r="B3445" s="269">
        <f>'Net Gen'!C3445</f>
        <v>44828.416666666664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5">
      <c r="A3446" s="208" t="str">
        <f>'Net Gen'!B3446</f>
        <v>RP2KPAEG-Rockport 2 KP AEG</v>
      </c>
      <c r="B3446" s="269">
        <f>'Net Gen'!C3446</f>
        <v>44828.458333333336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5">
      <c r="A3447" s="208" t="str">
        <f>'Net Gen'!B3447</f>
        <v>RP2KPAEG-Rockport 2 KP AEG</v>
      </c>
      <c r="B3447" s="269">
        <f>'Net Gen'!C3447</f>
        <v>44828.5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5">
      <c r="A3448" s="208" t="str">
        <f>'Net Gen'!B3448</f>
        <v>RP2KPAEG-Rockport 2 KP AEG</v>
      </c>
      <c r="B3448" s="269">
        <f>'Net Gen'!C3448</f>
        <v>44828.541666666664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5">
      <c r="A3449" s="208" t="str">
        <f>'Net Gen'!B3449</f>
        <v>RP2KPAEG-Rockport 2 KP AEG</v>
      </c>
      <c r="B3449" s="269">
        <f>'Net Gen'!C3449</f>
        <v>44828.583333333336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5">
      <c r="A3450" s="208" t="str">
        <f>'Net Gen'!B3450</f>
        <v>RP2KPAEG-Rockport 2 KP AEG</v>
      </c>
      <c r="B3450" s="269">
        <f>'Net Gen'!C3450</f>
        <v>44828.625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5">
      <c r="A3451" s="208" t="str">
        <f>'Net Gen'!B3451</f>
        <v>RP2KPAEG-Rockport 2 KP AEG</v>
      </c>
      <c r="B3451" s="269">
        <f>'Net Gen'!C3451</f>
        <v>44828.666666666664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5">
      <c r="A3452" s="208" t="str">
        <f>'Net Gen'!B3452</f>
        <v>RP2KPAEG-Rockport 2 KP AEG</v>
      </c>
      <c r="B3452" s="269">
        <f>'Net Gen'!C3452</f>
        <v>44828.708333333336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5">
      <c r="A3453" s="208" t="str">
        <f>'Net Gen'!B3453</f>
        <v>RP2KPAEG-Rockport 2 KP AEG</v>
      </c>
      <c r="B3453" s="269">
        <f>'Net Gen'!C3453</f>
        <v>44828.75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5">
      <c r="A3454" s="208" t="str">
        <f>'Net Gen'!B3454</f>
        <v>RP2KPAEG-Rockport 2 KP AEG</v>
      </c>
      <c r="B3454" s="269">
        <f>'Net Gen'!C3454</f>
        <v>44828.791666666664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5">
      <c r="A3455" s="208" t="str">
        <f>'Net Gen'!B3455</f>
        <v>RP2KPAEG-Rockport 2 KP AEG</v>
      </c>
      <c r="B3455" s="269">
        <f>'Net Gen'!C3455</f>
        <v>44828.833333333336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5">
      <c r="A3456" s="208" t="str">
        <f>'Net Gen'!B3456</f>
        <v>RP2KPAEG-Rockport 2 KP AEG</v>
      </c>
      <c r="B3456" s="269">
        <f>'Net Gen'!C3456</f>
        <v>44828.875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5">
      <c r="A3457" s="208" t="str">
        <f>'Net Gen'!B3457</f>
        <v>RP2KPAEG-Rockport 2 KP AEG</v>
      </c>
      <c r="B3457" s="269">
        <f>'Net Gen'!C3457</f>
        <v>44828.916666666664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5">
      <c r="A3458" s="208" t="str">
        <f>'Net Gen'!B3458</f>
        <v>RP2KPAEG-Rockport 2 KP AEG</v>
      </c>
      <c r="B3458" s="269">
        <f>'Net Gen'!C3458</f>
        <v>44828.958333333336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5">
      <c r="A3459" s="208" t="str">
        <f>'Net Gen'!B3459</f>
        <v>RP2KPAEG-Rockport 2 KP AEG</v>
      </c>
      <c r="B3459" s="269">
        <f>'Net Gen'!C3459</f>
        <v>44829</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5">
      <c r="A3460" s="208" t="str">
        <f>'Net Gen'!B3460</f>
        <v>RP2KPAEG-Rockport 2 KP AEG</v>
      </c>
      <c r="B3460" s="269">
        <f>'Net Gen'!C3460</f>
        <v>44829.041666666664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5">
      <c r="A3461" s="208" t="str">
        <f>'Net Gen'!B3461</f>
        <v>RP2KPAEG-Rockport 2 KP AEG</v>
      </c>
      <c r="B3461" s="269">
        <f>'Net Gen'!C3461</f>
        <v>44829.083333333336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5">
      <c r="A3462" s="208" t="str">
        <f>'Net Gen'!B3462</f>
        <v>RP2KPAEG-Rockport 2 KP AEG</v>
      </c>
      <c r="B3462" s="269">
        <f>'Net Gen'!C3462</f>
        <v>44829.125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5">
      <c r="A3463" s="208" t="str">
        <f>'Net Gen'!B3463</f>
        <v>RP2KPAEG-Rockport 2 KP AEG</v>
      </c>
      <c r="B3463" s="269">
        <f>'Net Gen'!C3463</f>
        <v>44829.166666666664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5">
      <c r="A3464" s="208" t="str">
        <f>'Net Gen'!B3464</f>
        <v>RP2KPAEG-Rockport 2 KP AEG</v>
      </c>
      <c r="B3464" s="269">
        <f>'Net Gen'!C3464</f>
        <v>44829.208333333336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5">
      <c r="A3465" s="208" t="str">
        <f>'Net Gen'!B3465</f>
        <v>RP2KPAEG-Rockport 2 KP AEG</v>
      </c>
      <c r="B3465" s="269">
        <f>'Net Gen'!C3465</f>
        <v>44829.25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5">
      <c r="A3466" s="208" t="str">
        <f>'Net Gen'!B3466</f>
        <v>RP2KPAEG-Rockport 2 KP AEG</v>
      </c>
      <c r="B3466" s="269">
        <f>'Net Gen'!C3466</f>
        <v>44829.291666666664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5">
      <c r="A3467" s="208" t="str">
        <f>'Net Gen'!B3467</f>
        <v>RP2KPAEG-Rockport 2 KP AEG</v>
      </c>
      <c r="B3467" s="269">
        <f>'Net Gen'!C3467</f>
        <v>44829.333333333336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5">
      <c r="A3468" s="208" t="str">
        <f>'Net Gen'!B3468</f>
        <v>RP2KPAEG-Rockport 2 KP AEG</v>
      </c>
      <c r="B3468" s="269">
        <f>'Net Gen'!C3468</f>
        <v>44829.375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5">
      <c r="A3469" s="208" t="str">
        <f>'Net Gen'!B3469</f>
        <v>RP2KPAEG-Rockport 2 KP AEG</v>
      </c>
      <c r="B3469" s="269">
        <f>'Net Gen'!C3469</f>
        <v>44829.416666666664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5">
      <c r="A3470" s="208" t="str">
        <f>'Net Gen'!B3470</f>
        <v>RP2KPAEG-Rockport 2 KP AEG</v>
      </c>
      <c r="B3470" s="269">
        <f>'Net Gen'!C3470</f>
        <v>44829.458333333336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5">
      <c r="A3471" s="208" t="str">
        <f>'Net Gen'!B3471</f>
        <v>RP2KPAEG-Rockport 2 KP AEG</v>
      </c>
      <c r="B3471" s="269">
        <f>'Net Gen'!C3471</f>
        <v>44829.5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5">
      <c r="A3472" s="208" t="str">
        <f>'Net Gen'!B3472</f>
        <v>RP2KPAEG-Rockport 2 KP AEG</v>
      </c>
      <c r="B3472" s="269">
        <f>'Net Gen'!C3472</f>
        <v>44829.541666666664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5">
      <c r="A3473" s="208" t="str">
        <f>'Net Gen'!B3473</f>
        <v>RP2KPAEG-Rockport 2 KP AEG</v>
      </c>
      <c r="B3473" s="269">
        <f>'Net Gen'!C3473</f>
        <v>44829.583333333336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5">
      <c r="A3474" s="208" t="str">
        <f>'Net Gen'!B3474</f>
        <v>RP2KPAEG-Rockport 2 KP AEG</v>
      </c>
      <c r="B3474" s="269">
        <f>'Net Gen'!C3474</f>
        <v>44829.625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5">
      <c r="A3475" s="208" t="str">
        <f>'Net Gen'!B3475</f>
        <v>RP2KPAEG-Rockport 2 KP AEG</v>
      </c>
      <c r="B3475" s="269">
        <f>'Net Gen'!C3475</f>
        <v>44829.666666666664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5">
      <c r="A3476" s="208" t="str">
        <f>'Net Gen'!B3476</f>
        <v>RP2KPAEG-Rockport 2 KP AEG</v>
      </c>
      <c r="B3476" s="269">
        <f>'Net Gen'!C3476</f>
        <v>44829.708333333336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5">
      <c r="A3477" s="208" t="str">
        <f>'Net Gen'!B3477</f>
        <v>RP2KPAEG-Rockport 2 KP AEG</v>
      </c>
      <c r="B3477" s="269">
        <f>'Net Gen'!C3477</f>
        <v>44829.75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5">
      <c r="A3478" s="208" t="str">
        <f>'Net Gen'!B3478</f>
        <v>RP2KPAEG-Rockport 2 KP AEG</v>
      </c>
      <c r="B3478" s="269">
        <f>'Net Gen'!C3478</f>
        <v>44829.791666666664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5">
      <c r="A3479" s="208" t="str">
        <f>'Net Gen'!B3479</f>
        <v>RP2KPAEG-Rockport 2 KP AEG</v>
      </c>
      <c r="B3479" s="269">
        <f>'Net Gen'!C3479</f>
        <v>44829.833333333336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5">
      <c r="A3480" s="208" t="str">
        <f>'Net Gen'!B3480</f>
        <v>RP2KPAEG-Rockport 2 KP AEG</v>
      </c>
      <c r="B3480" s="269">
        <f>'Net Gen'!C3480</f>
        <v>44829.875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5">
      <c r="A3481" s="208" t="str">
        <f>'Net Gen'!B3481</f>
        <v>RP2KPAEG-Rockport 2 KP AEG</v>
      </c>
      <c r="B3481" s="269">
        <f>'Net Gen'!C3481</f>
        <v>44829.916666666664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5">
      <c r="A3482" s="208" t="str">
        <f>'Net Gen'!B3482</f>
        <v>RP2KPAEG-Rockport 2 KP AEG</v>
      </c>
      <c r="B3482" s="269">
        <f>'Net Gen'!C3482</f>
        <v>44829.958333333336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5">
      <c r="A3483" s="208" t="str">
        <f>'Net Gen'!B3483</f>
        <v>RP2KPAEG-Rockport 2 KP AEG</v>
      </c>
      <c r="B3483" s="269">
        <f>'Net Gen'!C3483</f>
        <v>44830</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5">
      <c r="A3484" s="208" t="str">
        <f>'Net Gen'!B3484</f>
        <v>RP2KPAEG-Rockport 2 KP AEG</v>
      </c>
      <c r="B3484" s="269">
        <f>'Net Gen'!C3484</f>
        <v>44830.041666666664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5">
      <c r="A3485" s="208" t="str">
        <f>'Net Gen'!B3485</f>
        <v>RP2KPAEG-Rockport 2 KP AEG</v>
      </c>
      <c r="B3485" s="269">
        <f>'Net Gen'!C3485</f>
        <v>44830.083333333336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5">
      <c r="A3486" s="208" t="str">
        <f>'Net Gen'!B3486</f>
        <v>RP2KPAEG-Rockport 2 KP AEG</v>
      </c>
      <c r="B3486" s="269">
        <f>'Net Gen'!C3486</f>
        <v>44830.125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5">
      <c r="A3487" s="208" t="str">
        <f>'Net Gen'!B3487</f>
        <v>RP2KPAEG-Rockport 2 KP AEG</v>
      </c>
      <c r="B3487" s="269">
        <f>'Net Gen'!C3487</f>
        <v>44830.166666666664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5">
      <c r="A3488" s="208" t="str">
        <f>'Net Gen'!B3488</f>
        <v>RP2KPAEG-Rockport 2 KP AEG</v>
      </c>
      <c r="B3488" s="269">
        <f>'Net Gen'!C3488</f>
        <v>44830.208333333336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5">
      <c r="A3489" s="208" t="str">
        <f>'Net Gen'!B3489</f>
        <v>RP2KPAEG-Rockport 2 KP AEG</v>
      </c>
      <c r="B3489" s="269">
        <f>'Net Gen'!C3489</f>
        <v>44830.25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5">
      <c r="A3490" s="208" t="str">
        <f>'Net Gen'!B3490</f>
        <v>RP2KPAEG-Rockport 2 KP AEG</v>
      </c>
      <c r="B3490" s="269">
        <f>'Net Gen'!C3490</f>
        <v>44830.291666666664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5">
      <c r="A3491" s="208" t="str">
        <f>'Net Gen'!B3491</f>
        <v>RP2KPAEG-Rockport 2 KP AEG</v>
      </c>
      <c r="B3491" s="269">
        <f>'Net Gen'!C3491</f>
        <v>44830.333333333336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5">
      <c r="A3492" s="208" t="str">
        <f>'Net Gen'!B3492</f>
        <v>RP2KPAEG-Rockport 2 KP AEG</v>
      </c>
      <c r="B3492" s="269">
        <f>'Net Gen'!C3492</f>
        <v>44830.375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5">
      <c r="A3493" s="208" t="str">
        <f>'Net Gen'!B3493</f>
        <v>RP2KPAEG-Rockport 2 KP AEG</v>
      </c>
      <c r="B3493" s="269">
        <f>'Net Gen'!C3493</f>
        <v>44830.416666666664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5">
      <c r="A3494" s="208" t="str">
        <f>'Net Gen'!B3494</f>
        <v>RP2KPAEG-Rockport 2 KP AEG</v>
      </c>
      <c r="B3494" s="269">
        <f>'Net Gen'!C3494</f>
        <v>44830.458333333336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5">
      <c r="A3495" s="208" t="str">
        <f>'Net Gen'!B3495</f>
        <v>RP2KPAEG-Rockport 2 KP AEG</v>
      </c>
      <c r="B3495" s="269">
        <f>'Net Gen'!C3495</f>
        <v>44830.5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5">
      <c r="A3496" s="208" t="str">
        <f>'Net Gen'!B3496</f>
        <v>RP2KPAEG-Rockport 2 KP AEG</v>
      </c>
      <c r="B3496" s="269">
        <f>'Net Gen'!C3496</f>
        <v>44830.541666666664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5">
      <c r="A3497" s="208" t="str">
        <f>'Net Gen'!B3497</f>
        <v>RP2KPAEG-Rockport 2 KP AEG</v>
      </c>
      <c r="B3497" s="269">
        <f>'Net Gen'!C3497</f>
        <v>44830.583333333336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5">
      <c r="A3498" s="208" t="str">
        <f>'Net Gen'!B3498</f>
        <v>RP2KPAEG-Rockport 2 KP AEG</v>
      </c>
      <c r="B3498" s="269">
        <f>'Net Gen'!C3498</f>
        <v>44830.625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5">
      <c r="A3499" s="208" t="str">
        <f>'Net Gen'!B3499</f>
        <v>RP2KPAEG-Rockport 2 KP AEG</v>
      </c>
      <c r="B3499" s="269">
        <f>'Net Gen'!C3499</f>
        <v>44830.666666666664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5">
      <c r="A3500" s="208" t="str">
        <f>'Net Gen'!B3500</f>
        <v>RP2KPAEG-Rockport 2 KP AEG</v>
      </c>
      <c r="B3500" s="269">
        <f>'Net Gen'!C3500</f>
        <v>44830.708333333336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5">
      <c r="A3501" s="208" t="str">
        <f>'Net Gen'!B3501</f>
        <v>RP2KPAEG-Rockport 2 KP AEG</v>
      </c>
      <c r="B3501" s="269">
        <f>'Net Gen'!C3501</f>
        <v>44830.75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5">
      <c r="A3502" s="208" t="str">
        <f>'Net Gen'!B3502</f>
        <v>RP2KPAEG-Rockport 2 KP AEG</v>
      </c>
      <c r="B3502" s="269">
        <f>'Net Gen'!C3502</f>
        <v>44830.791666666664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5">
      <c r="A3503" s="208" t="str">
        <f>'Net Gen'!B3503</f>
        <v>RP2KPAEG-Rockport 2 KP AEG</v>
      </c>
      <c r="B3503" s="269">
        <f>'Net Gen'!C3503</f>
        <v>44830.833333333336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5">
      <c r="A3504" s="208" t="str">
        <f>'Net Gen'!B3504</f>
        <v>RP2KPAEG-Rockport 2 KP AEG</v>
      </c>
      <c r="B3504" s="269">
        <f>'Net Gen'!C3504</f>
        <v>44830.875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5">
      <c r="A3505" s="208" t="str">
        <f>'Net Gen'!B3505</f>
        <v>RP2KPAEG-Rockport 2 KP AEG</v>
      </c>
      <c r="B3505" s="269">
        <f>'Net Gen'!C3505</f>
        <v>44830.916666666664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5">
      <c r="A3506" s="208" t="str">
        <f>'Net Gen'!B3506</f>
        <v>RP2KPAEG-Rockport 2 KP AEG</v>
      </c>
      <c r="B3506" s="269">
        <f>'Net Gen'!C3506</f>
        <v>44830.958333333336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5">
      <c r="A3507" s="208" t="str">
        <f>'Net Gen'!B3507</f>
        <v>RP2KPAEG-Rockport 2 KP AEG</v>
      </c>
      <c r="B3507" s="269">
        <f>'Net Gen'!C3507</f>
        <v>44831</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5">
      <c r="A3508" s="208" t="str">
        <f>'Net Gen'!B3508</f>
        <v>RP2KPAEG-Rockport 2 KP AEG</v>
      </c>
      <c r="B3508" s="269">
        <f>'Net Gen'!C3508</f>
        <v>44831.041666666664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5">
      <c r="A3509" s="208" t="str">
        <f>'Net Gen'!B3509</f>
        <v>RP2KPAEG-Rockport 2 KP AEG</v>
      </c>
      <c r="B3509" s="269">
        <f>'Net Gen'!C3509</f>
        <v>44831.083333333336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5">
      <c r="A3510" s="208" t="str">
        <f>'Net Gen'!B3510</f>
        <v>RP2KPAEG-Rockport 2 KP AEG</v>
      </c>
      <c r="B3510" s="269">
        <f>'Net Gen'!C3510</f>
        <v>44831.125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5">
      <c r="A3511" s="208" t="str">
        <f>'Net Gen'!B3511</f>
        <v>RP2KPAEG-Rockport 2 KP AEG</v>
      </c>
      <c r="B3511" s="269">
        <f>'Net Gen'!C3511</f>
        <v>44831.166666666664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5">
      <c r="A3512" s="208" t="str">
        <f>'Net Gen'!B3512</f>
        <v>RP2KPAEG-Rockport 2 KP AEG</v>
      </c>
      <c r="B3512" s="269">
        <f>'Net Gen'!C3512</f>
        <v>44831.208333333336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5">
      <c r="A3513" s="208" t="str">
        <f>'Net Gen'!B3513</f>
        <v>RP2KPAEG-Rockport 2 KP AEG</v>
      </c>
      <c r="B3513" s="269">
        <f>'Net Gen'!C3513</f>
        <v>44831.25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5">
      <c r="A3514" s="208" t="str">
        <f>'Net Gen'!B3514</f>
        <v>RP2KPAEG-Rockport 2 KP AEG</v>
      </c>
      <c r="B3514" s="269">
        <f>'Net Gen'!C3514</f>
        <v>44831.291666666664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5">
      <c r="A3515" s="208" t="str">
        <f>'Net Gen'!B3515</f>
        <v>RP2KPAEG-Rockport 2 KP AEG</v>
      </c>
      <c r="B3515" s="269">
        <f>'Net Gen'!C3515</f>
        <v>44831.333333333336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5">
      <c r="A3516" s="208" t="str">
        <f>'Net Gen'!B3516</f>
        <v>RP2KPAEG-Rockport 2 KP AEG</v>
      </c>
      <c r="B3516" s="269">
        <f>'Net Gen'!C3516</f>
        <v>44831.375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5">
      <c r="A3517" s="208" t="str">
        <f>'Net Gen'!B3517</f>
        <v>RP2KPAEG-Rockport 2 KP AEG</v>
      </c>
      <c r="B3517" s="269">
        <f>'Net Gen'!C3517</f>
        <v>44831.416666666664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5">
      <c r="A3518" s="208" t="str">
        <f>'Net Gen'!B3518</f>
        <v>RP2KPAEG-Rockport 2 KP AEG</v>
      </c>
      <c r="B3518" s="269">
        <f>'Net Gen'!C3518</f>
        <v>44831.458333333336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5">
      <c r="A3519" s="208" t="str">
        <f>'Net Gen'!B3519</f>
        <v>RP2KPAEG-Rockport 2 KP AEG</v>
      </c>
      <c r="B3519" s="269">
        <f>'Net Gen'!C3519</f>
        <v>44831.5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5">
      <c r="A3520" s="208" t="str">
        <f>'Net Gen'!B3520</f>
        <v>RP2KPAEG-Rockport 2 KP AEG</v>
      </c>
      <c r="B3520" s="269">
        <f>'Net Gen'!C3520</f>
        <v>44831.541666666664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5">
      <c r="A3521" s="208" t="str">
        <f>'Net Gen'!B3521</f>
        <v>RP2KPAEG-Rockport 2 KP AEG</v>
      </c>
      <c r="B3521" s="269">
        <f>'Net Gen'!C3521</f>
        <v>44831.583333333336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5">
      <c r="A3522" s="208" t="str">
        <f>'Net Gen'!B3522</f>
        <v>RP2KPAEG-Rockport 2 KP AEG</v>
      </c>
      <c r="B3522" s="269">
        <f>'Net Gen'!C3522</f>
        <v>44831.625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5">
      <c r="A3523" s="208" t="str">
        <f>'Net Gen'!B3523</f>
        <v>RP2KPAEG-Rockport 2 KP AEG</v>
      </c>
      <c r="B3523" s="269">
        <f>'Net Gen'!C3523</f>
        <v>44831.666666666664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5">
      <c r="A3524" s="208" t="str">
        <f>'Net Gen'!B3524</f>
        <v>RP2KPAEG-Rockport 2 KP AEG</v>
      </c>
      <c r="B3524" s="269">
        <f>'Net Gen'!C3524</f>
        <v>44831.708333333336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5">
      <c r="A3525" s="208" t="str">
        <f>'Net Gen'!B3525</f>
        <v>RP2KPAEG-Rockport 2 KP AEG</v>
      </c>
      <c r="B3525" s="269">
        <f>'Net Gen'!C3525</f>
        <v>44831.75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5">
      <c r="A3526" s="208" t="str">
        <f>'Net Gen'!B3526</f>
        <v>RP2KPAEG-Rockport 2 KP AEG</v>
      </c>
      <c r="B3526" s="269">
        <f>'Net Gen'!C3526</f>
        <v>44831.791666666664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5">
      <c r="A3527" s="208" t="str">
        <f>'Net Gen'!B3527</f>
        <v>RP2KPAEG-Rockport 2 KP AEG</v>
      </c>
      <c r="B3527" s="269">
        <f>'Net Gen'!C3527</f>
        <v>44831.833333333336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5">
      <c r="A3528" s="208" t="str">
        <f>'Net Gen'!B3528</f>
        <v>RP2KPAEG-Rockport 2 KP AEG</v>
      </c>
      <c r="B3528" s="269">
        <f>'Net Gen'!C3528</f>
        <v>44831.875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5">
      <c r="A3529" s="208" t="str">
        <f>'Net Gen'!B3529</f>
        <v>RP2KPAEG-Rockport 2 KP AEG</v>
      </c>
      <c r="B3529" s="269">
        <f>'Net Gen'!C3529</f>
        <v>44831.916666666664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5">
      <c r="A3530" s="208" t="str">
        <f>'Net Gen'!B3530</f>
        <v>RP2KPAEG-Rockport 2 KP AEG</v>
      </c>
      <c r="B3530" s="269">
        <f>'Net Gen'!C3530</f>
        <v>44831.958333333336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5">
      <c r="A3531" s="208" t="str">
        <f>'Net Gen'!B3531</f>
        <v>RP2KPAEG-Rockport 2 KP AEG</v>
      </c>
      <c r="B3531" s="269">
        <f>'Net Gen'!C3531</f>
        <v>44832</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5">
      <c r="A3532" s="208" t="str">
        <f>'Net Gen'!B3532</f>
        <v>RP2KPAEG-Rockport 2 KP AEG</v>
      </c>
      <c r="B3532" s="269">
        <f>'Net Gen'!C3532</f>
        <v>44832.041666666664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5">
      <c r="A3533" s="208" t="str">
        <f>'Net Gen'!B3533</f>
        <v>RP2KPAEG-Rockport 2 KP AEG</v>
      </c>
      <c r="B3533" s="269">
        <f>'Net Gen'!C3533</f>
        <v>44832.083333333336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5">
      <c r="A3534" s="208" t="str">
        <f>'Net Gen'!B3534</f>
        <v>RP2KPAEG-Rockport 2 KP AEG</v>
      </c>
      <c r="B3534" s="269">
        <f>'Net Gen'!C3534</f>
        <v>44832.125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5">
      <c r="A3535" s="208" t="str">
        <f>'Net Gen'!B3535</f>
        <v>RP2KPAEG-Rockport 2 KP AEG</v>
      </c>
      <c r="B3535" s="269">
        <f>'Net Gen'!C3535</f>
        <v>44832.166666666664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5">
      <c r="A3536" s="208" t="str">
        <f>'Net Gen'!B3536</f>
        <v>RP2KPAEG-Rockport 2 KP AEG</v>
      </c>
      <c r="B3536" s="269">
        <f>'Net Gen'!C3536</f>
        <v>44832.208333333336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5">
      <c r="A3537" s="208" t="str">
        <f>'Net Gen'!B3537</f>
        <v>RP2KPAEG-Rockport 2 KP AEG</v>
      </c>
      <c r="B3537" s="269">
        <f>'Net Gen'!C3537</f>
        <v>44832.25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5">
      <c r="A3538" s="208" t="str">
        <f>'Net Gen'!B3538</f>
        <v>RP2KPAEG-Rockport 2 KP AEG</v>
      </c>
      <c r="B3538" s="269">
        <f>'Net Gen'!C3538</f>
        <v>44832.291666666664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5">
      <c r="A3539" s="208" t="str">
        <f>'Net Gen'!B3539</f>
        <v>RP2KPAEG-Rockport 2 KP AEG</v>
      </c>
      <c r="B3539" s="269">
        <f>'Net Gen'!C3539</f>
        <v>44832.333333333336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5">
      <c r="A3540" s="208" t="str">
        <f>'Net Gen'!B3540</f>
        <v>RP2KPAEG-Rockport 2 KP AEG</v>
      </c>
      <c r="B3540" s="269">
        <f>'Net Gen'!C3540</f>
        <v>44832.375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5">
      <c r="A3541" s="208" t="str">
        <f>'Net Gen'!B3541</f>
        <v>RP2KPAEG-Rockport 2 KP AEG</v>
      </c>
      <c r="B3541" s="269">
        <f>'Net Gen'!C3541</f>
        <v>44832.416666666664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5">
      <c r="A3542" s="208" t="str">
        <f>'Net Gen'!B3542</f>
        <v>RP2KPAEG-Rockport 2 KP AEG</v>
      </c>
      <c r="B3542" s="269">
        <f>'Net Gen'!C3542</f>
        <v>44832.458333333336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5">
      <c r="A3543" s="208" t="str">
        <f>'Net Gen'!B3543</f>
        <v>RP2KPAEG-Rockport 2 KP AEG</v>
      </c>
      <c r="B3543" s="269">
        <f>'Net Gen'!C3543</f>
        <v>44832.5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5">
      <c r="A3544" s="208" t="str">
        <f>'Net Gen'!B3544</f>
        <v>RP2KPAEG-Rockport 2 KP AEG</v>
      </c>
      <c r="B3544" s="269">
        <f>'Net Gen'!C3544</f>
        <v>44832.541666666664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5">
      <c r="A3545" s="208" t="str">
        <f>'Net Gen'!B3545</f>
        <v>RP2KPAEG-Rockport 2 KP AEG</v>
      </c>
      <c r="B3545" s="269">
        <f>'Net Gen'!C3545</f>
        <v>44832.583333333336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5">
      <c r="A3546" s="208" t="str">
        <f>'Net Gen'!B3546</f>
        <v>RP2KPAEG-Rockport 2 KP AEG</v>
      </c>
      <c r="B3546" s="269">
        <f>'Net Gen'!C3546</f>
        <v>44832.625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5">
      <c r="A3547" s="208" t="str">
        <f>'Net Gen'!B3547</f>
        <v>RP2KPAEG-Rockport 2 KP AEG</v>
      </c>
      <c r="B3547" s="269">
        <f>'Net Gen'!C3547</f>
        <v>44832.666666666664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5">
      <c r="A3548" s="208" t="str">
        <f>'Net Gen'!B3548</f>
        <v>RP2KPAEG-Rockport 2 KP AEG</v>
      </c>
      <c r="B3548" s="269">
        <f>'Net Gen'!C3548</f>
        <v>44832.708333333336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5">
      <c r="A3549" s="208" t="str">
        <f>'Net Gen'!B3549</f>
        <v>RP2KPAEG-Rockport 2 KP AEG</v>
      </c>
      <c r="B3549" s="269">
        <f>'Net Gen'!C3549</f>
        <v>44832.75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5">
      <c r="A3550" s="208" t="str">
        <f>'Net Gen'!B3550</f>
        <v>RP2KPAEG-Rockport 2 KP AEG</v>
      </c>
      <c r="B3550" s="269">
        <f>'Net Gen'!C3550</f>
        <v>44832.791666666664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5">
      <c r="A3551" s="208" t="str">
        <f>'Net Gen'!B3551</f>
        <v>RP2KPAEG-Rockport 2 KP AEG</v>
      </c>
      <c r="B3551" s="269">
        <f>'Net Gen'!C3551</f>
        <v>44832.833333333336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5">
      <c r="A3552" s="208" t="str">
        <f>'Net Gen'!B3552</f>
        <v>RP2KPAEG-Rockport 2 KP AEG</v>
      </c>
      <c r="B3552" s="269">
        <f>'Net Gen'!C3552</f>
        <v>44832.875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5">
      <c r="A3553" s="208" t="str">
        <f>'Net Gen'!B3553</f>
        <v>RP2KPAEG-Rockport 2 KP AEG</v>
      </c>
      <c r="B3553" s="269">
        <f>'Net Gen'!C3553</f>
        <v>44832.916666666664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5">
      <c r="A3554" s="208" t="str">
        <f>'Net Gen'!B3554</f>
        <v>RP2KPAEG-Rockport 2 KP AEG</v>
      </c>
      <c r="B3554" s="269">
        <f>'Net Gen'!C3554</f>
        <v>44832.958333333336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5">
      <c r="A3555" s="208" t="str">
        <f>'Net Gen'!B3555</f>
        <v>RP2KPAEG-Rockport 2 KP AEG</v>
      </c>
      <c r="B3555" s="269">
        <f>'Net Gen'!C3555</f>
        <v>44833</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5">
      <c r="A3556" s="208" t="str">
        <f>'Net Gen'!B3556</f>
        <v>RP2KPAEG-Rockport 2 KP AEG</v>
      </c>
      <c r="B3556" s="269">
        <f>'Net Gen'!C3556</f>
        <v>44833.041666666664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5">
      <c r="A3557" s="208" t="str">
        <f>'Net Gen'!B3557</f>
        <v>RP2KPAEG-Rockport 2 KP AEG</v>
      </c>
      <c r="B3557" s="269">
        <f>'Net Gen'!C3557</f>
        <v>44833.083333333336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5">
      <c r="A3558" s="208" t="str">
        <f>'Net Gen'!B3558</f>
        <v>RP2KPAEG-Rockport 2 KP AEG</v>
      </c>
      <c r="B3558" s="269">
        <f>'Net Gen'!C3558</f>
        <v>44833.125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5">
      <c r="A3559" s="208" t="str">
        <f>'Net Gen'!B3559</f>
        <v>RP2KPAEG-Rockport 2 KP AEG</v>
      </c>
      <c r="B3559" s="269">
        <f>'Net Gen'!C3559</f>
        <v>44833.166666666664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5">
      <c r="A3560" s="208" t="str">
        <f>'Net Gen'!B3560</f>
        <v>RP2KPAEG-Rockport 2 KP AEG</v>
      </c>
      <c r="B3560" s="269">
        <f>'Net Gen'!C3560</f>
        <v>44833.208333333336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5">
      <c r="A3561" s="208" t="str">
        <f>'Net Gen'!B3561</f>
        <v>RP2KPAEG-Rockport 2 KP AEG</v>
      </c>
      <c r="B3561" s="269">
        <f>'Net Gen'!C3561</f>
        <v>44833.25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5">
      <c r="A3562" s="208" t="str">
        <f>'Net Gen'!B3562</f>
        <v>RP2KPAEG-Rockport 2 KP AEG</v>
      </c>
      <c r="B3562" s="269">
        <f>'Net Gen'!C3562</f>
        <v>44833.291666666664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5">
      <c r="A3563" s="208" t="str">
        <f>'Net Gen'!B3563</f>
        <v>RP2KPAEG-Rockport 2 KP AEG</v>
      </c>
      <c r="B3563" s="269">
        <f>'Net Gen'!C3563</f>
        <v>44833.333333333336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5">
      <c r="A3564" s="208" t="str">
        <f>'Net Gen'!B3564</f>
        <v>RP2KPAEG-Rockport 2 KP AEG</v>
      </c>
      <c r="B3564" s="269">
        <f>'Net Gen'!C3564</f>
        <v>44833.375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5">
      <c r="A3565" s="208" t="str">
        <f>'Net Gen'!B3565</f>
        <v>RP2KPAEG-Rockport 2 KP AEG</v>
      </c>
      <c r="B3565" s="269">
        <f>'Net Gen'!C3565</f>
        <v>44833.416666666664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5">
      <c r="A3566" s="208" t="str">
        <f>'Net Gen'!B3566</f>
        <v>RP2KPAEG-Rockport 2 KP AEG</v>
      </c>
      <c r="B3566" s="269">
        <f>'Net Gen'!C3566</f>
        <v>44833.458333333336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5">
      <c r="A3567" s="208" t="str">
        <f>'Net Gen'!B3567</f>
        <v>RP2KPAEG-Rockport 2 KP AEG</v>
      </c>
      <c r="B3567" s="269">
        <f>'Net Gen'!C3567</f>
        <v>44833.5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5">
      <c r="A3568" s="208" t="str">
        <f>'Net Gen'!B3568</f>
        <v>RP2KPAEG-Rockport 2 KP AEG</v>
      </c>
      <c r="B3568" s="269">
        <f>'Net Gen'!C3568</f>
        <v>44833.541666666664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5">
      <c r="A3569" s="208" t="str">
        <f>'Net Gen'!B3569</f>
        <v>RP2KPAEG-Rockport 2 KP AEG</v>
      </c>
      <c r="B3569" s="269">
        <f>'Net Gen'!C3569</f>
        <v>44833.583333333336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5">
      <c r="A3570" s="208" t="str">
        <f>'Net Gen'!B3570</f>
        <v>RP2KPAEG-Rockport 2 KP AEG</v>
      </c>
      <c r="B3570" s="269">
        <f>'Net Gen'!C3570</f>
        <v>44833.625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5">
      <c r="A3571" s="208" t="str">
        <f>'Net Gen'!B3571</f>
        <v>RP2KPAEG-Rockport 2 KP AEG</v>
      </c>
      <c r="B3571" s="269">
        <f>'Net Gen'!C3571</f>
        <v>44833.666666666664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5">
      <c r="A3572" s="208" t="str">
        <f>'Net Gen'!B3572</f>
        <v>RP2KPAEG-Rockport 2 KP AEG</v>
      </c>
      <c r="B3572" s="269">
        <f>'Net Gen'!C3572</f>
        <v>44833.708333333336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5">
      <c r="A3573" s="208" t="str">
        <f>'Net Gen'!B3573</f>
        <v>RP2KPAEG-Rockport 2 KP AEG</v>
      </c>
      <c r="B3573" s="269">
        <f>'Net Gen'!C3573</f>
        <v>44833.75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5">
      <c r="A3574" s="208" t="str">
        <f>'Net Gen'!B3574</f>
        <v>RP2KPAEG-Rockport 2 KP AEG</v>
      </c>
      <c r="B3574" s="269">
        <f>'Net Gen'!C3574</f>
        <v>44833.791666666664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5">
      <c r="A3575" s="208" t="str">
        <f>'Net Gen'!B3575</f>
        <v>RP2KPAEG-Rockport 2 KP AEG</v>
      </c>
      <c r="B3575" s="269">
        <f>'Net Gen'!C3575</f>
        <v>44833.833333333336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5">
      <c r="A3576" s="208" t="str">
        <f>'Net Gen'!B3576</f>
        <v>RP2KPAEG-Rockport 2 KP AEG</v>
      </c>
      <c r="B3576" s="269">
        <f>'Net Gen'!C3576</f>
        <v>44833.875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5">
      <c r="A3577" s="208" t="str">
        <f>'Net Gen'!B3577</f>
        <v>RP2KPAEG-Rockport 2 KP AEG</v>
      </c>
      <c r="B3577" s="269">
        <f>'Net Gen'!C3577</f>
        <v>44833.916666666664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5">
      <c r="A3578" s="208" t="str">
        <f>'Net Gen'!B3578</f>
        <v>RP2KPAEG-Rockport 2 KP AEG</v>
      </c>
      <c r="B3578" s="269">
        <f>'Net Gen'!C3578</f>
        <v>44833.958333333336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5">
      <c r="A3579" s="208" t="str">
        <f>'Net Gen'!B3579</f>
        <v>RP2KPAEG-Rockport 2 KP AEG</v>
      </c>
      <c r="B3579" s="269">
        <f>'Net Gen'!C3579</f>
        <v>44834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5">
      <c r="A3580" s="208" t="str">
        <f>'Net Gen'!B3580</f>
        <v>RP2KPAEG-Rockport 2 KP AEG</v>
      </c>
      <c r="B3580" s="269">
        <f>'Net Gen'!C3580</f>
        <v>44834.041666666664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5">
      <c r="A3581" s="208" t="str">
        <f>'Net Gen'!B3581</f>
        <v>RP2KPAEG-Rockport 2 KP AEG</v>
      </c>
      <c r="B3581" s="269">
        <f>'Net Gen'!C3581</f>
        <v>44834.083333333336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5">
      <c r="A3582" s="208" t="str">
        <f>'Net Gen'!B3582</f>
        <v>RP2KPAEG-Rockport 2 KP AEG</v>
      </c>
      <c r="B3582" s="269">
        <f>'Net Gen'!C3582</f>
        <v>44834.125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5">
      <c r="A3583" s="208" t="str">
        <f>'Net Gen'!B3583</f>
        <v>RP2KPAEG-Rockport 2 KP AEG</v>
      </c>
      <c r="B3583" s="269">
        <f>'Net Gen'!C3583</f>
        <v>44834.166666666664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5">
      <c r="A3584" s="208" t="str">
        <f>'Net Gen'!B3584</f>
        <v>RP2KPAEG-Rockport 2 KP AEG</v>
      </c>
      <c r="B3584" s="269">
        <f>'Net Gen'!C3584</f>
        <v>44834.208333333336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5">
      <c r="A3585" s="208" t="str">
        <f>'Net Gen'!B3585</f>
        <v>RP2KPAEG-Rockport 2 KP AEG</v>
      </c>
      <c r="B3585" s="269">
        <f>'Net Gen'!C3585</f>
        <v>44834.25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5">
      <c r="A3586" s="208" t="str">
        <f>'Net Gen'!B3586</f>
        <v>RP2KPAEG-Rockport 2 KP AEG</v>
      </c>
      <c r="B3586" s="269">
        <f>'Net Gen'!C3586</f>
        <v>44834.291666666664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5">
      <c r="A3587" s="208" t="str">
        <f>'Net Gen'!B3587</f>
        <v>RP2KPAEG-Rockport 2 KP AEG</v>
      </c>
      <c r="B3587" s="269">
        <f>'Net Gen'!C3587</f>
        <v>44834.333333333336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5">
      <c r="A3588" s="208" t="str">
        <f>'Net Gen'!B3588</f>
        <v>RP2KPAEG-Rockport 2 KP AEG</v>
      </c>
      <c r="B3588" s="269">
        <f>'Net Gen'!C3588</f>
        <v>44834.375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5">
      <c r="A3589" s="208" t="str">
        <f>'Net Gen'!B3589</f>
        <v>RP2KPAEG-Rockport 2 KP AEG</v>
      </c>
      <c r="B3589" s="269">
        <f>'Net Gen'!C3589</f>
        <v>44834.416666666664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5">
      <c r="A3590" s="208" t="str">
        <f>'Net Gen'!B3590</f>
        <v>RP2KPAEG-Rockport 2 KP AEG</v>
      </c>
      <c r="B3590" s="269">
        <f>'Net Gen'!C3590</f>
        <v>44834.458333333336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5">
      <c r="A3591" s="208" t="str">
        <f>'Net Gen'!B3591</f>
        <v>RP2KPAEG-Rockport 2 KP AEG</v>
      </c>
      <c r="B3591" s="269">
        <f>'Net Gen'!C3591</f>
        <v>44834.5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5">
      <c r="A3592" s="208" t="str">
        <f>'Net Gen'!B3592</f>
        <v>RP2KPAEG-Rockport 2 KP AEG</v>
      </c>
      <c r="B3592" s="269">
        <f>'Net Gen'!C3592</f>
        <v>44834.541666666664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5">
      <c r="A3593" s="208" t="str">
        <f>'Net Gen'!B3593</f>
        <v>RP2KPAEG-Rockport 2 KP AEG</v>
      </c>
      <c r="B3593" s="269">
        <f>'Net Gen'!C3593</f>
        <v>44834.583333333336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5">
      <c r="A3594" s="208" t="str">
        <f>'Net Gen'!B3594</f>
        <v>RP2KPAEG-Rockport 2 KP AEG</v>
      </c>
      <c r="B3594" s="269">
        <f>'Net Gen'!C3594</f>
        <v>44834.625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5">
      <c r="A3595" s="208" t="str">
        <f>'Net Gen'!B3595</f>
        <v>RP2KPAEG-Rockport 2 KP AEG</v>
      </c>
      <c r="B3595" s="269">
        <f>'Net Gen'!C3595</f>
        <v>44834.666666666664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5">
      <c r="A3596" s="208" t="str">
        <f>'Net Gen'!B3596</f>
        <v>RP2KPAEG-Rockport 2 KP AEG</v>
      </c>
      <c r="B3596" s="269">
        <f>'Net Gen'!C3596</f>
        <v>44834.708333333336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5">
      <c r="A3597" s="208" t="str">
        <f>'Net Gen'!B3597</f>
        <v>RP2KPAEG-Rockport 2 KP AEG</v>
      </c>
      <c r="B3597" s="269">
        <f>'Net Gen'!C3597</f>
        <v>44834.75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5">
      <c r="A3598" s="208" t="str">
        <f>'Net Gen'!B3598</f>
        <v>RP2KPAEG-Rockport 2 KP AEG</v>
      </c>
      <c r="B3598" s="269">
        <f>'Net Gen'!C3598</f>
        <v>44834.791666666664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5">
      <c r="A3599" s="208" t="str">
        <f>'Net Gen'!B3599</f>
        <v>RP2KPAEG-Rockport 2 KP AEG</v>
      </c>
      <c r="B3599" s="269">
        <f>'Net Gen'!C3599</f>
        <v>44834.833333333336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5">
      <c r="A3600" s="208" t="str">
        <f>'Net Gen'!B3600</f>
        <v>RP2KPAEG-Rockport 2 KP AEG</v>
      </c>
      <c r="B3600" s="269">
        <f>'Net Gen'!C3600</f>
        <v>44834.875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5">
      <c r="A3601" s="208" t="str">
        <f>'Net Gen'!B3601</f>
        <v>RP2KPAEG-Rockport 2 KP AEG</v>
      </c>
      <c r="B3601" s="269">
        <f>'Net Gen'!C3601</f>
        <v>44834.916666666664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5">
      <c r="A3602" s="208" t="str">
        <f>'Net Gen'!B3602</f>
        <v>RP2KPAEG-Rockport 2 KP AEG</v>
      </c>
      <c r="B3602" s="269">
        <f>'Net Gen'!C3602</f>
        <v>44834.958333333336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5">
      <c r="A3603" s="208" t="str">
        <f>'Net Gen'!B3603</f>
        <v>RP2KPAEG-Rockport 2 KP AEG</v>
      </c>
      <c r="B3603" s="269">
        <f>'Net Gen'!C3603</f>
        <v>44835</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5">
      <c r="A3604" s="208"/>
      <c r="B3604" s="269"/>
      <c r="C3604" s="270"/>
      <c r="D3604" s="270"/>
      <c r="E3604" s="270"/>
      <c r="F3604" s="270"/>
      <c r="G3604" s="270"/>
      <c r="H3604" s="270"/>
      <c r="J3604" s="120"/>
      <c r="K3604" s="209"/>
      <c r="L3604" s="209"/>
      <c r="M3604" s="279"/>
    </row>
    <row r="3605" spans="1:13" x14ac:dyDescent="0.25">
      <c r="A3605" s="208"/>
      <c r="B3605" s="269"/>
      <c r="C3605" s="270"/>
      <c r="D3605" s="270"/>
      <c r="E3605" s="270"/>
      <c r="F3605" s="270"/>
      <c r="G3605" s="270"/>
      <c r="H3605" s="270"/>
      <c r="J3605" s="120"/>
      <c r="K3605" s="209"/>
      <c r="L3605" s="209"/>
      <c r="M3605" s="279"/>
    </row>
    <row r="3606" spans="1:13" x14ac:dyDescent="0.25">
      <c r="A3606" s="208"/>
      <c r="B3606" s="269"/>
      <c r="C3606" s="270"/>
      <c r="D3606" s="270"/>
      <c r="E3606" s="270"/>
      <c r="F3606" s="270"/>
      <c r="G3606" s="270"/>
      <c r="H3606" s="270"/>
      <c r="J3606" s="120"/>
      <c r="K3606" s="209"/>
      <c r="L3606" s="209"/>
      <c r="M3606" s="279"/>
    </row>
    <row r="3607" spans="1:13" x14ac:dyDescent="0.25">
      <c r="A3607" s="208"/>
      <c r="B3607" s="269"/>
      <c r="C3607" s="270"/>
      <c r="D3607" s="270"/>
      <c r="E3607" s="270"/>
      <c r="F3607" s="270"/>
      <c r="G3607" s="270"/>
      <c r="H3607" s="270"/>
      <c r="J3607" s="120"/>
      <c r="K3607" s="209"/>
      <c r="L3607" s="209"/>
      <c r="M3607" s="279"/>
    </row>
    <row r="3608" spans="1:13" x14ac:dyDescent="0.25">
      <c r="A3608" s="208"/>
      <c r="B3608" s="269"/>
      <c r="C3608" s="270"/>
      <c r="D3608" s="270"/>
      <c r="E3608" s="270"/>
      <c r="F3608" s="270"/>
      <c r="G3608" s="270"/>
      <c r="H3608" s="270"/>
      <c r="J3608" s="120"/>
      <c r="K3608" s="209"/>
      <c r="L3608" s="209"/>
      <c r="M3608" s="279"/>
    </row>
    <row r="3609" spans="1:13" x14ac:dyDescent="0.25">
      <c r="A3609" s="208"/>
      <c r="B3609" s="269"/>
      <c r="C3609" s="270"/>
      <c r="D3609" s="270"/>
      <c r="E3609" s="270"/>
      <c r="F3609" s="270"/>
      <c r="G3609" s="270"/>
      <c r="H3609" s="270"/>
      <c r="J3609" s="120"/>
      <c r="K3609" s="209"/>
      <c r="L3609" s="209"/>
      <c r="M3609" s="279"/>
    </row>
    <row r="3610" spans="1:13" x14ac:dyDescent="0.25">
      <c r="A3610" s="208"/>
      <c r="B3610" s="269"/>
      <c r="C3610" s="270"/>
      <c r="D3610" s="270"/>
      <c r="E3610" s="270"/>
      <c r="F3610" s="270"/>
      <c r="G3610" s="270"/>
      <c r="H3610" s="270"/>
      <c r="J3610" s="120"/>
      <c r="K3610" s="209"/>
      <c r="L3610" s="209"/>
      <c r="M3610" s="279"/>
    </row>
    <row r="3611" spans="1:13" x14ac:dyDescent="0.25">
      <c r="A3611" s="208"/>
      <c r="B3611" s="269"/>
      <c r="C3611" s="270"/>
      <c r="D3611" s="270"/>
      <c r="E3611" s="270"/>
      <c r="F3611" s="270"/>
      <c r="G3611" s="270"/>
      <c r="H3611" s="270"/>
      <c r="J3611" s="120"/>
      <c r="K3611" s="209"/>
      <c r="L3611" s="209"/>
      <c r="M3611" s="279"/>
    </row>
    <row r="3612" spans="1:13" x14ac:dyDescent="0.25">
      <c r="A3612" s="208"/>
      <c r="B3612" s="269"/>
      <c r="C3612" s="270"/>
      <c r="D3612" s="270"/>
      <c r="E3612" s="270"/>
      <c r="F3612" s="270"/>
      <c r="G3612" s="270"/>
      <c r="H3612" s="270"/>
      <c r="J3612" s="120"/>
      <c r="K3612" s="209"/>
      <c r="L3612" s="209"/>
      <c r="M3612" s="279"/>
    </row>
    <row r="3613" spans="1:13" x14ac:dyDescent="0.25">
      <c r="A3613" s="208"/>
      <c r="B3613" s="269"/>
      <c r="C3613" s="270"/>
      <c r="D3613" s="270"/>
      <c r="E3613" s="270"/>
      <c r="F3613" s="270"/>
      <c r="G3613" s="270"/>
      <c r="H3613" s="270"/>
      <c r="J3613" s="120"/>
      <c r="K3613" s="209"/>
      <c r="L3613" s="209"/>
      <c r="M3613" s="279"/>
    </row>
    <row r="3614" spans="1:13" x14ac:dyDescent="0.25">
      <c r="A3614" s="208"/>
      <c r="B3614" s="269"/>
      <c r="C3614" s="270"/>
      <c r="D3614" s="270"/>
      <c r="E3614" s="270"/>
      <c r="F3614" s="270"/>
      <c r="G3614" s="270"/>
      <c r="H3614" s="270"/>
      <c r="J3614" s="120"/>
      <c r="K3614" s="209"/>
      <c r="L3614" s="209"/>
      <c r="M3614" s="279"/>
    </row>
    <row r="3615" spans="1:13" x14ac:dyDescent="0.25">
      <c r="A3615" s="208"/>
      <c r="B3615" s="269"/>
      <c r="C3615" s="270"/>
      <c r="D3615" s="270"/>
      <c r="E3615" s="270"/>
      <c r="F3615" s="270"/>
      <c r="G3615" s="270"/>
      <c r="H3615" s="270"/>
      <c r="J3615" s="120"/>
      <c r="K3615" s="209"/>
      <c r="L3615" s="209"/>
      <c r="M3615" s="279"/>
    </row>
    <row r="3616" spans="1:13" x14ac:dyDescent="0.25">
      <c r="A3616" s="208"/>
      <c r="B3616" s="269"/>
      <c r="C3616" s="270"/>
      <c r="D3616" s="270"/>
      <c r="E3616" s="270"/>
      <c r="F3616" s="270"/>
      <c r="G3616" s="270"/>
      <c r="H3616" s="270"/>
      <c r="J3616" s="120"/>
      <c r="K3616" s="209"/>
      <c r="L3616" s="209"/>
      <c r="M3616" s="279"/>
    </row>
    <row r="3617" spans="1:13" x14ac:dyDescent="0.25">
      <c r="A3617" s="208"/>
      <c r="B3617" s="269"/>
      <c r="C3617" s="270"/>
      <c r="D3617" s="270"/>
      <c r="E3617" s="270"/>
      <c r="F3617" s="270"/>
      <c r="G3617" s="270"/>
      <c r="H3617" s="270"/>
      <c r="J3617" s="120"/>
      <c r="K3617" s="209"/>
      <c r="L3617" s="209"/>
      <c r="M3617" s="279"/>
    </row>
    <row r="3618" spans="1:13" x14ac:dyDescent="0.25">
      <c r="A3618" s="208"/>
      <c r="B3618" s="269"/>
      <c r="C3618" s="270"/>
      <c r="D3618" s="270"/>
      <c r="E3618" s="270"/>
      <c r="F3618" s="270"/>
      <c r="G3618" s="270"/>
      <c r="H3618" s="270"/>
      <c r="J3618" s="120"/>
      <c r="K3618" s="209"/>
      <c r="L3618" s="209"/>
      <c r="M3618" s="279"/>
    </row>
    <row r="3619" spans="1:13" x14ac:dyDescent="0.25">
      <c r="A3619" s="208"/>
      <c r="B3619" s="269"/>
      <c r="C3619" s="270"/>
      <c r="D3619" s="270"/>
      <c r="E3619" s="270"/>
      <c r="F3619" s="270"/>
      <c r="G3619" s="270"/>
      <c r="H3619" s="270"/>
      <c r="J3619" s="120"/>
      <c r="K3619" s="209"/>
      <c r="L3619" s="209"/>
      <c r="M3619" s="279"/>
    </row>
    <row r="3620" spans="1:13" x14ac:dyDescent="0.25">
      <c r="A3620" s="208"/>
      <c r="B3620" s="269"/>
      <c r="C3620" s="270"/>
      <c r="D3620" s="270"/>
      <c r="E3620" s="270"/>
      <c r="F3620" s="270"/>
      <c r="G3620" s="270"/>
      <c r="H3620" s="270"/>
      <c r="J3620" s="120"/>
      <c r="K3620" s="209"/>
      <c r="L3620" s="209"/>
      <c r="M3620" s="279"/>
    </row>
    <row r="3621" spans="1:13" x14ac:dyDescent="0.25">
      <c r="A3621" s="208"/>
      <c r="B3621" s="269"/>
      <c r="C3621" s="270"/>
      <c r="D3621" s="270"/>
      <c r="E3621" s="270"/>
      <c r="F3621" s="270"/>
      <c r="G3621" s="270"/>
      <c r="H3621" s="270"/>
      <c r="J3621" s="120"/>
      <c r="K3621" s="209"/>
      <c r="L3621" s="209"/>
      <c r="M3621" s="279"/>
    </row>
    <row r="3622" spans="1:13" x14ac:dyDescent="0.25">
      <c r="A3622" s="208"/>
      <c r="B3622" s="269"/>
      <c r="C3622" s="270"/>
      <c r="D3622" s="270"/>
      <c r="E3622" s="270"/>
      <c r="F3622" s="270"/>
      <c r="G3622" s="270"/>
      <c r="H3622" s="270"/>
      <c r="J3622" s="120"/>
      <c r="K3622" s="209"/>
      <c r="L3622" s="209"/>
      <c r="M3622" s="279"/>
    </row>
    <row r="3623" spans="1:13" x14ac:dyDescent="0.25">
      <c r="A3623" s="208"/>
      <c r="B3623" s="269"/>
      <c r="C3623" s="270"/>
      <c r="D3623" s="270"/>
      <c r="E3623" s="270"/>
      <c r="F3623" s="270"/>
      <c r="G3623" s="270"/>
      <c r="H3623" s="270"/>
      <c r="J3623" s="120"/>
      <c r="K3623" s="209"/>
      <c r="L3623" s="209"/>
      <c r="M3623" s="279"/>
    </row>
    <row r="3624" spans="1:13" x14ac:dyDescent="0.25">
      <c r="A3624" s="208"/>
      <c r="B3624" s="269"/>
      <c r="C3624" s="270"/>
      <c r="D3624" s="270"/>
      <c r="E3624" s="270"/>
      <c r="F3624" s="270"/>
      <c r="G3624" s="270"/>
      <c r="H3624" s="270"/>
      <c r="J3624" s="120"/>
      <c r="K3624" s="209"/>
      <c r="L3624" s="209"/>
      <c r="M3624" s="279"/>
    </row>
    <row r="3625" spans="1:13" x14ac:dyDescent="0.25">
      <c r="A3625" s="208"/>
      <c r="B3625" s="269"/>
      <c r="C3625" s="270"/>
      <c r="D3625" s="270"/>
      <c r="E3625" s="270"/>
      <c r="F3625" s="270"/>
      <c r="G3625" s="270"/>
      <c r="H3625" s="270"/>
      <c r="J3625" s="120"/>
      <c r="K3625" s="209"/>
      <c r="L3625" s="209"/>
      <c r="M3625" s="279"/>
    </row>
    <row r="3626" spans="1:13" x14ac:dyDescent="0.25">
      <c r="A3626" s="208"/>
      <c r="B3626" s="269"/>
      <c r="C3626" s="270"/>
      <c r="D3626" s="270"/>
      <c r="E3626" s="270"/>
      <c r="F3626" s="270"/>
      <c r="G3626" s="270"/>
      <c r="H3626" s="270"/>
      <c r="J3626" s="120"/>
      <c r="K3626" s="209"/>
      <c r="L3626" s="209"/>
      <c r="M3626" s="279"/>
    </row>
    <row r="3627" spans="1:13" x14ac:dyDescent="0.25">
      <c r="A3627" s="208"/>
      <c r="B3627" s="269"/>
      <c r="C3627" s="270"/>
      <c r="D3627" s="270"/>
      <c r="E3627" s="270"/>
      <c r="F3627" s="270"/>
      <c r="G3627" s="270"/>
      <c r="H3627" s="270"/>
      <c r="J3627" s="120"/>
      <c r="K3627" s="209"/>
      <c r="L3627" s="209"/>
      <c r="M3627" s="279"/>
    </row>
    <row r="3628" spans="1:13" x14ac:dyDescent="0.25">
      <c r="A3628" s="208"/>
      <c r="B3628" s="269"/>
      <c r="C3628" s="270"/>
      <c r="D3628" s="270"/>
      <c r="E3628" s="270"/>
      <c r="F3628" s="270"/>
      <c r="G3628" s="270"/>
      <c r="H3628" s="270"/>
      <c r="J3628" s="120"/>
      <c r="K3628" s="209"/>
      <c r="L3628" s="209"/>
      <c r="M3628" s="279"/>
    </row>
    <row r="3629" spans="1:13" x14ac:dyDescent="0.25">
      <c r="A3629" s="208"/>
      <c r="B3629" s="269"/>
      <c r="C3629" s="270"/>
      <c r="D3629" s="270"/>
      <c r="E3629" s="270"/>
      <c r="F3629" s="270"/>
      <c r="G3629" s="270"/>
      <c r="H3629" s="270"/>
      <c r="J3629" s="120"/>
      <c r="K3629" s="209"/>
      <c r="L3629" s="209"/>
      <c r="M3629" s="279"/>
    </row>
    <row r="3630" spans="1:13" x14ac:dyDescent="0.25">
      <c r="A3630" s="208"/>
      <c r="B3630" s="269"/>
      <c r="C3630" s="270"/>
      <c r="D3630" s="270"/>
      <c r="E3630" s="270"/>
      <c r="F3630" s="270"/>
      <c r="G3630" s="270"/>
      <c r="H3630" s="270"/>
      <c r="J3630" s="120"/>
      <c r="K3630" s="209"/>
      <c r="L3630" s="209"/>
      <c r="M3630" s="279"/>
    </row>
    <row r="3631" spans="1:13" x14ac:dyDescent="0.25">
      <c r="A3631" s="208"/>
      <c r="B3631" s="269"/>
      <c r="C3631" s="270"/>
      <c r="D3631" s="270"/>
      <c r="E3631" s="270"/>
      <c r="F3631" s="270"/>
      <c r="G3631" s="270"/>
      <c r="H3631" s="270"/>
      <c r="J3631" s="120"/>
      <c r="K3631" s="209"/>
      <c r="L3631" s="209"/>
      <c r="M3631" s="279"/>
    </row>
    <row r="3632" spans="1:13" x14ac:dyDescent="0.25">
      <c r="A3632" s="208"/>
      <c r="B3632" s="269"/>
      <c r="C3632" s="270"/>
      <c r="D3632" s="270"/>
      <c r="E3632" s="270"/>
      <c r="F3632" s="270"/>
      <c r="G3632" s="270"/>
      <c r="H3632" s="270"/>
      <c r="J3632" s="120"/>
      <c r="K3632" s="209"/>
      <c r="L3632" s="209"/>
      <c r="M3632" s="279"/>
    </row>
    <row r="3633" spans="1:13" x14ac:dyDescent="0.25">
      <c r="A3633" s="208"/>
      <c r="B3633" s="269"/>
      <c r="C3633" s="270"/>
      <c r="D3633" s="270"/>
      <c r="E3633" s="270"/>
      <c r="F3633" s="270"/>
      <c r="G3633" s="270"/>
      <c r="H3633" s="270"/>
      <c r="J3633" s="120"/>
      <c r="K3633" s="209"/>
      <c r="L3633" s="209"/>
      <c r="M3633" s="279"/>
    </row>
    <row r="3634" spans="1:13" x14ac:dyDescent="0.25">
      <c r="A3634" s="208"/>
      <c r="B3634" s="269"/>
      <c r="C3634" s="270"/>
      <c r="D3634" s="270"/>
      <c r="E3634" s="270"/>
      <c r="F3634" s="270"/>
      <c r="G3634" s="270"/>
      <c r="H3634" s="270"/>
      <c r="J3634" s="120"/>
      <c r="K3634" s="209"/>
      <c r="L3634" s="209"/>
      <c r="M3634" s="279"/>
    </row>
    <row r="3635" spans="1:13" x14ac:dyDescent="0.25">
      <c r="A3635" s="208"/>
      <c r="B3635" s="269"/>
      <c r="C3635" s="270"/>
      <c r="D3635" s="270"/>
      <c r="E3635" s="270"/>
      <c r="F3635" s="270"/>
      <c r="G3635" s="270"/>
      <c r="H3635" s="270"/>
      <c r="J3635" s="120"/>
      <c r="K3635" s="209"/>
      <c r="L3635" s="209"/>
      <c r="M3635" s="279"/>
    </row>
    <row r="3636" spans="1:13" x14ac:dyDescent="0.25">
      <c r="A3636" s="208"/>
      <c r="B3636" s="269"/>
      <c r="C3636" s="270"/>
      <c r="D3636" s="270"/>
      <c r="E3636" s="270"/>
      <c r="F3636" s="270"/>
      <c r="G3636" s="270"/>
      <c r="H3636" s="270"/>
      <c r="J3636" s="120"/>
      <c r="K3636" s="209"/>
      <c r="L3636" s="209"/>
      <c r="M3636" s="279"/>
    </row>
    <row r="3637" spans="1:13" x14ac:dyDescent="0.25">
      <c r="A3637" s="208"/>
      <c r="B3637" s="269"/>
      <c r="C3637" s="270"/>
      <c r="D3637" s="270"/>
      <c r="E3637" s="270"/>
      <c r="F3637" s="270"/>
      <c r="G3637" s="270"/>
      <c r="H3637" s="270"/>
      <c r="J3637" s="120"/>
      <c r="K3637" s="209"/>
      <c r="L3637" s="209"/>
      <c r="M3637" s="279"/>
    </row>
    <row r="3638" spans="1:13" x14ac:dyDescent="0.25">
      <c r="A3638" s="208"/>
      <c r="B3638" s="269"/>
      <c r="C3638" s="270"/>
      <c r="D3638" s="270"/>
      <c r="E3638" s="270"/>
      <c r="F3638" s="270"/>
      <c r="G3638" s="270"/>
      <c r="H3638" s="270"/>
      <c r="J3638" s="120"/>
      <c r="K3638" s="209"/>
      <c r="L3638" s="209"/>
      <c r="M3638" s="279"/>
    </row>
    <row r="3639" spans="1:13" x14ac:dyDescent="0.25">
      <c r="A3639" s="208"/>
      <c r="B3639" s="269"/>
      <c r="C3639" s="270"/>
      <c r="D3639" s="270"/>
      <c r="E3639" s="270"/>
      <c r="F3639" s="270"/>
      <c r="G3639" s="270"/>
      <c r="H3639" s="270"/>
      <c r="J3639" s="120"/>
      <c r="K3639" s="209"/>
      <c r="L3639" s="209"/>
      <c r="M3639" s="279"/>
    </row>
    <row r="3640" spans="1:13" x14ac:dyDescent="0.25">
      <c r="A3640" s="208"/>
      <c r="B3640" s="269"/>
      <c r="C3640" s="270"/>
      <c r="D3640" s="270"/>
      <c r="E3640" s="270"/>
      <c r="F3640" s="270"/>
      <c r="G3640" s="270"/>
      <c r="H3640" s="270"/>
      <c r="J3640" s="120"/>
      <c r="K3640" s="209"/>
      <c r="L3640" s="209"/>
      <c r="M3640" s="279"/>
    </row>
    <row r="3641" spans="1:13" x14ac:dyDescent="0.25">
      <c r="A3641" s="208"/>
      <c r="B3641" s="269"/>
      <c r="C3641" s="270"/>
      <c r="D3641" s="270"/>
      <c r="E3641" s="270"/>
      <c r="F3641" s="270"/>
      <c r="G3641" s="270"/>
      <c r="H3641" s="270"/>
      <c r="J3641" s="120"/>
      <c r="K3641" s="209"/>
      <c r="L3641" s="209"/>
      <c r="M3641" s="279"/>
    </row>
    <row r="3642" spans="1:13" x14ac:dyDescent="0.25">
      <c r="A3642" s="208"/>
      <c r="B3642" s="269"/>
      <c r="C3642" s="270"/>
      <c r="D3642" s="270"/>
      <c r="E3642" s="270"/>
      <c r="F3642" s="270"/>
      <c r="G3642" s="270"/>
      <c r="H3642" s="270"/>
      <c r="J3642" s="120"/>
      <c r="K3642" s="209"/>
      <c r="L3642" s="209"/>
      <c r="M3642" s="279"/>
    </row>
    <row r="3643" spans="1:13" x14ac:dyDescent="0.25">
      <c r="A3643" s="208"/>
      <c r="B3643" s="269"/>
      <c r="C3643" s="270"/>
      <c r="D3643" s="270"/>
      <c r="E3643" s="270"/>
      <c r="F3643" s="270"/>
      <c r="G3643" s="270"/>
      <c r="H3643" s="270"/>
      <c r="J3643" s="120"/>
      <c r="K3643" s="209"/>
      <c r="L3643" s="209"/>
      <c r="M3643" s="279"/>
    </row>
    <row r="3644" spans="1:13" x14ac:dyDescent="0.25">
      <c r="A3644" s="208"/>
      <c r="B3644" s="269"/>
      <c r="C3644" s="270"/>
      <c r="D3644" s="270"/>
      <c r="E3644" s="270"/>
      <c r="F3644" s="270"/>
      <c r="G3644" s="270"/>
      <c r="H3644" s="270"/>
      <c r="J3644" s="120"/>
      <c r="K3644" s="209"/>
      <c r="L3644" s="209"/>
      <c r="M3644" s="279"/>
    </row>
    <row r="3645" spans="1:13" x14ac:dyDescent="0.25">
      <c r="A3645" s="208"/>
      <c r="B3645" s="269"/>
      <c r="C3645" s="270"/>
      <c r="D3645" s="270"/>
      <c r="E3645" s="270"/>
      <c r="F3645" s="270"/>
      <c r="G3645" s="270"/>
      <c r="H3645" s="270"/>
      <c r="J3645" s="120"/>
      <c r="K3645" s="209"/>
      <c r="L3645" s="209"/>
      <c r="M3645" s="279"/>
    </row>
    <row r="3646" spans="1:13" x14ac:dyDescent="0.25">
      <c r="A3646" s="208"/>
      <c r="B3646" s="269"/>
      <c r="C3646" s="270"/>
      <c r="D3646" s="270"/>
      <c r="E3646" s="270"/>
      <c r="F3646" s="270"/>
      <c r="G3646" s="270"/>
      <c r="H3646" s="270"/>
      <c r="J3646" s="120"/>
      <c r="K3646" s="209"/>
      <c r="L3646" s="209"/>
      <c r="M3646" s="279"/>
    </row>
    <row r="3647" spans="1:13" x14ac:dyDescent="0.25">
      <c r="A3647" s="208"/>
      <c r="B3647" s="269"/>
      <c r="C3647" s="270"/>
      <c r="D3647" s="270"/>
      <c r="E3647" s="270"/>
      <c r="F3647" s="270"/>
      <c r="G3647" s="270"/>
      <c r="H3647" s="270"/>
      <c r="J3647" s="120"/>
      <c r="K3647" s="209"/>
      <c r="L3647" s="209"/>
      <c r="M3647" s="279"/>
    </row>
    <row r="3648" spans="1:13" x14ac:dyDescent="0.25">
      <c r="A3648" s="208"/>
      <c r="B3648" s="269"/>
      <c r="C3648" s="270"/>
      <c r="D3648" s="270"/>
      <c r="E3648" s="270"/>
      <c r="F3648" s="270"/>
      <c r="G3648" s="270"/>
      <c r="H3648" s="270"/>
      <c r="J3648" s="120"/>
      <c r="K3648" s="209"/>
      <c r="L3648" s="209"/>
      <c r="M3648" s="279"/>
    </row>
    <row r="3649" spans="1:13" x14ac:dyDescent="0.25">
      <c r="A3649" s="208"/>
      <c r="B3649" s="269"/>
      <c r="C3649" s="270"/>
      <c r="D3649" s="270"/>
      <c r="E3649" s="270"/>
      <c r="F3649" s="270"/>
      <c r="G3649" s="270"/>
      <c r="H3649" s="270"/>
      <c r="J3649" s="120"/>
      <c r="K3649" s="209"/>
      <c r="L3649" s="209"/>
      <c r="M3649" s="279"/>
    </row>
    <row r="3650" spans="1:13" x14ac:dyDescent="0.25">
      <c r="A3650" s="208"/>
      <c r="B3650" s="269"/>
      <c r="C3650" s="270"/>
      <c r="D3650" s="270"/>
      <c r="E3650" s="270"/>
      <c r="F3650" s="270"/>
      <c r="G3650" s="270"/>
      <c r="H3650" s="270"/>
      <c r="J3650" s="120"/>
      <c r="K3650" s="209"/>
      <c r="L3650" s="209"/>
      <c r="M3650" s="279"/>
    </row>
    <row r="3651" spans="1:13" x14ac:dyDescent="0.25">
      <c r="A3651" s="208"/>
      <c r="B3651" s="269"/>
      <c r="C3651" s="270"/>
      <c r="D3651" s="270"/>
      <c r="E3651" s="270"/>
      <c r="F3651" s="270"/>
      <c r="G3651" s="270"/>
      <c r="H3651" s="270"/>
      <c r="J3651" s="120"/>
      <c r="K3651" s="209"/>
      <c r="L3651" s="209"/>
      <c r="M3651" s="279"/>
    </row>
    <row r="3652" spans="1:13" x14ac:dyDescent="0.25">
      <c r="A3652" s="208"/>
      <c r="B3652" s="269"/>
      <c r="C3652" s="270"/>
      <c r="D3652" s="270"/>
      <c r="E3652" s="270"/>
      <c r="F3652" s="270"/>
      <c r="G3652" s="270"/>
      <c r="H3652" s="270"/>
      <c r="J3652" s="120"/>
      <c r="K3652" s="209"/>
      <c r="L3652" s="209"/>
      <c r="M3652" s="279"/>
    </row>
    <row r="3653" spans="1:13" x14ac:dyDescent="0.25">
      <c r="A3653" s="208"/>
      <c r="B3653" s="269"/>
      <c r="C3653" s="270"/>
      <c r="D3653" s="270"/>
      <c r="E3653" s="270"/>
      <c r="F3653" s="270"/>
      <c r="G3653" s="270"/>
      <c r="H3653" s="270"/>
      <c r="J3653" s="120"/>
      <c r="K3653" s="209"/>
      <c r="L3653" s="209"/>
      <c r="M3653" s="279"/>
    </row>
    <row r="3654" spans="1:13" x14ac:dyDescent="0.25">
      <c r="A3654" s="208"/>
      <c r="B3654" s="269"/>
      <c r="C3654" s="270"/>
      <c r="D3654" s="270"/>
      <c r="E3654" s="270"/>
      <c r="F3654" s="270"/>
      <c r="G3654" s="270"/>
      <c r="H3654" s="270"/>
      <c r="J3654" s="120"/>
      <c r="K3654" s="209"/>
      <c r="L3654" s="209"/>
      <c r="M3654" s="279"/>
    </row>
    <row r="3655" spans="1:13" x14ac:dyDescent="0.25">
      <c r="A3655" s="208"/>
      <c r="B3655" s="269"/>
      <c r="C3655" s="270"/>
      <c r="D3655" s="270"/>
      <c r="E3655" s="270"/>
      <c r="F3655" s="270"/>
      <c r="G3655" s="270"/>
      <c r="H3655" s="270"/>
      <c r="J3655" s="120"/>
      <c r="K3655" s="209"/>
      <c r="L3655" s="209"/>
      <c r="M3655" s="279"/>
    </row>
    <row r="3656" spans="1:13" x14ac:dyDescent="0.25">
      <c r="A3656" s="208"/>
      <c r="B3656" s="269"/>
      <c r="C3656" s="270"/>
      <c r="D3656" s="270"/>
      <c r="E3656" s="270"/>
      <c r="F3656" s="270"/>
      <c r="G3656" s="270"/>
      <c r="H3656" s="270"/>
      <c r="J3656" s="120"/>
      <c r="K3656" s="209"/>
      <c r="L3656" s="209"/>
      <c r="M3656" s="279"/>
    </row>
    <row r="3657" spans="1:13" x14ac:dyDescent="0.25">
      <c r="A3657" s="208"/>
      <c r="B3657" s="269"/>
      <c r="C3657" s="270"/>
      <c r="D3657" s="270"/>
      <c r="E3657" s="270"/>
      <c r="F3657" s="270"/>
      <c r="G3657" s="270"/>
      <c r="H3657" s="270"/>
      <c r="J3657" s="120"/>
      <c r="K3657" s="209"/>
      <c r="L3657" s="209"/>
      <c r="M3657" s="279"/>
    </row>
    <row r="3658" spans="1:13" x14ac:dyDescent="0.25">
      <c r="A3658" s="208"/>
      <c r="B3658" s="269"/>
      <c r="C3658" s="270"/>
      <c r="D3658" s="270"/>
      <c r="E3658" s="270"/>
      <c r="F3658" s="270"/>
      <c r="G3658" s="270"/>
      <c r="H3658" s="270"/>
      <c r="J3658" s="120"/>
      <c r="K3658" s="209"/>
      <c r="L3658" s="209"/>
      <c r="M3658" s="279"/>
    </row>
    <row r="3659" spans="1:13" x14ac:dyDescent="0.25">
      <c r="A3659" s="208"/>
      <c r="B3659" s="269"/>
      <c r="C3659" s="270"/>
      <c r="D3659" s="270"/>
      <c r="E3659" s="270"/>
      <c r="F3659" s="270"/>
      <c r="G3659" s="270"/>
      <c r="H3659" s="270"/>
      <c r="J3659" s="120"/>
      <c r="K3659" s="209"/>
      <c r="L3659" s="209"/>
      <c r="M3659" s="279"/>
    </row>
    <row r="3660" spans="1:13" x14ac:dyDescent="0.25">
      <c r="A3660" s="208"/>
      <c r="B3660" s="269"/>
      <c r="C3660" s="270"/>
      <c r="D3660" s="270"/>
      <c r="E3660" s="270"/>
      <c r="F3660" s="270"/>
      <c r="G3660" s="270"/>
      <c r="H3660" s="270"/>
      <c r="J3660" s="120"/>
      <c r="K3660" s="209"/>
      <c r="L3660" s="209"/>
      <c r="M3660" s="279"/>
    </row>
    <row r="3661" spans="1:13" x14ac:dyDescent="0.25">
      <c r="A3661" s="208"/>
      <c r="B3661" s="269"/>
      <c r="C3661" s="270"/>
      <c r="D3661" s="270"/>
      <c r="E3661" s="270"/>
      <c r="F3661" s="270"/>
      <c r="G3661" s="270"/>
      <c r="H3661" s="270"/>
      <c r="J3661" s="120"/>
      <c r="K3661" s="209"/>
      <c r="L3661" s="209"/>
      <c r="M3661" s="279"/>
    </row>
    <row r="3662" spans="1:13" x14ac:dyDescent="0.25">
      <c r="A3662" s="208"/>
      <c r="B3662" s="269"/>
      <c r="C3662" s="270"/>
      <c r="D3662" s="270"/>
      <c r="E3662" s="270"/>
      <c r="F3662" s="270"/>
      <c r="G3662" s="270"/>
      <c r="H3662" s="270"/>
      <c r="J3662" s="120"/>
      <c r="K3662" s="209"/>
      <c r="L3662" s="209"/>
      <c r="M3662" s="279"/>
    </row>
    <row r="3663" spans="1:13" x14ac:dyDescent="0.25">
      <c r="A3663" s="208"/>
      <c r="B3663" s="269"/>
      <c r="C3663" s="270"/>
      <c r="D3663" s="270"/>
      <c r="E3663" s="270"/>
      <c r="F3663" s="270"/>
      <c r="G3663" s="270"/>
      <c r="H3663" s="270"/>
      <c r="J3663" s="120"/>
      <c r="K3663" s="209"/>
      <c r="L3663" s="209"/>
      <c r="M3663" s="279"/>
    </row>
    <row r="3664" spans="1:13" x14ac:dyDescent="0.25">
      <c r="A3664" s="208"/>
      <c r="B3664" s="269"/>
      <c r="C3664" s="270"/>
      <c r="D3664" s="270"/>
      <c r="E3664" s="270"/>
      <c r="F3664" s="270"/>
      <c r="G3664" s="270"/>
      <c r="H3664" s="270"/>
      <c r="J3664" s="120"/>
      <c r="K3664" s="209"/>
      <c r="L3664" s="209"/>
      <c r="M3664" s="279"/>
    </row>
    <row r="3665" spans="1:13" x14ac:dyDescent="0.25">
      <c r="A3665" s="208"/>
      <c r="B3665" s="269"/>
      <c r="C3665" s="270"/>
      <c r="D3665" s="270"/>
      <c r="E3665" s="270"/>
      <c r="F3665" s="270"/>
      <c r="G3665" s="270"/>
      <c r="H3665" s="270"/>
      <c r="J3665" s="120"/>
      <c r="K3665" s="209"/>
      <c r="L3665" s="209"/>
      <c r="M3665" s="279"/>
    </row>
    <row r="3666" spans="1:13" x14ac:dyDescent="0.25">
      <c r="A3666" s="208"/>
      <c r="B3666" s="269"/>
      <c r="C3666" s="270"/>
      <c r="D3666" s="270"/>
      <c r="E3666" s="270"/>
      <c r="F3666" s="270"/>
      <c r="G3666" s="270"/>
      <c r="H3666" s="270"/>
      <c r="J3666" s="120"/>
      <c r="K3666" s="209"/>
      <c r="L3666" s="209"/>
      <c r="M3666" s="279"/>
    </row>
    <row r="3667" spans="1:13" x14ac:dyDescent="0.25">
      <c r="A3667" s="208"/>
      <c r="B3667" s="269"/>
      <c r="C3667" s="270"/>
      <c r="D3667" s="270"/>
      <c r="E3667" s="270"/>
      <c r="F3667" s="270"/>
      <c r="G3667" s="270"/>
      <c r="H3667" s="270"/>
      <c r="J3667" s="120"/>
      <c r="K3667" s="209"/>
      <c r="L3667" s="209"/>
      <c r="M3667" s="279"/>
    </row>
    <row r="3668" spans="1:13" x14ac:dyDescent="0.25">
      <c r="A3668" s="208"/>
      <c r="B3668" s="269"/>
      <c r="C3668" s="270"/>
      <c r="D3668" s="270"/>
      <c r="E3668" s="270"/>
      <c r="F3668" s="270"/>
      <c r="G3668" s="270"/>
      <c r="H3668" s="270"/>
      <c r="J3668" s="120"/>
      <c r="K3668" s="209"/>
      <c r="L3668" s="209"/>
      <c r="M3668" s="279"/>
    </row>
    <row r="3669" spans="1:13" x14ac:dyDescent="0.25">
      <c r="A3669" s="208"/>
      <c r="B3669" s="269"/>
      <c r="C3669" s="270"/>
      <c r="D3669" s="270"/>
      <c r="E3669" s="270"/>
      <c r="F3669" s="270"/>
      <c r="G3669" s="270"/>
      <c r="H3669" s="270"/>
      <c r="J3669" s="120"/>
      <c r="K3669" s="209"/>
      <c r="L3669" s="209"/>
      <c r="M3669" s="279"/>
    </row>
    <row r="3670" spans="1:13" x14ac:dyDescent="0.25">
      <c r="A3670" s="208"/>
      <c r="B3670" s="269"/>
      <c r="C3670" s="270"/>
      <c r="D3670" s="270"/>
      <c r="E3670" s="270"/>
      <c r="F3670" s="270"/>
      <c r="G3670" s="270"/>
      <c r="H3670" s="270"/>
      <c r="J3670" s="120"/>
      <c r="K3670" s="209"/>
      <c r="L3670" s="209"/>
      <c r="M3670" s="279"/>
    </row>
    <row r="3671" spans="1:13" x14ac:dyDescent="0.25">
      <c r="A3671" s="208"/>
      <c r="B3671" s="269"/>
      <c r="C3671" s="270"/>
      <c r="D3671" s="270"/>
      <c r="E3671" s="270"/>
      <c r="F3671" s="270"/>
      <c r="G3671" s="270"/>
      <c r="H3671" s="270"/>
      <c r="J3671" s="120"/>
      <c r="K3671" s="209"/>
      <c r="L3671" s="209"/>
      <c r="M3671" s="279"/>
    </row>
    <row r="3672" spans="1:13" x14ac:dyDescent="0.25">
      <c r="A3672" s="208"/>
      <c r="B3672" s="269"/>
      <c r="C3672" s="270"/>
      <c r="D3672" s="270"/>
      <c r="E3672" s="270"/>
      <c r="F3672" s="270"/>
      <c r="G3672" s="270"/>
      <c r="H3672" s="270"/>
      <c r="J3672" s="120"/>
      <c r="K3672" s="209"/>
      <c r="L3672" s="209"/>
      <c r="M3672" s="279"/>
    </row>
    <row r="3673" spans="1:13" x14ac:dyDescent="0.25">
      <c r="A3673" s="208"/>
      <c r="B3673" s="269"/>
      <c r="C3673" s="270"/>
      <c r="D3673" s="270"/>
      <c r="E3673" s="270"/>
      <c r="F3673" s="270"/>
      <c r="G3673" s="270"/>
      <c r="H3673" s="270"/>
      <c r="J3673" s="120"/>
      <c r="K3673" s="209"/>
      <c r="L3673" s="209"/>
      <c r="M3673" s="279"/>
    </row>
    <row r="3674" spans="1:13" x14ac:dyDescent="0.25">
      <c r="A3674" s="208"/>
      <c r="B3674" s="269"/>
      <c r="C3674" s="270"/>
      <c r="D3674" s="270"/>
      <c r="E3674" s="270"/>
      <c r="F3674" s="270"/>
      <c r="G3674" s="270"/>
      <c r="H3674" s="270"/>
      <c r="J3674" s="120"/>
      <c r="K3674" s="209"/>
      <c r="L3674" s="209"/>
      <c r="M3674" s="279"/>
    </row>
    <row r="3675" spans="1:13" x14ac:dyDescent="0.25">
      <c r="A3675" s="208"/>
      <c r="B3675" s="269"/>
      <c r="C3675" s="270"/>
      <c r="D3675" s="270"/>
      <c r="E3675" s="270"/>
      <c r="F3675" s="270"/>
      <c r="G3675" s="270"/>
      <c r="H3675" s="270"/>
      <c r="J3675" s="120"/>
      <c r="K3675" s="209"/>
      <c r="L3675" s="209"/>
      <c r="M3675" s="279"/>
    </row>
    <row r="3676" spans="1:13" x14ac:dyDescent="0.25">
      <c r="A3676" s="208"/>
      <c r="B3676" s="269"/>
      <c r="C3676" s="270"/>
      <c r="D3676" s="270"/>
      <c r="E3676" s="270"/>
      <c r="F3676" s="270"/>
      <c r="G3676" s="270"/>
      <c r="H3676" s="270"/>
      <c r="J3676" s="120"/>
      <c r="K3676" s="209"/>
      <c r="L3676" s="209"/>
      <c r="M3676" s="279"/>
    </row>
    <row r="3677" spans="1:13" x14ac:dyDescent="0.25">
      <c r="A3677" s="208"/>
      <c r="B3677" s="269"/>
      <c r="C3677" s="270"/>
      <c r="D3677" s="270"/>
      <c r="E3677" s="270"/>
      <c r="F3677" s="270"/>
      <c r="G3677" s="270"/>
      <c r="H3677" s="270"/>
      <c r="J3677" s="120"/>
      <c r="K3677" s="209"/>
      <c r="L3677" s="209"/>
      <c r="M3677" s="279"/>
    </row>
    <row r="3678" spans="1:13" x14ac:dyDescent="0.25">
      <c r="A3678" s="208"/>
      <c r="B3678" s="269"/>
      <c r="C3678" s="270"/>
      <c r="D3678" s="270"/>
      <c r="E3678" s="270"/>
      <c r="F3678" s="270"/>
      <c r="G3678" s="270"/>
      <c r="H3678" s="270"/>
      <c r="J3678" s="120"/>
      <c r="K3678" s="209"/>
      <c r="L3678" s="209"/>
      <c r="M3678" s="279"/>
    </row>
    <row r="3679" spans="1:13" x14ac:dyDescent="0.25">
      <c r="A3679" s="208"/>
      <c r="B3679" s="269"/>
      <c r="C3679" s="270"/>
      <c r="D3679" s="270"/>
      <c r="E3679" s="270"/>
      <c r="F3679" s="270"/>
      <c r="G3679" s="270"/>
      <c r="H3679" s="270"/>
      <c r="J3679" s="120"/>
      <c r="K3679" s="209"/>
      <c r="L3679" s="209"/>
      <c r="M3679" s="279"/>
    </row>
    <row r="3680" spans="1:13" x14ac:dyDescent="0.25">
      <c r="A3680" s="208"/>
      <c r="B3680" s="269"/>
      <c r="C3680" s="270"/>
      <c r="D3680" s="270"/>
      <c r="E3680" s="270"/>
      <c r="F3680" s="270"/>
      <c r="G3680" s="270"/>
      <c r="H3680" s="270"/>
      <c r="J3680" s="120"/>
      <c r="K3680" s="209"/>
      <c r="L3680" s="209"/>
      <c r="M3680" s="279"/>
    </row>
    <row r="3681" spans="1:13" x14ac:dyDescent="0.25">
      <c r="A3681" s="208"/>
      <c r="B3681" s="269"/>
      <c r="C3681" s="270"/>
      <c r="D3681" s="270"/>
      <c r="E3681" s="270"/>
      <c r="F3681" s="270"/>
      <c r="G3681" s="270"/>
      <c r="H3681" s="270"/>
      <c r="J3681" s="120"/>
      <c r="K3681" s="209"/>
      <c r="L3681" s="209"/>
      <c r="M3681" s="279"/>
    </row>
    <row r="3682" spans="1:13" x14ac:dyDescent="0.25">
      <c r="A3682" s="208"/>
      <c r="B3682" s="269"/>
      <c r="C3682" s="270"/>
      <c r="D3682" s="270"/>
      <c r="E3682" s="270"/>
      <c r="F3682" s="270"/>
      <c r="G3682" s="270"/>
      <c r="H3682" s="270"/>
      <c r="J3682" s="120"/>
      <c r="K3682" s="209"/>
      <c r="L3682" s="209"/>
      <c r="M3682" s="279"/>
    </row>
    <row r="3683" spans="1:13" x14ac:dyDescent="0.25">
      <c r="A3683" s="208"/>
      <c r="B3683" s="269"/>
      <c r="C3683" s="270"/>
      <c r="D3683" s="270"/>
      <c r="E3683" s="270"/>
      <c r="F3683" s="270"/>
      <c r="G3683" s="270"/>
      <c r="H3683" s="270"/>
      <c r="J3683" s="120"/>
      <c r="K3683" s="209"/>
      <c r="L3683" s="209"/>
      <c r="M3683" s="279"/>
    </row>
    <row r="3684" spans="1:13" x14ac:dyDescent="0.25">
      <c r="A3684" s="208"/>
      <c r="B3684" s="269"/>
      <c r="C3684" s="270"/>
      <c r="D3684" s="270"/>
      <c r="E3684" s="270"/>
      <c r="F3684" s="270"/>
      <c r="G3684" s="270"/>
      <c r="H3684" s="270"/>
      <c r="J3684" s="120"/>
      <c r="K3684" s="209"/>
      <c r="L3684" s="209"/>
      <c r="M3684" s="279"/>
    </row>
    <row r="3685" spans="1:13" x14ac:dyDescent="0.25">
      <c r="A3685" s="208"/>
      <c r="B3685" s="269"/>
      <c r="C3685" s="270"/>
      <c r="D3685" s="270"/>
      <c r="E3685" s="270"/>
      <c r="F3685" s="270"/>
      <c r="G3685" s="270"/>
      <c r="H3685" s="270"/>
      <c r="J3685" s="120"/>
      <c r="K3685" s="209"/>
      <c r="L3685" s="209"/>
      <c r="M3685" s="279"/>
    </row>
    <row r="3686" spans="1:13" x14ac:dyDescent="0.25">
      <c r="A3686" s="208"/>
      <c r="B3686" s="269"/>
      <c r="C3686" s="270"/>
      <c r="D3686" s="270"/>
      <c r="E3686" s="270"/>
      <c r="F3686" s="270"/>
      <c r="G3686" s="270"/>
      <c r="H3686" s="270"/>
      <c r="J3686" s="120"/>
      <c r="K3686" s="209"/>
      <c r="L3686" s="209"/>
      <c r="M3686" s="279"/>
    </row>
    <row r="3687" spans="1:13" x14ac:dyDescent="0.25">
      <c r="A3687" s="208"/>
      <c r="B3687" s="269"/>
      <c r="C3687" s="270"/>
      <c r="D3687" s="270"/>
      <c r="E3687" s="270"/>
      <c r="F3687" s="270"/>
      <c r="G3687" s="270"/>
      <c r="H3687" s="270"/>
      <c r="J3687" s="120"/>
      <c r="K3687" s="209"/>
      <c r="L3687" s="209"/>
      <c r="M3687" s="279"/>
    </row>
    <row r="3688" spans="1:13" x14ac:dyDescent="0.25">
      <c r="A3688" s="208"/>
      <c r="B3688" s="269"/>
      <c r="C3688" s="270"/>
      <c r="D3688" s="270"/>
      <c r="E3688" s="270"/>
      <c r="F3688" s="270"/>
      <c r="G3688" s="270"/>
      <c r="H3688" s="270"/>
      <c r="J3688" s="120"/>
      <c r="K3688" s="209"/>
      <c r="L3688" s="209"/>
      <c r="M3688" s="279"/>
    </row>
    <row r="3689" spans="1:13" x14ac:dyDescent="0.25">
      <c r="A3689" s="208"/>
      <c r="B3689" s="269"/>
      <c r="C3689" s="270"/>
      <c r="D3689" s="270"/>
      <c r="E3689" s="270"/>
      <c r="F3689" s="270"/>
      <c r="G3689" s="270"/>
      <c r="H3689" s="270"/>
      <c r="J3689" s="120"/>
      <c r="K3689" s="209"/>
      <c r="L3689" s="209"/>
      <c r="M3689" s="279"/>
    </row>
    <row r="3690" spans="1:13" x14ac:dyDescent="0.25">
      <c r="A3690" s="208"/>
      <c r="B3690" s="269"/>
      <c r="C3690" s="270"/>
      <c r="D3690" s="270"/>
      <c r="E3690" s="270"/>
      <c r="F3690" s="270"/>
      <c r="G3690" s="270"/>
      <c r="H3690" s="270"/>
      <c r="J3690" s="120"/>
      <c r="K3690" s="209"/>
      <c r="L3690" s="209"/>
      <c r="M3690" s="279"/>
    </row>
    <row r="3691" spans="1:13" x14ac:dyDescent="0.25">
      <c r="A3691" s="208"/>
      <c r="B3691" s="269"/>
      <c r="C3691" s="270"/>
      <c r="D3691" s="270"/>
      <c r="E3691" s="270"/>
      <c r="F3691" s="270"/>
      <c r="G3691" s="270"/>
      <c r="H3691" s="270"/>
      <c r="J3691" s="120"/>
      <c r="K3691" s="209"/>
      <c r="L3691" s="209"/>
      <c r="M3691" s="279"/>
    </row>
    <row r="3692" spans="1:13" x14ac:dyDescent="0.25">
      <c r="A3692" s="208"/>
      <c r="B3692" s="269"/>
      <c r="C3692" s="270"/>
      <c r="D3692" s="270"/>
      <c r="E3692" s="270"/>
      <c r="F3692" s="270"/>
      <c r="G3692" s="270"/>
      <c r="H3692" s="270"/>
      <c r="J3692" s="120"/>
      <c r="K3692" s="209"/>
      <c r="L3692" s="209"/>
      <c r="M3692" s="279"/>
    </row>
    <row r="3693" spans="1:13" x14ac:dyDescent="0.25">
      <c r="A3693" s="208"/>
      <c r="B3693" s="269"/>
      <c r="C3693" s="270"/>
      <c r="D3693" s="270"/>
      <c r="E3693" s="270"/>
      <c r="F3693" s="270"/>
      <c r="G3693" s="270"/>
      <c r="H3693" s="270"/>
      <c r="J3693" s="120"/>
      <c r="K3693" s="209"/>
      <c r="L3693" s="209"/>
      <c r="M3693" s="279"/>
    </row>
    <row r="3694" spans="1:13" x14ac:dyDescent="0.25">
      <c r="A3694" s="208"/>
      <c r="B3694" s="269"/>
      <c r="C3694" s="270"/>
      <c r="D3694" s="270"/>
      <c r="E3694" s="270"/>
      <c r="F3694" s="270"/>
      <c r="G3694" s="270"/>
      <c r="H3694" s="270"/>
      <c r="J3694" s="120"/>
      <c r="K3694" s="209"/>
      <c r="L3694" s="209"/>
      <c r="M3694" s="279"/>
    </row>
    <row r="3695" spans="1:13" x14ac:dyDescent="0.25">
      <c r="A3695" s="208"/>
      <c r="B3695" s="269"/>
      <c r="C3695" s="270"/>
      <c r="D3695" s="270"/>
      <c r="E3695" s="270"/>
      <c r="F3695" s="270"/>
      <c r="G3695" s="270"/>
      <c r="H3695" s="270"/>
      <c r="J3695" s="120"/>
      <c r="K3695" s="209"/>
      <c r="L3695" s="209"/>
      <c r="M3695" s="279"/>
    </row>
    <row r="3696" spans="1:13" x14ac:dyDescent="0.25">
      <c r="A3696" s="208"/>
      <c r="B3696" s="269"/>
      <c r="C3696" s="270"/>
      <c r="D3696" s="270"/>
      <c r="E3696" s="270"/>
      <c r="F3696" s="270"/>
      <c r="G3696" s="270"/>
      <c r="H3696" s="270"/>
      <c r="J3696" s="120"/>
      <c r="K3696" s="209"/>
      <c r="L3696" s="209"/>
      <c r="M3696" s="279"/>
    </row>
    <row r="3697" spans="1:13" x14ac:dyDescent="0.25">
      <c r="A3697" s="208"/>
      <c r="B3697" s="269"/>
      <c r="C3697" s="270"/>
      <c r="D3697" s="270"/>
      <c r="E3697" s="270"/>
      <c r="F3697" s="270"/>
      <c r="G3697" s="270"/>
      <c r="H3697" s="270"/>
      <c r="J3697" s="120"/>
      <c r="K3697" s="209"/>
      <c r="L3697" s="209"/>
      <c r="M3697" s="279"/>
    </row>
    <row r="3698" spans="1:13" x14ac:dyDescent="0.25">
      <c r="A3698" s="208"/>
      <c r="B3698" s="269"/>
      <c r="C3698" s="270"/>
      <c r="D3698" s="270"/>
      <c r="E3698" s="270"/>
      <c r="F3698" s="270"/>
      <c r="G3698" s="270"/>
      <c r="H3698" s="270"/>
      <c r="J3698" s="120"/>
      <c r="K3698" s="209"/>
      <c r="L3698" s="209"/>
      <c r="M3698" s="279"/>
    </row>
    <row r="3699" spans="1:13" x14ac:dyDescent="0.25">
      <c r="A3699" s="208"/>
      <c r="B3699" s="269"/>
      <c r="C3699" s="270"/>
      <c r="D3699" s="270"/>
      <c r="E3699" s="270"/>
      <c r="F3699" s="270"/>
      <c r="G3699" s="270"/>
      <c r="H3699" s="270"/>
      <c r="J3699" s="120"/>
      <c r="K3699" s="209"/>
      <c r="L3699" s="209"/>
      <c r="M3699" s="279"/>
    </row>
    <row r="3700" spans="1:13" x14ac:dyDescent="0.25">
      <c r="A3700" s="208"/>
      <c r="B3700" s="269"/>
      <c r="C3700" s="270"/>
      <c r="D3700" s="270"/>
      <c r="E3700" s="270"/>
      <c r="F3700" s="270"/>
      <c r="G3700" s="270"/>
      <c r="H3700" s="270"/>
      <c r="J3700" s="120"/>
      <c r="K3700" s="209"/>
      <c r="L3700" s="209"/>
      <c r="M3700" s="279"/>
    </row>
    <row r="3701" spans="1:13" x14ac:dyDescent="0.25">
      <c r="A3701" s="208"/>
      <c r="B3701" s="269"/>
      <c r="C3701" s="270"/>
      <c r="D3701" s="270"/>
      <c r="E3701" s="270"/>
      <c r="F3701" s="270"/>
      <c r="G3701" s="270"/>
      <c r="H3701" s="270"/>
      <c r="J3701" s="120"/>
      <c r="K3701" s="209"/>
      <c r="L3701" s="209"/>
      <c r="M3701" s="279"/>
    </row>
    <row r="3702" spans="1:13" x14ac:dyDescent="0.25">
      <c r="A3702" s="208"/>
      <c r="B3702" s="269"/>
      <c r="C3702" s="270"/>
      <c r="D3702" s="270"/>
      <c r="E3702" s="270"/>
      <c r="F3702" s="270"/>
      <c r="G3702" s="270"/>
      <c r="H3702" s="270"/>
      <c r="J3702" s="120"/>
      <c r="K3702" s="209"/>
      <c r="L3702" s="209"/>
      <c r="M3702" s="279"/>
    </row>
    <row r="3703" spans="1:13" x14ac:dyDescent="0.25">
      <c r="A3703" s="208"/>
      <c r="B3703" s="269"/>
      <c r="C3703" s="270"/>
      <c r="D3703" s="270"/>
      <c r="E3703" s="270"/>
      <c r="F3703" s="270"/>
      <c r="G3703" s="270"/>
      <c r="H3703" s="270"/>
      <c r="J3703" s="120"/>
      <c r="K3703" s="209"/>
      <c r="L3703" s="209"/>
      <c r="M3703" s="279"/>
    </row>
    <row r="3704" spans="1:13" x14ac:dyDescent="0.25">
      <c r="A3704" s="208"/>
      <c r="B3704" s="269"/>
      <c r="C3704" s="270"/>
      <c r="D3704" s="270"/>
      <c r="E3704" s="270"/>
      <c r="F3704" s="270"/>
      <c r="G3704" s="270"/>
      <c r="H3704" s="270"/>
      <c r="J3704" s="120"/>
      <c r="K3704" s="209"/>
      <c r="L3704" s="209"/>
      <c r="M3704" s="279"/>
    </row>
    <row r="3705" spans="1:13" x14ac:dyDescent="0.25">
      <c r="A3705" s="208"/>
      <c r="B3705" s="269"/>
      <c r="C3705" s="270"/>
      <c r="D3705" s="270"/>
      <c r="E3705" s="270"/>
      <c r="F3705" s="270"/>
      <c r="G3705" s="270"/>
      <c r="H3705" s="270"/>
      <c r="J3705" s="120"/>
      <c r="K3705" s="209"/>
      <c r="L3705" s="209"/>
      <c r="M3705" s="279"/>
    </row>
    <row r="3706" spans="1:13" x14ac:dyDescent="0.25">
      <c r="A3706" s="208"/>
      <c r="B3706" s="269"/>
      <c r="C3706" s="270"/>
      <c r="D3706" s="270"/>
      <c r="E3706" s="270"/>
      <c r="F3706" s="270"/>
      <c r="G3706" s="270"/>
      <c r="H3706" s="270"/>
      <c r="J3706" s="120"/>
      <c r="K3706" s="209"/>
      <c r="L3706" s="209"/>
      <c r="M3706" s="279"/>
    </row>
    <row r="3707" spans="1:13" x14ac:dyDescent="0.25">
      <c r="A3707" s="208"/>
      <c r="B3707" s="269"/>
      <c r="C3707" s="270"/>
      <c r="D3707" s="270"/>
      <c r="E3707" s="270"/>
      <c r="F3707" s="270"/>
      <c r="G3707" s="270"/>
      <c r="H3707" s="270"/>
      <c r="J3707" s="120"/>
      <c r="K3707" s="209"/>
      <c r="L3707" s="209"/>
      <c r="M3707" s="279"/>
    </row>
    <row r="3708" spans="1:13" x14ac:dyDescent="0.25">
      <c r="A3708" s="208"/>
      <c r="B3708" s="269"/>
      <c r="C3708" s="270"/>
      <c r="D3708" s="270"/>
      <c r="E3708" s="270"/>
      <c r="F3708" s="270"/>
      <c r="G3708" s="270"/>
      <c r="H3708" s="270"/>
      <c r="J3708" s="120"/>
      <c r="K3708" s="209"/>
      <c r="L3708" s="209"/>
      <c r="M3708" s="279"/>
    </row>
    <row r="3709" spans="1:13" x14ac:dyDescent="0.25">
      <c r="A3709" s="208"/>
      <c r="B3709" s="269"/>
      <c r="C3709" s="270"/>
      <c r="D3709" s="270"/>
      <c r="E3709" s="270"/>
      <c r="F3709" s="270"/>
      <c r="G3709" s="270"/>
      <c r="H3709" s="270"/>
      <c r="J3709" s="120"/>
      <c r="K3709" s="209"/>
      <c r="L3709" s="209"/>
      <c r="M3709" s="279"/>
    </row>
    <row r="3710" spans="1:13" x14ac:dyDescent="0.25">
      <c r="A3710" s="208"/>
      <c r="B3710" s="269"/>
      <c r="C3710" s="270"/>
      <c r="D3710" s="270"/>
      <c r="E3710" s="270"/>
      <c r="F3710" s="270"/>
      <c r="G3710" s="270"/>
      <c r="H3710" s="270"/>
      <c r="J3710" s="120"/>
      <c r="K3710" s="209"/>
      <c r="L3710" s="209"/>
      <c r="M3710" s="279"/>
    </row>
    <row r="3711" spans="1:13" x14ac:dyDescent="0.25">
      <c r="A3711" s="208"/>
      <c r="B3711" s="269"/>
      <c r="C3711" s="270"/>
      <c r="D3711" s="270"/>
      <c r="E3711" s="270"/>
      <c r="F3711" s="270"/>
      <c r="G3711" s="270"/>
      <c r="H3711" s="270"/>
      <c r="J3711" s="120"/>
      <c r="K3711" s="209"/>
      <c r="L3711" s="209"/>
      <c r="M3711" s="279"/>
    </row>
    <row r="3712" spans="1:13" x14ac:dyDescent="0.25">
      <c r="A3712" s="208"/>
      <c r="B3712" s="269"/>
      <c r="C3712" s="270"/>
      <c r="D3712" s="270"/>
      <c r="E3712" s="270"/>
      <c r="F3712" s="270"/>
      <c r="G3712" s="270"/>
      <c r="H3712" s="270"/>
      <c r="J3712" s="120"/>
      <c r="K3712" s="209"/>
      <c r="L3712" s="209"/>
      <c r="M3712" s="279"/>
    </row>
    <row r="3713" spans="1:13" x14ac:dyDescent="0.25">
      <c r="A3713" s="208"/>
      <c r="B3713" s="269"/>
      <c r="C3713" s="270"/>
      <c r="D3713" s="270"/>
      <c r="E3713" s="270"/>
      <c r="F3713" s="270"/>
      <c r="G3713" s="270"/>
      <c r="H3713" s="270"/>
      <c r="J3713" s="120"/>
      <c r="K3713" s="209"/>
      <c r="L3713" s="209"/>
      <c r="M3713" s="279"/>
    </row>
    <row r="3714" spans="1:13" x14ac:dyDescent="0.25">
      <c r="A3714" s="208"/>
      <c r="B3714" s="269"/>
      <c r="C3714" s="270"/>
      <c r="D3714" s="270"/>
      <c r="E3714" s="270"/>
      <c r="F3714" s="270"/>
      <c r="G3714" s="270"/>
      <c r="H3714" s="270"/>
      <c r="J3714" s="120"/>
      <c r="K3714" s="209"/>
      <c r="L3714" s="209"/>
      <c r="M3714" s="279"/>
    </row>
    <row r="3715" spans="1:13" x14ac:dyDescent="0.25">
      <c r="A3715" s="208"/>
      <c r="B3715" s="269"/>
      <c r="C3715" s="270"/>
      <c r="D3715" s="270"/>
      <c r="E3715" s="270"/>
      <c r="F3715" s="270"/>
      <c r="G3715" s="270"/>
      <c r="H3715" s="270"/>
      <c r="J3715" s="120"/>
      <c r="K3715" s="209"/>
      <c r="L3715" s="209"/>
      <c r="M3715" s="279"/>
    </row>
    <row r="3716" spans="1:13" x14ac:dyDescent="0.25">
      <c r="A3716" s="208"/>
      <c r="B3716" s="269"/>
      <c r="C3716" s="270"/>
      <c r="D3716" s="270"/>
      <c r="E3716" s="270"/>
      <c r="F3716" s="270"/>
      <c r="G3716" s="270"/>
      <c r="H3716" s="270"/>
      <c r="J3716" s="120"/>
      <c r="K3716" s="209"/>
      <c r="L3716" s="209"/>
      <c r="M3716" s="279"/>
    </row>
    <row r="3717" spans="1:13" x14ac:dyDescent="0.25">
      <c r="A3717" s="208"/>
      <c r="B3717" s="269"/>
      <c r="C3717" s="270"/>
      <c r="D3717" s="270"/>
      <c r="E3717" s="270"/>
      <c r="F3717" s="270"/>
      <c r="G3717" s="270"/>
      <c r="H3717" s="270"/>
      <c r="J3717" s="120"/>
      <c r="K3717" s="209"/>
      <c r="L3717" s="209"/>
      <c r="M3717" s="279"/>
    </row>
    <row r="3718" spans="1:13" x14ac:dyDescent="0.25">
      <c r="A3718" s="208"/>
      <c r="B3718" s="269"/>
      <c r="C3718" s="270"/>
      <c r="D3718" s="270"/>
      <c r="E3718" s="270"/>
      <c r="F3718" s="270"/>
      <c r="G3718" s="270"/>
      <c r="H3718" s="270"/>
      <c r="J3718" s="120"/>
      <c r="K3718" s="209"/>
      <c r="L3718" s="209"/>
      <c r="M3718" s="279"/>
    </row>
    <row r="3719" spans="1:13" x14ac:dyDescent="0.25">
      <c r="A3719" s="208"/>
      <c r="B3719" s="269"/>
      <c r="C3719" s="270"/>
      <c r="D3719" s="270"/>
      <c r="E3719" s="270"/>
      <c r="F3719" s="270"/>
      <c r="G3719" s="270"/>
      <c r="H3719" s="270"/>
      <c r="J3719" s="120"/>
      <c r="K3719" s="209"/>
      <c r="L3719" s="209"/>
      <c r="M3719" s="279"/>
    </row>
    <row r="3720" spans="1:13" x14ac:dyDescent="0.25">
      <c r="A3720" s="208"/>
      <c r="B3720" s="269"/>
      <c r="C3720" s="270"/>
      <c r="D3720" s="270"/>
      <c r="E3720" s="270"/>
      <c r="F3720" s="270"/>
      <c r="G3720" s="270"/>
      <c r="H3720" s="270"/>
      <c r="J3720" s="120"/>
      <c r="K3720" s="209"/>
      <c r="L3720" s="209"/>
      <c r="M3720" s="279"/>
    </row>
    <row r="3721" spans="1:13" x14ac:dyDescent="0.25">
      <c r="A3721" s="208"/>
      <c r="B3721" s="269"/>
      <c r="C3721" s="270"/>
      <c r="D3721" s="270"/>
      <c r="E3721" s="270"/>
      <c r="F3721" s="270"/>
      <c r="G3721" s="270"/>
      <c r="H3721" s="270"/>
      <c r="J3721" s="120"/>
      <c r="K3721" s="209"/>
      <c r="L3721" s="209"/>
      <c r="M3721" s="279"/>
    </row>
    <row r="3722" spans="1:13" x14ac:dyDescent="0.25">
      <c r="A3722" s="208"/>
      <c r="B3722" s="269"/>
      <c r="C3722" s="270"/>
      <c r="D3722" s="270"/>
      <c r="E3722" s="270"/>
      <c r="F3722" s="270"/>
      <c r="G3722" s="270"/>
      <c r="H3722" s="270"/>
      <c r="J3722" s="120"/>
      <c r="K3722" s="209"/>
      <c r="L3722" s="209"/>
      <c r="M3722" s="279"/>
    </row>
    <row r="3723" spans="1:13" x14ac:dyDescent="0.25">
      <c r="A3723" s="208"/>
      <c r="B3723" s="269"/>
      <c r="C3723" s="270"/>
      <c r="D3723" s="270"/>
      <c r="E3723" s="270"/>
      <c r="F3723" s="270"/>
      <c r="G3723" s="270"/>
      <c r="H3723" s="270"/>
      <c r="J3723" s="120"/>
      <c r="K3723" s="209"/>
      <c r="L3723" s="209"/>
      <c r="M3723" s="279"/>
    </row>
    <row r="3724" spans="1:13" x14ac:dyDescent="0.25">
      <c r="A3724" s="208"/>
      <c r="B3724" s="269"/>
      <c r="C3724" s="270"/>
      <c r="D3724" s="270"/>
      <c r="E3724" s="270"/>
      <c r="F3724" s="270"/>
      <c r="G3724" s="270"/>
      <c r="H3724" s="270"/>
      <c r="J3724" s="120"/>
      <c r="K3724" s="209"/>
      <c r="L3724" s="209"/>
      <c r="M3724" s="279"/>
    </row>
    <row r="3725" spans="1:13" x14ac:dyDescent="0.25">
      <c r="A3725" s="208"/>
      <c r="B3725" s="269"/>
      <c r="C3725" s="270"/>
      <c r="D3725" s="270"/>
      <c r="E3725" s="270"/>
      <c r="F3725" s="270"/>
      <c r="G3725" s="270"/>
      <c r="H3725" s="270"/>
      <c r="J3725" s="120"/>
      <c r="K3725" s="209"/>
      <c r="L3725" s="209"/>
      <c r="M3725" s="279"/>
    </row>
    <row r="3726" spans="1:13" x14ac:dyDescent="0.25">
      <c r="A3726" s="208"/>
      <c r="B3726" s="269"/>
      <c r="C3726" s="270"/>
      <c r="D3726" s="270"/>
      <c r="E3726" s="270"/>
      <c r="F3726" s="270"/>
      <c r="G3726" s="270"/>
      <c r="H3726" s="270"/>
      <c r="J3726" s="120"/>
      <c r="K3726" s="209"/>
      <c r="L3726" s="209"/>
      <c r="M3726" s="279"/>
    </row>
    <row r="3727" spans="1:13" x14ac:dyDescent="0.25">
      <c r="A3727" s="208"/>
      <c r="B3727" s="269"/>
      <c r="C3727" s="270"/>
      <c r="D3727" s="270"/>
      <c r="E3727" s="270"/>
      <c r="F3727" s="270"/>
      <c r="G3727" s="270"/>
      <c r="H3727" s="270"/>
      <c r="J3727" s="120"/>
      <c r="K3727" s="209"/>
      <c r="L3727" s="209"/>
      <c r="M3727" s="279"/>
    </row>
    <row r="3728" spans="1:13" x14ac:dyDescent="0.25">
      <c r="A3728" s="208"/>
      <c r="B3728" s="269"/>
      <c r="C3728" s="270"/>
      <c r="D3728" s="270"/>
      <c r="E3728" s="270"/>
      <c r="F3728" s="270"/>
      <c r="G3728" s="270"/>
      <c r="H3728" s="270"/>
      <c r="J3728" s="120"/>
      <c r="K3728" s="209"/>
      <c r="L3728" s="209"/>
      <c r="M3728" s="279"/>
    </row>
    <row r="3729" spans="1:13" x14ac:dyDescent="0.25">
      <c r="A3729" s="208"/>
      <c r="B3729" s="269"/>
      <c r="C3729" s="270"/>
      <c r="D3729" s="270"/>
      <c r="E3729" s="270"/>
      <c r="F3729" s="270"/>
      <c r="G3729" s="270"/>
      <c r="H3729" s="270"/>
      <c r="J3729" s="120"/>
      <c r="K3729" s="209"/>
      <c r="L3729" s="209"/>
      <c r="M3729" s="279"/>
    </row>
    <row r="3730" spans="1:13" x14ac:dyDescent="0.25">
      <c r="A3730" s="208"/>
      <c r="B3730" s="269"/>
      <c r="C3730" s="270"/>
      <c r="D3730" s="270"/>
      <c r="E3730" s="270"/>
      <c r="F3730" s="270"/>
      <c r="G3730" s="270"/>
      <c r="H3730" s="270"/>
      <c r="J3730" s="120"/>
      <c r="K3730" s="209"/>
      <c r="L3730" s="209"/>
      <c r="M3730" s="279"/>
    </row>
    <row r="3731" spans="1:13" x14ac:dyDescent="0.25">
      <c r="A3731" s="208"/>
      <c r="B3731" s="269"/>
      <c r="C3731" s="270"/>
      <c r="D3731" s="270"/>
      <c r="E3731" s="270"/>
      <c r="F3731" s="270"/>
      <c r="G3731" s="270"/>
      <c r="H3731" s="270"/>
      <c r="J3731" s="120"/>
      <c r="K3731" s="209"/>
      <c r="L3731" s="209"/>
      <c r="M3731" s="279"/>
    </row>
    <row r="3732" spans="1:13" x14ac:dyDescent="0.25">
      <c r="A3732" s="208"/>
      <c r="B3732" s="269"/>
      <c r="C3732" s="270"/>
      <c r="D3732" s="270"/>
      <c r="E3732" s="270"/>
      <c r="F3732" s="270"/>
      <c r="G3732" s="270"/>
      <c r="H3732" s="270"/>
      <c r="J3732" s="120"/>
      <c r="K3732" s="209"/>
      <c r="L3732" s="209"/>
      <c r="M3732" s="279"/>
    </row>
    <row r="3733" spans="1:13" x14ac:dyDescent="0.25">
      <c r="A3733" s="208"/>
      <c r="B3733" s="269"/>
      <c r="C3733" s="270"/>
      <c r="D3733" s="270"/>
      <c r="E3733" s="270"/>
      <c r="F3733" s="270"/>
      <c r="G3733" s="270"/>
      <c r="H3733" s="270"/>
      <c r="J3733" s="120"/>
      <c r="K3733" s="209"/>
      <c r="L3733" s="209"/>
      <c r="M3733" s="279"/>
    </row>
    <row r="3734" spans="1:13" x14ac:dyDescent="0.25">
      <c r="A3734" s="208"/>
      <c r="B3734" s="269"/>
      <c r="C3734" s="270"/>
      <c r="D3734" s="270"/>
      <c r="E3734" s="270"/>
      <c r="F3734" s="270"/>
      <c r="G3734" s="270"/>
      <c r="H3734" s="270"/>
      <c r="J3734" s="120"/>
      <c r="K3734" s="209"/>
      <c r="L3734" s="209"/>
      <c r="M3734" s="279"/>
    </row>
    <row r="3735" spans="1:13" x14ac:dyDescent="0.25">
      <c r="A3735" s="208"/>
      <c r="B3735" s="269"/>
      <c r="C3735" s="270"/>
      <c r="D3735" s="270"/>
      <c r="E3735" s="270"/>
      <c r="F3735" s="270"/>
      <c r="G3735" s="270"/>
      <c r="H3735" s="270"/>
      <c r="J3735" s="120"/>
      <c r="K3735" s="209"/>
      <c r="L3735" s="209"/>
      <c r="M3735" s="279"/>
    </row>
    <row r="3736" spans="1:13" x14ac:dyDescent="0.25">
      <c r="A3736" s="208"/>
      <c r="B3736" s="269"/>
      <c r="C3736" s="270"/>
      <c r="D3736" s="270"/>
      <c r="E3736" s="270"/>
      <c r="F3736" s="270"/>
      <c r="G3736" s="270"/>
      <c r="H3736" s="270"/>
      <c r="J3736" s="120"/>
      <c r="K3736" s="209"/>
      <c r="L3736" s="209"/>
      <c r="M3736" s="279"/>
    </row>
    <row r="3737" spans="1:13" x14ac:dyDescent="0.25">
      <c r="A3737" s="208"/>
      <c r="B3737" s="269"/>
      <c r="C3737" s="270"/>
      <c r="D3737" s="270"/>
      <c r="E3737" s="270"/>
      <c r="F3737" s="270"/>
      <c r="G3737" s="270"/>
      <c r="H3737" s="270"/>
      <c r="J3737" s="120"/>
      <c r="K3737" s="209"/>
      <c r="L3737" s="209"/>
      <c r="M3737" s="279"/>
    </row>
    <row r="3738" spans="1:13" x14ac:dyDescent="0.25">
      <c r="A3738" s="208"/>
      <c r="B3738" s="269"/>
      <c r="C3738" s="270"/>
      <c r="D3738" s="270"/>
      <c r="E3738" s="270"/>
      <c r="F3738" s="270"/>
      <c r="G3738" s="270"/>
      <c r="H3738" s="270"/>
      <c r="J3738" s="120"/>
      <c r="K3738" s="209"/>
      <c r="L3738" s="209"/>
      <c r="M3738" s="279"/>
    </row>
    <row r="3739" spans="1:13" x14ac:dyDescent="0.25">
      <c r="A3739" s="208"/>
      <c r="B3739" s="269"/>
      <c r="C3739" s="270"/>
      <c r="D3739" s="270"/>
      <c r="E3739" s="270"/>
      <c r="F3739" s="270"/>
      <c r="G3739" s="270"/>
      <c r="H3739" s="270"/>
      <c r="J3739" s="120"/>
      <c r="K3739" s="209"/>
      <c r="L3739" s="209"/>
      <c r="M3739" s="279"/>
    </row>
    <row r="3740" spans="1:13" x14ac:dyDescent="0.25">
      <c r="A3740" s="208"/>
      <c r="B3740" s="269"/>
      <c r="C3740" s="270"/>
      <c r="D3740" s="270"/>
      <c r="E3740" s="270"/>
      <c r="F3740" s="270"/>
      <c r="G3740" s="270"/>
      <c r="H3740" s="270"/>
      <c r="J3740" s="120"/>
      <c r="K3740" s="209"/>
      <c r="L3740" s="209"/>
      <c r="M3740" s="279"/>
    </row>
    <row r="3741" spans="1:13" x14ac:dyDescent="0.25">
      <c r="A3741" s="208"/>
      <c r="B3741" s="269"/>
      <c r="C3741" s="270"/>
      <c r="D3741" s="270"/>
      <c r="E3741" s="270"/>
      <c r="F3741" s="270"/>
      <c r="G3741" s="270"/>
      <c r="H3741" s="270"/>
      <c r="J3741" s="120"/>
      <c r="K3741" s="209"/>
      <c r="L3741" s="209"/>
      <c r="M3741" s="279"/>
    </row>
    <row r="3742" spans="1:13" x14ac:dyDescent="0.25">
      <c r="A3742" s="208"/>
      <c r="B3742" s="269"/>
      <c r="C3742" s="270"/>
      <c r="D3742" s="270"/>
      <c r="E3742" s="270"/>
      <c r="F3742" s="270"/>
      <c r="G3742" s="270"/>
      <c r="H3742" s="270"/>
      <c r="J3742" s="120"/>
      <c r="K3742" s="209"/>
      <c r="L3742" s="209"/>
      <c r="M3742" s="279"/>
    </row>
    <row r="3743" spans="1:13" x14ac:dyDescent="0.25">
      <c r="A3743" s="208"/>
      <c r="B3743" s="269"/>
      <c r="C3743" s="270"/>
      <c r="D3743" s="270"/>
      <c r="E3743" s="270"/>
      <c r="F3743" s="270"/>
      <c r="G3743" s="270"/>
      <c r="H3743" s="270"/>
      <c r="J3743" s="120"/>
      <c r="K3743" s="209"/>
      <c r="L3743" s="209"/>
      <c r="M3743" s="279"/>
    </row>
    <row r="3744" spans="1:13" x14ac:dyDescent="0.25">
      <c r="A3744" s="208"/>
      <c r="B3744" s="269"/>
      <c r="C3744" s="270"/>
      <c r="D3744" s="270"/>
      <c r="E3744" s="270"/>
      <c r="F3744" s="270"/>
      <c r="G3744" s="270"/>
      <c r="H3744" s="270"/>
      <c r="J3744" s="120"/>
      <c r="K3744" s="209"/>
      <c r="L3744" s="209"/>
      <c r="M3744" s="279"/>
    </row>
    <row r="3745" spans="1:13" x14ac:dyDescent="0.25">
      <c r="A3745" s="208"/>
      <c r="B3745" s="269"/>
      <c r="C3745" s="270"/>
      <c r="D3745" s="270"/>
      <c r="E3745" s="270"/>
      <c r="F3745" s="270"/>
      <c r="G3745" s="270"/>
      <c r="H3745" s="270"/>
      <c r="J3745" s="120"/>
      <c r="K3745" s="209"/>
      <c r="L3745" s="209"/>
      <c r="M3745" s="279"/>
    </row>
    <row r="3746" spans="1:13" x14ac:dyDescent="0.25">
      <c r="A3746" s="208"/>
      <c r="B3746" s="269"/>
      <c r="C3746" s="270"/>
      <c r="D3746" s="270"/>
      <c r="E3746" s="270"/>
      <c r="F3746" s="270"/>
      <c r="G3746" s="270"/>
      <c r="H3746" s="270"/>
      <c r="J3746" s="120"/>
      <c r="K3746" s="209"/>
      <c r="L3746" s="209"/>
      <c r="M3746" s="279"/>
    </row>
    <row r="3747" spans="1:13" x14ac:dyDescent="0.25">
      <c r="A3747" s="208"/>
      <c r="B3747" s="269"/>
      <c r="C3747" s="270"/>
      <c r="D3747" s="270"/>
      <c r="E3747" s="270"/>
      <c r="F3747" s="270"/>
      <c r="G3747" s="270"/>
      <c r="H3747" s="270"/>
      <c r="J3747" s="120"/>
      <c r="K3747" s="209"/>
      <c r="L3747" s="209"/>
      <c r="M3747" s="279"/>
    </row>
    <row r="3748" spans="1:13" x14ac:dyDescent="0.25">
      <c r="A3748" s="208"/>
      <c r="B3748" s="269"/>
      <c r="C3748" s="270"/>
      <c r="D3748" s="270"/>
      <c r="E3748" s="270"/>
      <c r="F3748" s="270"/>
      <c r="G3748" s="270"/>
      <c r="H3748" s="270"/>
      <c r="J3748" s="120"/>
      <c r="K3748" s="209"/>
      <c r="L3748" s="209"/>
      <c r="M3748" s="279"/>
    </row>
    <row r="3749" spans="1:13" x14ac:dyDescent="0.25">
      <c r="A3749" s="208"/>
      <c r="B3749" s="269"/>
      <c r="C3749" s="270"/>
      <c r="D3749" s="270"/>
      <c r="E3749" s="270"/>
      <c r="F3749" s="270"/>
      <c r="G3749" s="270"/>
      <c r="H3749" s="270"/>
      <c r="J3749" s="120"/>
      <c r="K3749" s="209"/>
      <c r="L3749" s="209"/>
      <c r="M3749" s="279"/>
    </row>
    <row r="3750" spans="1:13" x14ac:dyDescent="0.25">
      <c r="A3750" s="208"/>
      <c r="B3750" s="269"/>
      <c r="C3750" s="270"/>
      <c r="D3750" s="270"/>
      <c r="E3750" s="270"/>
      <c r="F3750" s="270"/>
      <c r="G3750" s="270"/>
      <c r="H3750" s="270"/>
      <c r="J3750" s="120"/>
      <c r="K3750" s="209"/>
      <c r="L3750" s="209"/>
      <c r="M3750" s="279"/>
    </row>
    <row r="3751" spans="1:13" x14ac:dyDescent="0.25">
      <c r="A3751" s="208"/>
      <c r="B3751" s="269"/>
      <c r="C3751" s="270"/>
      <c r="D3751" s="270"/>
      <c r="E3751" s="270"/>
      <c r="F3751" s="270"/>
      <c r="G3751" s="270"/>
      <c r="H3751" s="270"/>
      <c r="J3751" s="120"/>
      <c r="K3751" s="209"/>
      <c r="L3751" s="209"/>
      <c r="M3751" s="279"/>
    </row>
    <row r="3752" spans="1:13" x14ac:dyDescent="0.25">
      <c r="A3752" s="208"/>
      <c r="B3752" s="269"/>
      <c r="C3752" s="270"/>
      <c r="D3752" s="270"/>
      <c r="E3752" s="270"/>
      <c r="F3752" s="270"/>
      <c r="G3752" s="270"/>
      <c r="H3752" s="270"/>
      <c r="J3752" s="120"/>
      <c r="K3752" s="209"/>
      <c r="L3752" s="209"/>
      <c r="M3752" s="279"/>
    </row>
    <row r="3753" spans="1:13" x14ac:dyDescent="0.25">
      <c r="A3753" s="208"/>
      <c r="B3753" s="269"/>
      <c r="C3753" s="270"/>
      <c r="D3753" s="270"/>
      <c r="E3753" s="270"/>
      <c r="F3753" s="270"/>
      <c r="G3753" s="270"/>
      <c r="H3753" s="270"/>
      <c r="J3753" s="120"/>
      <c r="K3753" s="209"/>
      <c r="L3753" s="209"/>
      <c r="M3753" s="279"/>
    </row>
    <row r="3754" spans="1:13" x14ac:dyDescent="0.25">
      <c r="A3754" s="208"/>
      <c r="B3754" s="269"/>
      <c r="C3754" s="270"/>
      <c r="D3754" s="270"/>
      <c r="E3754" s="270"/>
      <c r="F3754" s="270"/>
      <c r="G3754" s="270"/>
      <c r="H3754" s="270"/>
      <c r="J3754" s="120"/>
      <c r="K3754" s="209"/>
      <c r="L3754" s="209"/>
      <c r="M3754" s="279"/>
    </row>
    <row r="3755" spans="1:13" x14ac:dyDescent="0.25">
      <c r="A3755" s="208"/>
      <c r="B3755" s="269"/>
      <c r="C3755" s="270"/>
      <c r="D3755" s="270"/>
      <c r="E3755" s="270"/>
      <c r="F3755" s="270"/>
      <c r="G3755" s="270"/>
      <c r="H3755" s="270"/>
      <c r="J3755" s="120"/>
      <c r="K3755" s="209"/>
      <c r="L3755" s="209"/>
      <c r="M3755" s="279"/>
    </row>
    <row r="3756" spans="1:13" x14ac:dyDescent="0.25">
      <c r="A3756" s="208"/>
      <c r="B3756" s="269"/>
      <c r="C3756" s="270"/>
      <c r="D3756" s="270"/>
      <c r="E3756" s="270"/>
      <c r="F3756" s="270"/>
      <c r="G3756" s="270"/>
      <c r="H3756" s="270"/>
      <c r="J3756" s="120"/>
      <c r="K3756" s="209"/>
      <c r="L3756" s="209"/>
      <c r="M3756" s="279"/>
    </row>
    <row r="3757" spans="1:13" x14ac:dyDescent="0.25">
      <c r="A3757" s="208"/>
      <c r="B3757" s="269"/>
      <c r="C3757" s="270"/>
      <c r="D3757" s="270"/>
      <c r="E3757" s="270"/>
      <c r="F3757" s="270"/>
      <c r="G3757" s="270"/>
      <c r="H3757" s="270"/>
      <c r="J3757" s="120"/>
      <c r="K3757" s="209"/>
      <c r="L3757" s="209"/>
      <c r="M3757" s="279"/>
    </row>
    <row r="3758" spans="1:13" x14ac:dyDescent="0.25">
      <c r="A3758" s="208"/>
      <c r="B3758" s="269"/>
      <c r="C3758" s="270"/>
      <c r="D3758" s="270"/>
      <c r="E3758" s="270"/>
      <c r="F3758" s="270"/>
      <c r="G3758" s="270"/>
      <c r="H3758" s="270"/>
      <c r="J3758" s="120"/>
      <c r="K3758" s="209"/>
      <c r="L3758" s="209"/>
      <c r="M3758" s="279"/>
    </row>
    <row r="3759" spans="1:13" x14ac:dyDescent="0.25">
      <c r="A3759" s="208"/>
      <c r="B3759" s="269"/>
      <c r="C3759" s="270"/>
      <c r="D3759" s="270"/>
      <c r="E3759" s="270"/>
      <c r="F3759" s="270"/>
      <c r="G3759" s="270"/>
      <c r="H3759" s="270"/>
      <c r="J3759" s="120"/>
      <c r="K3759" s="209"/>
      <c r="L3759" s="209"/>
      <c r="M3759" s="279"/>
    </row>
    <row r="3760" spans="1:13" x14ac:dyDescent="0.25">
      <c r="A3760" s="208"/>
      <c r="B3760" s="269"/>
      <c r="C3760" s="270"/>
      <c r="D3760" s="270"/>
      <c r="E3760" s="270"/>
      <c r="F3760" s="270"/>
      <c r="G3760" s="270"/>
      <c r="H3760" s="270"/>
      <c r="J3760" s="120"/>
      <c r="K3760" s="209"/>
      <c r="L3760" s="209"/>
      <c r="M3760" s="279"/>
    </row>
    <row r="3761" spans="1:13" x14ac:dyDescent="0.25">
      <c r="A3761" s="208"/>
      <c r="B3761" s="269"/>
      <c r="C3761" s="270"/>
      <c r="D3761" s="270"/>
      <c r="E3761" s="270"/>
      <c r="F3761" s="270"/>
      <c r="G3761" s="270"/>
      <c r="H3761" s="270"/>
      <c r="J3761" s="120"/>
      <c r="K3761" s="209"/>
      <c r="L3761" s="209"/>
      <c r="M3761" s="279"/>
    </row>
    <row r="3762" spans="1:13" x14ac:dyDescent="0.25">
      <c r="A3762" s="208"/>
      <c r="B3762" s="269"/>
      <c r="C3762" s="270"/>
      <c r="D3762" s="270"/>
      <c r="E3762" s="270"/>
      <c r="F3762" s="270"/>
      <c r="G3762" s="270"/>
      <c r="H3762" s="270"/>
      <c r="J3762" s="120"/>
      <c r="K3762" s="209"/>
      <c r="L3762" s="209"/>
      <c r="M3762" s="279"/>
    </row>
    <row r="3763" spans="1:13" x14ac:dyDescent="0.25">
      <c r="A3763" s="208"/>
      <c r="B3763" s="269"/>
      <c r="C3763" s="270"/>
      <c r="D3763" s="270"/>
      <c r="E3763" s="270"/>
      <c r="F3763" s="270"/>
      <c r="G3763" s="270"/>
      <c r="H3763" s="270"/>
      <c r="J3763" s="120"/>
      <c r="K3763" s="209"/>
      <c r="L3763" s="209"/>
      <c r="M3763" s="279"/>
    </row>
    <row r="3764" spans="1:13" x14ac:dyDescent="0.25">
      <c r="A3764" s="208"/>
      <c r="B3764" s="269"/>
      <c r="C3764" s="270"/>
      <c r="D3764" s="270"/>
      <c r="E3764" s="270"/>
      <c r="F3764" s="270"/>
      <c r="G3764" s="270"/>
      <c r="H3764" s="270"/>
      <c r="J3764" s="120"/>
      <c r="K3764" s="209"/>
      <c r="L3764" s="209"/>
      <c r="M3764" s="279"/>
    </row>
    <row r="3765" spans="1:13" x14ac:dyDescent="0.25">
      <c r="A3765" s="208"/>
      <c r="B3765" s="269"/>
      <c r="C3765" s="270"/>
      <c r="D3765" s="270"/>
      <c r="E3765" s="270"/>
      <c r="F3765" s="270"/>
      <c r="G3765" s="270"/>
      <c r="H3765" s="270"/>
      <c r="J3765" s="120"/>
      <c r="K3765" s="209"/>
      <c r="L3765" s="209"/>
      <c r="M3765" s="279"/>
    </row>
    <row r="3766" spans="1:13" x14ac:dyDescent="0.25">
      <c r="A3766" s="208"/>
      <c r="B3766" s="269"/>
      <c r="C3766" s="270"/>
      <c r="D3766" s="270"/>
      <c r="E3766" s="270"/>
      <c r="F3766" s="270"/>
      <c r="G3766" s="270"/>
      <c r="H3766" s="270"/>
      <c r="J3766" s="120"/>
      <c r="K3766" s="209"/>
      <c r="L3766" s="209"/>
      <c r="M3766" s="279"/>
    </row>
    <row r="3767" spans="1:13" x14ac:dyDescent="0.25">
      <c r="A3767" s="208"/>
      <c r="B3767" s="269"/>
      <c r="C3767" s="270"/>
      <c r="D3767" s="270"/>
      <c r="E3767" s="270"/>
      <c r="F3767" s="270"/>
      <c r="G3767" s="270"/>
      <c r="H3767" s="270"/>
      <c r="J3767" s="120"/>
      <c r="K3767" s="209"/>
      <c r="L3767" s="209"/>
      <c r="M3767" s="279"/>
    </row>
    <row r="3768" spans="1:13" x14ac:dyDescent="0.25">
      <c r="A3768" s="208"/>
      <c r="B3768" s="269"/>
      <c r="C3768" s="270"/>
      <c r="D3768" s="270"/>
      <c r="E3768" s="270"/>
      <c r="F3768" s="270"/>
      <c r="G3768" s="270"/>
      <c r="H3768" s="270"/>
      <c r="J3768" s="120"/>
      <c r="K3768" s="209"/>
      <c r="L3768" s="209"/>
      <c r="M3768" s="279"/>
    </row>
    <row r="3769" spans="1:13" x14ac:dyDescent="0.25">
      <c r="A3769" s="208"/>
      <c r="B3769" s="269"/>
      <c r="C3769" s="270"/>
      <c r="D3769" s="270"/>
      <c r="E3769" s="270"/>
      <c r="F3769" s="270"/>
      <c r="G3769" s="270"/>
      <c r="H3769" s="270"/>
      <c r="J3769" s="120"/>
      <c r="K3769" s="209"/>
      <c r="L3769" s="209"/>
      <c r="M3769" s="279"/>
    </row>
    <row r="3770" spans="1:13" x14ac:dyDescent="0.25">
      <c r="A3770" s="208"/>
      <c r="B3770" s="269"/>
      <c r="C3770" s="270"/>
      <c r="D3770" s="270"/>
      <c r="E3770" s="270"/>
      <c r="F3770" s="270"/>
      <c r="G3770" s="270"/>
      <c r="H3770" s="270"/>
      <c r="J3770" s="120"/>
      <c r="K3770" s="209"/>
      <c r="L3770" s="209"/>
      <c r="M3770" s="279"/>
    </row>
    <row r="3771" spans="1:13" x14ac:dyDescent="0.25">
      <c r="A3771" s="208"/>
      <c r="B3771" s="269"/>
      <c r="C3771" s="270"/>
      <c r="D3771" s="270"/>
      <c r="E3771" s="270"/>
      <c r="F3771" s="270"/>
      <c r="G3771" s="270"/>
      <c r="H3771" s="270"/>
      <c r="J3771" s="120"/>
      <c r="K3771" s="209"/>
      <c r="L3771" s="209"/>
      <c r="M3771" s="279"/>
    </row>
    <row r="3772" spans="1:13" x14ac:dyDescent="0.25">
      <c r="A3772" s="208"/>
      <c r="B3772" s="269"/>
      <c r="C3772" s="270"/>
      <c r="D3772" s="270"/>
      <c r="E3772" s="270"/>
      <c r="F3772" s="270"/>
      <c r="G3772" s="270"/>
      <c r="H3772" s="270"/>
      <c r="J3772" s="120"/>
      <c r="K3772" s="209"/>
      <c r="L3772" s="209"/>
      <c r="M3772" s="279"/>
    </row>
    <row r="3773" spans="1:13" x14ac:dyDescent="0.25">
      <c r="A3773" s="208"/>
      <c r="B3773" s="269"/>
      <c r="C3773" s="270"/>
      <c r="D3773" s="270"/>
      <c r="E3773" s="270"/>
      <c r="F3773" s="270"/>
      <c r="G3773" s="270"/>
      <c r="H3773" s="270"/>
      <c r="J3773" s="120"/>
      <c r="K3773" s="209"/>
      <c r="L3773" s="209"/>
      <c r="M3773" s="279"/>
    </row>
    <row r="3774" spans="1:13" x14ac:dyDescent="0.25">
      <c r="A3774" s="208"/>
      <c r="B3774" s="269"/>
      <c r="C3774" s="270"/>
      <c r="D3774" s="270"/>
      <c r="E3774" s="270"/>
      <c r="F3774" s="270"/>
      <c r="G3774" s="270"/>
      <c r="H3774" s="270"/>
      <c r="J3774" s="120"/>
      <c r="K3774" s="209"/>
      <c r="L3774" s="209"/>
      <c r="M3774" s="279"/>
    </row>
    <row r="3775" spans="1:13" x14ac:dyDescent="0.25">
      <c r="A3775" s="208"/>
      <c r="B3775" s="269"/>
      <c r="C3775" s="270"/>
      <c r="D3775" s="270"/>
      <c r="E3775" s="270"/>
      <c r="F3775" s="270"/>
      <c r="G3775" s="270"/>
      <c r="H3775" s="270"/>
      <c r="J3775" s="120"/>
      <c r="K3775" s="209"/>
      <c r="L3775" s="209"/>
      <c r="M3775" s="279"/>
    </row>
    <row r="3776" spans="1:13" x14ac:dyDescent="0.25">
      <c r="A3776" s="208"/>
      <c r="B3776" s="269"/>
      <c r="C3776" s="270"/>
      <c r="D3776" s="270"/>
      <c r="E3776" s="270"/>
      <c r="F3776" s="270"/>
      <c r="G3776" s="270"/>
      <c r="H3776" s="270"/>
      <c r="J3776" s="120"/>
      <c r="K3776" s="209"/>
      <c r="L3776" s="209"/>
      <c r="M3776" s="279"/>
    </row>
    <row r="3777" spans="1:13" x14ac:dyDescent="0.25">
      <c r="A3777" s="208"/>
      <c r="B3777" s="269"/>
      <c r="C3777" s="270"/>
      <c r="D3777" s="270"/>
      <c r="E3777" s="270"/>
      <c r="F3777" s="270"/>
      <c r="G3777" s="270"/>
      <c r="H3777" s="270"/>
      <c r="J3777" s="120"/>
      <c r="K3777" s="209"/>
      <c r="L3777" s="209"/>
      <c r="M3777" s="279"/>
    </row>
    <row r="3778" spans="1:13" x14ac:dyDescent="0.25">
      <c r="A3778" s="208"/>
      <c r="B3778" s="269"/>
      <c r="C3778" s="270"/>
      <c r="D3778" s="270"/>
      <c r="E3778" s="270"/>
      <c r="F3778" s="270"/>
      <c r="G3778" s="270"/>
      <c r="H3778" s="270"/>
      <c r="J3778" s="120"/>
      <c r="K3778" s="209"/>
      <c r="L3778" s="209"/>
      <c r="M3778" s="279"/>
    </row>
    <row r="3779" spans="1:13" x14ac:dyDescent="0.25">
      <c r="A3779" s="208"/>
      <c r="B3779" s="269"/>
      <c r="C3779" s="270"/>
      <c r="D3779" s="270"/>
      <c r="E3779" s="270"/>
      <c r="F3779" s="270"/>
      <c r="G3779" s="270"/>
      <c r="H3779" s="270"/>
      <c r="J3779" s="120"/>
      <c r="K3779" s="209"/>
      <c r="L3779" s="209"/>
      <c r="M3779" s="279"/>
    </row>
    <row r="3780" spans="1:13" x14ac:dyDescent="0.25">
      <c r="A3780" s="208"/>
      <c r="B3780" s="269"/>
      <c r="C3780" s="270"/>
      <c r="D3780" s="270"/>
      <c r="E3780" s="270"/>
      <c r="F3780" s="270"/>
      <c r="G3780" s="270"/>
      <c r="H3780" s="270"/>
      <c r="J3780" s="120"/>
      <c r="K3780" s="209"/>
      <c r="L3780" s="209"/>
      <c r="M3780" s="279"/>
    </row>
    <row r="3781" spans="1:13" x14ac:dyDescent="0.25">
      <c r="A3781" s="208"/>
      <c r="B3781" s="269"/>
      <c r="C3781" s="270"/>
      <c r="D3781" s="270"/>
      <c r="E3781" s="270"/>
      <c r="F3781" s="270"/>
      <c r="G3781" s="270"/>
      <c r="H3781" s="270"/>
      <c r="J3781" s="120"/>
      <c r="K3781" s="209"/>
      <c r="L3781" s="209"/>
      <c r="M3781" s="279"/>
    </row>
    <row r="3782" spans="1:13" x14ac:dyDescent="0.25">
      <c r="A3782" s="208"/>
      <c r="B3782" s="269"/>
      <c r="C3782" s="270"/>
      <c r="D3782" s="270"/>
      <c r="E3782" s="270"/>
      <c r="F3782" s="270"/>
      <c r="G3782" s="270"/>
      <c r="H3782" s="270"/>
      <c r="J3782" s="120"/>
      <c r="K3782" s="209"/>
      <c r="L3782" s="209"/>
      <c r="M3782" s="279"/>
    </row>
    <row r="3783" spans="1:13" x14ac:dyDescent="0.25">
      <c r="A3783" s="208"/>
      <c r="B3783" s="269"/>
      <c r="C3783" s="270"/>
      <c r="D3783" s="270"/>
      <c r="E3783" s="270"/>
      <c r="F3783" s="270"/>
      <c r="G3783" s="270"/>
      <c r="H3783" s="270"/>
      <c r="J3783" s="120"/>
      <c r="K3783" s="209"/>
      <c r="L3783" s="209"/>
      <c r="M3783" s="279"/>
    </row>
    <row r="3784" spans="1:13" x14ac:dyDescent="0.25">
      <c r="A3784" s="208"/>
      <c r="B3784" s="269"/>
      <c r="C3784" s="270"/>
      <c r="D3784" s="270"/>
      <c r="E3784" s="270"/>
      <c r="F3784" s="270"/>
      <c r="G3784" s="270"/>
      <c r="H3784" s="270"/>
      <c r="J3784" s="120"/>
      <c r="K3784" s="209"/>
      <c r="L3784" s="209"/>
      <c r="M3784" s="279"/>
    </row>
    <row r="3785" spans="1:13" x14ac:dyDescent="0.25">
      <c r="A3785" s="208"/>
      <c r="B3785" s="269"/>
      <c r="C3785" s="270"/>
      <c r="D3785" s="270"/>
      <c r="E3785" s="270"/>
      <c r="F3785" s="270"/>
      <c r="G3785" s="270"/>
      <c r="H3785" s="270"/>
      <c r="J3785" s="120"/>
      <c r="K3785" s="209"/>
      <c r="L3785" s="209"/>
      <c r="M3785" s="279"/>
    </row>
    <row r="3786" spans="1:13" x14ac:dyDescent="0.25">
      <c r="A3786" s="208"/>
      <c r="B3786" s="269"/>
      <c r="C3786" s="270"/>
      <c r="D3786" s="270"/>
      <c r="E3786" s="270"/>
      <c r="F3786" s="270"/>
      <c r="G3786" s="270"/>
      <c r="H3786" s="270"/>
      <c r="J3786" s="120"/>
      <c r="K3786" s="209"/>
      <c r="L3786" s="209"/>
      <c r="M3786" s="279"/>
    </row>
    <row r="3787" spans="1:13" x14ac:dyDescent="0.25">
      <c r="A3787" s="208"/>
      <c r="B3787" s="269"/>
      <c r="C3787" s="270"/>
      <c r="D3787" s="270"/>
      <c r="E3787" s="270"/>
      <c r="F3787" s="270"/>
      <c r="G3787" s="270"/>
      <c r="H3787" s="270"/>
      <c r="J3787" s="120"/>
      <c r="K3787" s="209"/>
      <c r="L3787" s="209"/>
      <c r="M3787" s="279"/>
    </row>
    <row r="3788" spans="1:13" x14ac:dyDescent="0.25">
      <c r="A3788" s="208"/>
      <c r="B3788" s="269"/>
      <c r="C3788" s="270"/>
      <c r="D3788" s="270"/>
      <c r="E3788" s="270"/>
      <c r="F3788" s="270"/>
      <c r="G3788" s="270"/>
      <c r="H3788" s="270"/>
      <c r="J3788" s="120"/>
      <c r="K3788" s="209"/>
      <c r="L3788" s="209"/>
      <c r="M3788" s="279"/>
    </row>
    <row r="3789" spans="1:13" x14ac:dyDescent="0.25">
      <c r="A3789" s="208"/>
      <c r="B3789" s="269"/>
      <c r="C3789" s="270"/>
      <c r="D3789" s="270"/>
      <c r="E3789" s="270"/>
      <c r="F3789" s="270"/>
      <c r="G3789" s="270"/>
      <c r="H3789" s="270"/>
      <c r="J3789" s="120"/>
      <c r="K3789" s="209"/>
      <c r="L3789" s="209"/>
      <c r="M3789" s="279"/>
    </row>
    <row r="3790" spans="1:13" x14ac:dyDescent="0.25">
      <c r="A3790" s="208"/>
      <c r="B3790" s="269"/>
      <c r="C3790" s="270"/>
      <c r="D3790" s="270"/>
      <c r="E3790" s="270"/>
      <c r="F3790" s="270"/>
      <c r="G3790" s="270"/>
      <c r="H3790" s="270"/>
      <c r="J3790" s="120"/>
      <c r="K3790" s="209"/>
      <c r="L3790" s="209"/>
      <c r="M3790" s="279"/>
    </row>
    <row r="3791" spans="1:13" x14ac:dyDescent="0.25">
      <c r="A3791" s="208"/>
      <c r="B3791" s="269"/>
      <c r="C3791" s="270"/>
      <c r="D3791" s="270"/>
      <c r="E3791" s="270"/>
      <c r="F3791" s="270"/>
      <c r="G3791" s="270"/>
      <c r="H3791" s="270"/>
      <c r="J3791" s="120"/>
      <c r="K3791" s="209"/>
      <c r="L3791" s="209"/>
      <c r="M3791" s="279"/>
    </row>
    <row r="3792" spans="1:13" x14ac:dyDescent="0.25">
      <c r="A3792" s="208"/>
      <c r="B3792" s="269"/>
      <c r="C3792" s="270"/>
      <c r="D3792" s="270"/>
      <c r="E3792" s="270"/>
      <c r="F3792" s="270"/>
      <c r="G3792" s="270"/>
      <c r="H3792" s="270"/>
      <c r="J3792" s="120"/>
      <c r="K3792" s="209"/>
      <c r="L3792" s="209"/>
      <c r="M3792" s="279"/>
    </row>
    <row r="3793" spans="1:13" x14ac:dyDescent="0.25">
      <c r="A3793" s="208"/>
      <c r="B3793" s="269"/>
      <c r="C3793" s="270"/>
      <c r="D3793" s="270"/>
      <c r="E3793" s="270"/>
      <c r="F3793" s="270"/>
      <c r="G3793" s="270"/>
      <c r="H3793" s="270"/>
      <c r="J3793" s="120"/>
      <c r="K3793" s="209"/>
      <c r="L3793" s="209"/>
      <c r="M3793" s="279"/>
    </row>
    <row r="3794" spans="1:13" x14ac:dyDescent="0.25">
      <c r="A3794" s="208"/>
      <c r="B3794" s="269"/>
      <c r="C3794" s="270"/>
      <c r="D3794" s="270"/>
      <c r="E3794" s="270"/>
      <c r="F3794" s="270"/>
      <c r="G3794" s="270"/>
      <c r="H3794" s="270"/>
      <c r="J3794" s="120"/>
      <c r="K3794" s="209"/>
      <c r="L3794" s="209"/>
      <c r="M3794" s="279"/>
    </row>
    <row r="3795" spans="1:13" x14ac:dyDescent="0.25">
      <c r="A3795" s="208"/>
      <c r="B3795" s="269"/>
      <c r="C3795" s="270"/>
      <c r="D3795" s="270"/>
      <c r="E3795" s="270"/>
      <c r="F3795" s="270"/>
      <c r="G3795" s="270"/>
      <c r="H3795" s="270"/>
      <c r="J3795" s="120"/>
      <c r="K3795" s="209"/>
      <c r="L3795" s="209"/>
      <c r="M3795" s="279"/>
    </row>
    <row r="3796" spans="1:13" x14ac:dyDescent="0.25">
      <c r="A3796" s="208"/>
      <c r="B3796" s="269"/>
      <c r="C3796" s="270"/>
      <c r="D3796" s="270"/>
      <c r="E3796" s="270"/>
      <c r="F3796" s="270"/>
      <c r="G3796" s="270"/>
      <c r="H3796" s="270"/>
      <c r="J3796" s="120"/>
      <c r="K3796" s="209"/>
      <c r="L3796" s="209"/>
      <c r="M3796" s="279"/>
    </row>
    <row r="3797" spans="1:13" x14ac:dyDescent="0.25">
      <c r="A3797" s="208"/>
      <c r="B3797" s="269"/>
      <c r="C3797" s="270"/>
      <c r="D3797" s="270"/>
      <c r="E3797" s="270"/>
      <c r="F3797" s="270"/>
      <c r="G3797" s="270"/>
      <c r="H3797" s="270"/>
      <c r="J3797" s="120"/>
      <c r="K3797" s="209"/>
      <c r="L3797" s="209"/>
      <c r="M3797" s="279"/>
    </row>
    <row r="3798" spans="1:13" x14ac:dyDescent="0.25">
      <c r="A3798" s="208"/>
      <c r="B3798" s="269"/>
      <c r="C3798" s="270"/>
      <c r="D3798" s="270"/>
      <c r="E3798" s="270"/>
      <c r="F3798" s="270"/>
      <c r="G3798" s="270"/>
      <c r="H3798" s="270"/>
      <c r="J3798" s="120"/>
      <c r="K3798" s="209"/>
      <c r="L3798" s="209"/>
      <c r="M3798" s="279"/>
    </row>
    <row r="3799" spans="1:13" x14ac:dyDescent="0.25">
      <c r="A3799" s="208"/>
      <c r="B3799" s="269"/>
      <c r="C3799" s="270"/>
      <c r="D3799" s="270"/>
      <c r="E3799" s="270"/>
      <c r="F3799" s="270"/>
      <c r="G3799" s="270"/>
      <c r="H3799" s="270"/>
      <c r="J3799" s="120"/>
      <c r="K3799" s="209"/>
      <c r="L3799" s="209"/>
      <c r="M3799" s="279"/>
    </row>
    <row r="3800" spans="1:13" x14ac:dyDescent="0.25">
      <c r="A3800" s="208"/>
      <c r="B3800" s="269"/>
      <c r="C3800" s="270"/>
      <c r="D3800" s="270"/>
      <c r="E3800" s="270"/>
      <c r="F3800" s="270"/>
      <c r="G3800" s="270"/>
      <c r="H3800" s="270"/>
      <c r="J3800" s="120"/>
      <c r="K3800" s="209"/>
      <c r="L3800" s="209"/>
      <c r="M3800" s="279"/>
    </row>
    <row r="3801" spans="1:13" x14ac:dyDescent="0.25">
      <c r="A3801" s="208"/>
      <c r="B3801" s="269"/>
      <c r="C3801" s="270"/>
      <c r="D3801" s="270"/>
      <c r="E3801" s="270"/>
      <c r="F3801" s="270"/>
      <c r="G3801" s="270"/>
      <c r="H3801" s="270"/>
      <c r="J3801" s="120"/>
      <c r="K3801" s="209"/>
      <c r="L3801" s="209"/>
      <c r="M3801" s="279"/>
    </row>
    <row r="3802" spans="1:13" x14ac:dyDescent="0.25">
      <c r="A3802" s="208"/>
      <c r="B3802" s="269"/>
      <c r="C3802" s="270"/>
      <c r="D3802" s="270"/>
      <c r="E3802" s="270"/>
      <c r="F3802" s="270"/>
      <c r="G3802" s="270"/>
      <c r="H3802" s="270"/>
      <c r="J3802" s="120"/>
      <c r="K3802" s="209"/>
      <c r="L3802" s="209"/>
      <c r="M3802" s="279"/>
    </row>
    <row r="3803" spans="1:13" x14ac:dyDescent="0.25">
      <c r="A3803" s="208"/>
      <c r="B3803" s="269"/>
      <c r="C3803" s="270"/>
      <c r="D3803" s="270"/>
      <c r="E3803" s="270"/>
      <c r="F3803" s="270"/>
      <c r="G3803" s="270"/>
      <c r="H3803" s="270"/>
      <c r="J3803" s="120"/>
      <c r="K3803" s="209"/>
      <c r="L3803" s="209"/>
      <c r="M3803" s="279"/>
    </row>
    <row r="3804" spans="1:13" x14ac:dyDescent="0.25">
      <c r="A3804" s="208"/>
      <c r="B3804" s="269"/>
      <c r="C3804" s="270"/>
      <c r="D3804" s="270"/>
      <c r="E3804" s="270"/>
      <c r="F3804" s="270"/>
      <c r="G3804" s="270"/>
      <c r="H3804" s="270"/>
      <c r="J3804" s="120"/>
      <c r="K3804" s="209"/>
      <c r="L3804" s="209"/>
      <c r="M3804" s="279"/>
    </row>
    <row r="3805" spans="1:13" x14ac:dyDescent="0.25">
      <c r="A3805" s="208"/>
      <c r="B3805" s="269"/>
      <c r="C3805" s="270"/>
      <c r="D3805" s="270"/>
      <c r="E3805" s="270"/>
      <c r="F3805" s="270"/>
      <c r="G3805" s="270"/>
      <c r="H3805" s="270"/>
      <c r="J3805" s="120"/>
      <c r="K3805" s="209"/>
      <c r="L3805" s="209"/>
      <c r="M3805" s="279"/>
    </row>
    <row r="3806" spans="1:13" x14ac:dyDescent="0.25">
      <c r="A3806" s="208"/>
      <c r="B3806" s="269"/>
      <c r="C3806" s="270"/>
      <c r="D3806" s="270"/>
      <c r="E3806" s="270"/>
      <c r="F3806" s="270"/>
      <c r="G3806" s="270"/>
      <c r="H3806" s="270"/>
      <c r="J3806" s="120"/>
      <c r="K3806" s="209"/>
      <c r="L3806" s="209"/>
      <c r="M3806" s="279"/>
    </row>
    <row r="3807" spans="1:13" x14ac:dyDescent="0.25">
      <c r="A3807" s="208"/>
      <c r="B3807" s="269"/>
      <c r="C3807" s="270"/>
      <c r="D3807" s="270"/>
      <c r="E3807" s="270"/>
      <c r="F3807" s="270"/>
      <c r="G3807" s="270"/>
      <c r="H3807" s="270"/>
      <c r="J3807" s="120"/>
      <c r="K3807" s="209"/>
      <c r="L3807" s="209"/>
      <c r="M3807" s="279"/>
    </row>
    <row r="3808" spans="1:13" x14ac:dyDescent="0.25">
      <c r="A3808" s="208"/>
      <c r="B3808" s="269"/>
      <c r="C3808" s="270"/>
      <c r="D3808" s="270"/>
      <c r="E3808" s="270"/>
      <c r="F3808" s="270"/>
      <c r="G3808" s="270"/>
      <c r="H3808" s="270"/>
      <c r="J3808" s="120"/>
      <c r="K3808" s="209"/>
      <c r="L3808" s="209"/>
      <c r="M3808" s="279"/>
    </row>
    <row r="3809" spans="1:13" x14ac:dyDescent="0.25">
      <c r="A3809" s="208"/>
      <c r="B3809" s="269"/>
      <c r="C3809" s="270"/>
      <c r="D3809" s="270"/>
      <c r="E3809" s="270"/>
      <c r="F3809" s="270"/>
      <c r="G3809" s="270"/>
      <c r="H3809" s="270"/>
      <c r="J3809" s="120"/>
      <c r="K3809" s="209"/>
      <c r="L3809" s="209"/>
      <c r="M3809" s="279"/>
    </row>
    <row r="3810" spans="1:13" x14ac:dyDescent="0.25">
      <c r="A3810" s="208"/>
      <c r="B3810" s="269"/>
      <c r="C3810" s="270"/>
      <c r="D3810" s="270"/>
      <c r="E3810" s="270"/>
      <c r="F3810" s="270"/>
      <c r="G3810" s="270"/>
      <c r="H3810" s="270"/>
      <c r="J3810" s="120"/>
      <c r="K3810" s="209"/>
      <c r="L3810" s="209"/>
      <c r="M3810" s="279"/>
    </row>
    <row r="3811" spans="1:13" x14ac:dyDescent="0.25">
      <c r="A3811" s="208"/>
      <c r="B3811" s="269"/>
      <c r="C3811" s="270"/>
      <c r="D3811" s="270"/>
      <c r="E3811" s="270"/>
      <c r="F3811" s="270"/>
      <c r="G3811" s="270"/>
      <c r="H3811" s="270"/>
      <c r="J3811" s="120"/>
      <c r="K3811" s="209"/>
      <c r="L3811" s="209"/>
      <c r="M3811" s="279"/>
    </row>
    <row r="3812" spans="1:13" x14ac:dyDescent="0.25">
      <c r="A3812" s="208"/>
      <c r="B3812" s="269"/>
      <c r="C3812" s="270"/>
      <c r="D3812" s="270"/>
      <c r="E3812" s="270"/>
      <c r="F3812" s="270"/>
      <c r="G3812" s="270"/>
      <c r="H3812" s="270"/>
      <c r="J3812" s="120"/>
      <c r="K3812" s="209"/>
      <c r="L3812" s="209"/>
      <c r="M3812" s="279"/>
    </row>
    <row r="3813" spans="1:13" x14ac:dyDescent="0.25">
      <c r="A3813" s="208"/>
      <c r="B3813" s="269"/>
      <c r="C3813" s="270"/>
      <c r="D3813" s="270"/>
      <c r="E3813" s="270"/>
      <c r="F3813" s="270"/>
      <c r="G3813" s="270"/>
      <c r="H3813" s="270"/>
      <c r="J3813" s="120"/>
      <c r="K3813" s="209"/>
      <c r="L3813" s="209"/>
      <c r="M3813" s="279"/>
    </row>
    <row r="3814" spans="1:13" x14ac:dyDescent="0.25">
      <c r="A3814" s="208"/>
      <c r="B3814" s="269"/>
      <c r="C3814" s="270"/>
      <c r="D3814" s="270"/>
      <c r="E3814" s="270"/>
      <c r="F3814" s="270"/>
      <c r="G3814" s="270"/>
      <c r="H3814" s="270"/>
      <c r="J3814" s="120"/>
      <c r="K3814" s="209"/>
      <c r="L3814" s="209"/>
      <c r="M3814" s="279"/>
    </row>
    <row r="3815" spans="1:13" x14ac:dyDescent="0.25">
      <c r="A3815" s="208"/>
      <c r="B3815" s="269"/>
      <c r="C3815" s="270"/>
      <c r="D3815" s="270"/>
      <c r="E3815" s="270"/>
      <c r="F3815" s="270"/>
      <c r="G3815" s="270"/>
      <c r="H3815" s="270"/>
      <c r="J3815" s="120"/>
      <c r="K3815" s="209"/>
      <c r="L3815" s="209"/>
      <c r="M3815" s="279"/>
    </row>
    <row r="3816" spans="1:13" x14ac:dyDescent="0.25">
      <c r="A3816" s="208"/>
      <c r="B3816" s="269"/>
      <c r="C3816" s="270"/>
      <c r="D3816" s="270"/>
      <c r="E3816" s="270"/>
      <c r="F3816" s="270"/>
      <c r="G3816" s="270"/>
      <c r="H3816" s="270"/>
      <c r="J3816" s="120"/>
      <c r="K3816" s="209"/>
      <c r="L3816" s="209"/>
      <c r="M3816" s="279"/>
    </row>
    <row r="3817" spans="1:13" x14ac:dyDescent="0.25">
      <c r="A3817" s="208"/>
      <c r="B3817" s="269"/>
      <c r="C3817" s="270"/>
      <c r="D3817" s="270"/>
      <c r="E3817" s="270"/>
      <c r="F3817" s="270"/>
      <c r="G3817" s="270"/>
      <c r="H3817" s="270"/>
      <c r="J3817" s="120"/>
      <c r="K3817" s="209"/>
      <c r="L3817" s="209"/>
      <c r="M3817" s="279"/>
    </row>
    <row r="3818" spans="1:13" x14ac:dyDescent="0.25">
      <c r="A3818" s="208"/>
      <c r="B3818" s="269"/>
      <c r="C3818" s="270"/>
      <c r="D3818" s="270"/>
      <c r="E3818" s="270"/>
      <c r="F3818" s="270"/>
      <c r="G3818" s="270"/>
      <c r="H3818" s="270"/>
      <c r="J3818" s="120"/>
      <c r="K3818" s="209"/>
      <c r="L3818" s="209"/>
      <c r="M3818" s="279"/>
    </row>
    <row r="3819" spans="1:13" x14ac:dyDescent="0.25">
      <c r="A3819" s="208"/>
      <c r="B3819" s="269"/>
      <c r="C3819" s="270"/>
      <c r="D3819" s="270"/>
      <c r="E3819" s="270"/>
      <c r="F3819" s="270"/>
      <c r="G3819" s="270"/>
      <c r="H3819" s="270"/>
      <c r="J3819" s="120"/>
      <c r="K3819" s="209"/>
      <c r="L3819" s="209"/>
      <c r="M3819" s="279"/>
    </row>
    <row r="3820" spans="1:13" x14ac:dyDescent="0.25">
      <c r="A3820" s="208"/>
      <c r="B3820" s="269"/>
      <c r="C3820" s="270"/>
      <c r="D3820" s="270"/>
      <c r="E3820" s="270"/>
      <c r="F3820" s="270"/>
      <c r="G3820" s="270"/>
      <c r="H3820" s="270"/>
      <c r="J3820" s="120"/>
      <c r="K3820" s="209"/>
      <c r="L3820" s="209"/>
      <c r="M3820" s="279"/>
    </row>
    <row r="3821" spans="1:13" x14ac:dyDescent="0.25">
      <c r="A3821" s="208"/>
      <c r="B3821" s="269"/>
      <c r="C3821" s="270"/>
      <c r="D3821" s="270"/>
      <c r="E3821" s="270"/>
      <c r="F3821" s="270"/>
      <c r="G3821" s="270"/>
      <c r="H3821" s="270"/>
      <c r="J3821" s="120"/>
      <c r="K3821" s="209"/>
      <c r="L3821" s="209"/>
      <c r="M3821" s="279"/>
    </row>
    <row r="3822" spans="1:13" x14ac:dyDescent="0.25">
      <c r="A3822" s="208"/>
      <c r="B3822" s="269"/>
      <c r="C3822" s="270"/>
      <c r="D3822" s="270"/>
      <c r="E3822" s="270"/>
      <c r="F3822" s="270"/>
      <c r="G3822" s="270"/>
      <c r="H3822" s="270"/>
      <c r="J3822" s="120"/>
      <c r="K3822" s="209"/>
      <c r="L3822" s="209"/>
      <c r="M3822" s="279"/>
    </row>
    <row r="3823" spans="1:13" x14ac:dyDescent="0.25">
      <c r="A3823" s="208"/>
      <c r="B3823" s="269"/>
      <c r="C3823" s="270"/>
      <c r="D3823" s="270"/>
      <c r="E3823" s="270"/>
      <c r="F3823" s="270"/>
      <c r="G3823" s="270"/>
      <c r="H3823" s="270"/>
      <c r="J3823" s="120"/>
      <c r="K3823" s="209"/>
      <c r="L3823" s="209"/>
      <c r="M3823" s="279"/>
    </row>
    <row r="3824" spans="1:13" x14ac:dyDescent="0.25">
      <c r="A3824" s="208"/>
      <c r="B3824" s="269"/>
      <c r="C3824" s="270"/>
      <c r="D3824" s="270"/>
      <c r="E3824" s="270"/>
      <c r="F3824" s="270"/>
      <c r="G3824" s="270"/>
      <c r="H3824" s="270"/>
      <c r="J3824" s="120"/>
      <c r="K3824" s="209"/>
      <c r="L3824" s="209"/>
      <c r="M3824" s="279"/>
    </row>
    <row r="3825" spans="1:13" x14ac:dyDescent="0.25">
      <c r="A3825" s="208"/>
      <c r="B3825" s="269"/>
      <c r="C3825" s="270"/>
      <c r="D3825" s="270"/>
      <c r="E3825" s="270"/>
      <c r="F3825" s="270"/>
      <c r="G3825" s="270"/>
      <c r="H3825" s="270"/>
      <c r="J3825" s="120"/>
      <c r="K3825" s="209"/>
      <c r="L3825" s="209"/>
      <c r="M3825" s="279"/>
    </row>
    <row r="3826" spans="1:13" x14ac:dyDescent="0.25">
      <c r="A3826" s="208"/>
      <c r="B3826" s="269"/>
      <c r="C3826" s="270"/>
      <c r="D3826" s="270"/>
      <c r="E3826" s="270"/>
      <c r="F3826" s="270"/>
      <c r="G3826" s="270"/>
      <c r="H3826" s="270"/>
      <c r="J3826" s="120"/>
      <c r="K3826" s="209"/>
      <c r="L3826" s="209"/>
      <c r="M3826" s="279"/>
    </row>
    <row r="3827" spans="1:13" x14ac:dyDescent="0.25">
      <c r="A3827" s="208"/>
      <c r="B3827" s="269"/>
      <c r="C3827" s="270"/>
      <c r="D3827" s="270"/>
      <c r="E3827" s="270"/>
      <c r="F3827" s="270"/>
      <c r="G3827" s="270"/>
      <c r="H3827" s="270"/>
      <c r="J3827" s="120"/>
      <c r="K3827" s="209"/>
      <c r="L3827" s="209"/>
      <c r="M3827" s="279"/>
    </row>
    <row r="3828" spans="1:13" x14ac:dyDescent="0.25">
      <c r="A3828" s="208"/>
      <c r="B3828" s="269"/>
      <c r="C3828" s="270"/>
      <c r="D3828" s="270"/>
      <c r="E3828" s="270"/>
      <c r="F3828" s="270"/>
      <c r="G3828" s="270"/>
      <c r="H3828" s="270"/>
      <c r="J3828" s="120"/>
      <c r="K3828" s="209"/>
      <c r="L3828" s="209"/>
      <c r="M3828" s="279"/>
    </row>
    <row r="3829" spans="1:13" x14ac:dyDescent="0.25">
      <c r="A3829" s="208"/>
      <c r="B3829" s="269"/>
      <c r="C3829" s="270"/>
      <c r="D3829" s="270"/>
      <c r="E3829" s="270"/>
      <c r="F3829" s="270"/>
      <c r="G3829" s="270"/>
      <c r="H3829" s="270"/>
      <c r="J3829" s="120"/>
      <c r="K3829" s="209"/>
      <c r="L3829" s="209"/>
      <c r="M3829" s="279"/>
    </row>
    <row r="3830" spans="1:13" x14ac:dyDescent="0.25">
      <c r="A3830" s="208"/>
      <c r="B3830" s="269"/>
      <c r="C3830" s="270"/>
      <c r="D3830" s="270"/>
      <c r="E3830" s="270"/>
      <c r="F3830" s="270"/>
      <c r="G3830" s="270"/>
      <c r="H3830" s="270"/>
      <c r="J3830" s="120"/>
      <c r="K3830" s="209"/>
      <c r="L3830" s="209"/>
      <c r="M3830" s="279"/>
    </row>
    <row r="3831" spans="1:13" x14ac:dyDescent="0.25">
      <c r="A3831" s="208"/>
      <c r="B3831" s="269"/>
      <c r="C3831" s="270"/>
      <c r="D3831" s="270"/>
      <c r="E3831" s="270"/>
      <c r="F3831" s="270"/>
      <c r="G3831" s="270"/>
      <c r="H3831" s="270"/>
      <c r="J3831" s="120"/>
      <c r="K3831" s="209"/>
      <c r="L3831" s="209"/>
      <c r="M3831" s="279"/>
    </row>
    <row r="3832" spans="1:13" x14ac:dyDescent="0.25">
      <c r="A3832" s="208"/>
      <c r="B3832" s="269"/>
      <c r="C3832" s="270"/>
      <c r="D3832" s="270"/>
      <c r="E3832" s="270"/>
      <c r="F3832" s="270"/>
      <c r="G3832" s="270"/>
      <c r="H3832" s="270"/>
      <c r="J3832" s="120"/>
      <c r="K3832" s="209"/>
      <c r="L3832" s="209"/>
      <c r="M3832" s="279"/>
    </row>
    <row r="3833" spans="1:13" x14ac:dyDescent="0.25">
      <c r="A3833" s="208"/>
      <c r="B3833" s="269"/>
      <c r="C3833" s="270"/>
      <c r="D3833" s="270"/>
      <c r="E3833" s="270"/>
      <c r="F3833" s="270"/>
      <c r="G3833" s="270"/>
      <c r="H3833" s="270"/>
      <c r="J3833" s="120"/>
      <c r="K3833" s="209"/>
      <c r="L3833" s="209"/>
      <c r="M3833" s="279"/>
    </row>
    <row r="3834" spans="1:13" x14ac:dyDescent="0.25">
      <c r="A3834" s="208"/>
      <c r="B3834" s="269"/>
      <c r="C3834" s="270"/>
      <c r="D3834" s="270"/>
      <c r="E3834" s="270"/>
      <c r="F3834" s="270"/>
      <c r="G3834" s="270"/>
      <c r="H3834" s="270"/>
      <c r="J3834" s="120"/>
      <c r="K3834" s="209"/>
      <c r="L3834" s="209"/>
      <c r="M3834" s="279"/>
    </row>
    <row r="3835" spans="1:13" x14ac:dyDescent="0.25">
      <c r="A3835" s="208"/>
      <c r="B3835" s="269"/>
      <c r="C3835" s="270"/>
      <c r="D3835" s="270"/>
      <c r="E3835" s="270"/>
      <c r="F3835" s="270"/>
      <c r="G3835" s="270"/>
      <c r="H3835" s="270"/>
      <c r="J3835" s="120"/>
      <c r="K3835" s="209"/>
      <c r="L3835" s="209"/>
      <c r="M3835" s="279"/>
    </row>
    <row r="3836" spans="1:13" x14ac:dyDescent="0.25">
      <c r="A3836" s="208"/>
      <c r="B3836" s="269"/>
      <c r="C3836" s="270"/>
      <c r="D3836" s="270"/>
      <c r="E3836" s="270"/>
      <c r="F3836" s="270"/>
      <c r="G3836" s="270"/>
      <c r="H3836" s="270"/>
      <c r="J3836" s="120"/>
      <c r="K3836" s="209"/>
      <c r="L3836" s="209"/>
      <c r="M3836" s="279"/>
    </row>
    <row r="3837" spans="1:13" x14ac:dyDescent="0.25">
      <c r="A3837" s="208"/>
      <c r="B3837" s="269"/>
      <c r="C3837" s="270"/>
      <c r="D3837" s="270"/>
      <c r="E3837" s="270"/>
      <c r="F3837" s="270"/>
      <c r="G3837" s="270"/>
      <c r="H3837" s="270"/>
      <c r="J3837" s="120"/>
      <c r="K3837" s="209"/>
      <c r="L3837" s="209"/>
      <c r="M3837" s="279"/>
    </row>
    <row r="3838" spans="1:13" x14ac:dyDescent="0.25">
      <c r="A3838" s="208"/>
      <c r="B3838" s="269"/>
      <c r="C3838" s="270"/>
      <c r="D3838" s="270"/>
      <c r="E3838" s="270"/>
      <c r="F3838" s="270"/>
      <c r="G3838" s="270"/>
      <c r="H3838" s="270"/>
      <c r="J3838" s="120"/>
      <c r="K3838" s="209"/>
      <c r="L3838" s="209"/>
      <c r="M3838" s="279"/>
    </row>
    <row r="3839" spans="1:13" x14ac:dyDescent="0.25">
      <c r="A3839" s="208"/>
      <c r="B3839" s="269"/>
      <c r="C3839" s="270"/>
      <c r="D3839" s="270"/>
      <c r="E3839" s="270"/>
      <c r="F3839" s="270"/>
      <c r="G3839" s="270"/>
      <c r="H3839" s="270"/>
      <c r="J3839" s="120"/>
      <c r="K3839" s="209"/>
      <c r="L3839" s="209"/>
      <c r="M3839" s="279"/>
    </row>
    <row r="3840" spans="1:13" x14ac:dyDescent="0.25">
      <c r="A3840" s="208"/>
      <c r="B3840" s="269"/>
      <c r="C3840" s="270"/>
      <c r="D3840" s="270"/>
      <c r="E3840" s="270"/>
      <c r="F3840" s="270"/>
      <c r="G3840" s="270"/>
      <c r="H3840" s="270"/>
      <c r="J3840" s="120"/>
      <c r="K3840" s="209"/>
      <c r="L3840" s="209"/>
      <c r="M3840" s="279"/>
    </row>
    <row r="3841" spans="1:13" x14ac:dyDescent="0.25">
      <c r="A3841" s="208"/>
      <c r="B3841" s="269"/>
      <c r="C3841" s="270"/>
      <c r="D3841" s="270"/>
      <c r="E3841" s="270"/>
      <c r="F3841" s="270"/>
      <c r="G3841" s="270"/>
      <c r="H3841" s="270"/>
      <c r="J3841" s="120"/>
      <c r="K3841" s="209"/>
      <c r="L3841" s="209"/>
      <c r="M3841" s="279"/>
    </row>
    <row r="3842" spans="1:13" x14ac:dyDescent="0.25">
      <c r="A3842" s="208"/>
      <c r="B3842" s="269"/>
      <c r="C3842" s="270"/>
      <c r="D3842" s="270"/>
      <c r="E3842" s="270"/>
      <c r="F3842" s="270"/>
      <c r="G3842" s="270"/>
      <c r="H3842" s="270"/>
      <c r="J3842" s="120"/>
      <c r="K3842" s="209"/>
      <c r="L3842" s="209"/>
      <c r="M3842" s="279"/>
    </row>
    <row r="3843" spans="1:13" x14ac:dyDescent="0.25">
      <c r="A3843" s="208"/>
      <c r="B3843" s="269"/>
      <c r="C3843" s="270"/>
      <c r="D3843" s="270"/>
      <c r="E3843" s="270"/>
      <c r="F3843" s="270"/>
      <c r="G3843" s="270"/>
      <c r="H3843" s="270"/>
      <c r="J3843" s="120"/>
      <c r="K3843" s="209"/>
      <c r="L3843" s="209"/>
      <c r="M3843" s="279"/>
    </row>
    <row r="3844" spans="1:13" x14ac:dyDescent="0.25">
      <c r="A3844" s="208"/>
      <c r="B3844" s="269"/>
      <c r="C3844" s="270"/>
      <c r="D3844" s="270"/>
      <c r="E3844" s="270"/>
      <c r="F3844" s="270"/>
      <c r="G3844" s="270"/>
      <c r="H3844" s="270"/>
      <c r="J3844" s="120"/>
      <c r="K3844" s="209"/>
      <c r="L3844" s="209"/>
      <c r="M3844" s="279"/>
    </row>
    <row r="3845" spans="1:13" x14ac:dyDescent="0.25">
      <c r="A3845" s="208"/>
      <c r="B3845" s="269"/>
      <c r="C3845" s="270"/>
      <c r="D3845" s="270"/>
      <c r="E3845" s="270"/>
      <c r="F3845" s="270"/>
      <c r="G3845" s="270"/>
      <c r="H3845" s="270"/>
      <c r="J3845" s="120"/>
      <c r="K3845" s="209"/>
      <c r="L3845" s="209"/>
      <c r="M3845" s="279"/>
    </row>
    <row r="3846" spans="1:13" x14ac:dyDescent="0.25">
      <c r="A3846" s="208"/>
      <c r="B3846" s="269"/>
      <c r="C3846" s="270"/>
      <c r="D3846" s="270"/>
      <c r="E3846" s="270"/>
      <c r="F3846" s="270"/>
      <c r="G3846" s="270"/>
      <c r="H3846" s="270"/>
      <c r="J3846" s="120"/>
      <c r="K3846" s="209"/>
      <c r="L3846" s="209"/>
      <c r="M3846" s="279"/>
    </row>
    <row r="3847" spans="1:13" x14ac:dyDescent="0.25">
      <c r="A3847" s="208"/>
      <c r="B3847" s="269"/>
      <c r="C3847" s="270"/>
      <c r="D3847" s="270"/>
      <c r="E3847" s="270"/>
      <c r="F3847" s="270"/>
      <c r="G3847" s="270"/>
      <c r="H3847" s="270"/>
      <c r="J3847" s="120"/>
      <c r="K3847" s="209"/>
      <c r="L3847" s="209"/>
      <c r="M3847" s="279"/>
    </row>
    <row r="3848" spans="1:13" x14ac:dyDescent="0.25">
      <c r="A3848" s="208"/>
      <c r="B3848" s="269"/>
      <c r="C3848" s="270"/>
      <c r="D3848" s="270"/>
      <c r="E3848" s="270"/>
      <c r="F3848" s="270"/>
      <c r="G3848" s="270"/>
      <c r="H3848" s="270"/>
      <c r="J3848" s="120"/>
      <c r="K3848" s="209"/>
      <c r="L3848" s="209"/>
      <c r="M3848" s="279"/>
    </row>
    <row r="3849" spans="1:13" x14ac:dyDescent="0.25">
      <c r="A3849" s="208"/>
      <c r="B3849" s="269"/>
      <c r="C3849" s="270"/>
      <c r="D3849" s="270"/>
      <c r="E3849" s="270"/>
      <c r="F3849" s="270"/>
      <c r="G3849" s="270"/>
      <c r="H3849" s="270"/>
      <c r="J3849" s="120"/>
      <c r="K3849" s="209"/>
      <c r="L3849" s="209"/>
      <c r="M3849" s="279"/>
    </row>
    <row r="3850" spans="1:13" x14ac:dyDescent="0.25">
      <c r="A3850" s="208"/>
      <c r="B3850" s="269"/>
      <c r="C3850" s="270"/>
      <c r="D3850" s="270"/>
      <c r="E3850" s="270"/>
      <c r="F3850" s="270"/>
      <c r="G3850" s="270"/>
      <c r="H3850" s="270"/>
      <c r="J3850" s="120"/>
      <c r="K3850" s="209"/>
      <c r="L3850" s="209"/>
      <c r="M3850" s="279"/>
    </row>
    <row r="3851" spans="1:13" x14ac:dyDescent="0.25">
      <c r="A3851" s="208"/>
      <c r="B3851" s="269"/>
      <c r="C3851" s="270"/>
      <c r="D3851" s="270"/>
      <c r="E3851" s="270"/>
      <c r="F3851" s="270"/>
      <c r="G3851" s="270"/>
      <c r="H3851" s="270"/>
      <c r="J3851" s="120"/>
      <c r="K3851" s="209"/>
      <c r="L3851" s="209"/>
      <c r="M3851" s="279"/>
    </row>
    <row r="3852" spans="1:13" x14ac:dyDescent="0.25">
      <c r="A3852" s="208"/>
      <c r="B3852" s="269"/>
      <c r="C3852" s="270"/>
      <c r="D3852" s="270"/>
      <c r="E3852" s="270"/>
      <c r="F3852" s="270"/>
      <c r="G3852" s="270"/>
      <c r="H3852" s="270"/>
      <c r="J3852" s="120"/>
      <c r="K3852" s="209"/>
      <c r="L3852" s="209"/>
      <c r="M3852" s="279"/>
    </row>
    <row r="3853" spans="1:13" x14ac:dyDescent="0.25">
      <c r="A3853" s="208"/>
      <c r="B3853" s="269"/>
      <c r="C3853" s="270"/>
      <c r="D3853" s="270"/>
      <c r="E3853" s="270"/>
      <c r="F3853" s="270"/>
      <c r="G3853" s="270"/>
      <c r="H3853" s="270"/>
      <c r="J3853" s="120"/>
      <c r="K3853" s="209"/>
      <c r="L3853" s="209"/>
      <c r="M3853" s="279"/>
    </row>
    <row r="3854" spans="1:13" x14ac:dyDescent="0.25">
      <c r="A3854" s="208"/>
      <c r="B3854" s="269"/>
      <c r="C3854" s="270"/>
      <c r="D3854" s="270"/>
      <c r="E3854" s="270"/>
      <c r="F3854" s="270"/>
      <c r="G3854" s="270"/>
      <c r="H3854" s="270"/>
      <c r="J3854" s="120"/>
      <c r="K3854" s="209"/>
      <c r="L3854" s="209"/>
      <c r="M3854" s="279"/>
    </row>
    <row r="3855" spans="1:13" x14ac:dyDescent="0.25">
      <c r="A3855" s="208"/>
      <c r="B3855" s="269"/>
      <c r="C3855" s="270"/>
      <c r="D3855" s="270"/>
      <c r="E3855" s="270"/>
      <c r="F3855" s="270"/>
      <c r="G3855" s="270"/>
      <c r="H3855" s="270"/>
      <c r="J3855" s="120"/>
      <c r="K3855" s="209"/>
      <c r="L3855" s="209"/>
      <c r="M3855" s="279"/>
    </row>
    <row r="3856" spans="1:13" x14ac:dyDescent="0.25">
      <c r="A3856" s="208"/>
      <c r="B3856" s="269"/>
      <c r="C3856" s="270"/>
      <c r="D3856" s="270"/>
      <c r="E3856" s="270"/>
      <c r="F3856" s="270"/>
      <c r="G3856" s="270"/>
      <c r="H3856" s="270"/>
      <c r="J3856" s="120"/>
      <c r="K3856" s="209"/>
      <c r="L3856" s="209"/>
      <c r="M3856" s="279"/>
    </row>
    <row r="3857" spans="1:13" x14ac:dyDescent="0.25">
      <c r="A3857" s="208"/>
      <c r="B3857" s="269"/>
      <c r="C3857" s="270"/>
      <c r="D3857" s="270"/>
      <c r="E3857" s="270"/>
      <c r="F3857" s="270"/>
      <c r="G3857" s="270"/>
      <c r="H3857" s="270"/>
      <c r="J3857" s="120"/>
      <c r="K3857" s="209"/>
      <c r="L3857" s="209"/>
      <c r="M3857" s="279"/>
    </row>
    <row r="3858" spans="1:13" x14ac:dyDescent="0.25">
      <c r="A3858" s="208"/>
      <c r="B3858" s="269"/>
      <c r="C3858" s="270"/>
      <c r="D3858" s="270"/>
      <c r="E3858" s="270"/>
      <c r="F3858" s="270"/>
      <c r="G3858" s="270"/>
      <c r="H3858" s="270"/>
      <c r="J3858" s="120"/>
      <c r="K3858" s="209"/>
      <c r="L3858" s="209"/>
      <c r="M3858" s="279"/>
    </row>
    <row r="3859" spans="1:13" x14ac:dyDescent="0.25">
      <c r="A3859" s="208"/>
      <c r="B3859" s="269"/>
      <c r="C3859" s="270"/>
      <c r="D3859" s="270"/>
      <c r="E3859" s="270"/>
      <c r="F3859" s="270"/>
      <c r="G3859" s="270"/>
      <c r="H3859" s="270"/>
      <c r="J3859" s="120"/>
      <c r="K3859" s="209"/>
      <c r="L3859" s="209"/>
      <c r="M3859" s="279"/>
    </row>
    <row r="3860" spans="1:13" x14ac:dyDescent="0.25">
      <c r="A3860" s="208"/>
      <c r="B3860" s="269"/>
      <c r="C3860" s="270"/>
      <c r="D3860" s="270"/>
      <c r="E3860" s="270"/>
      <c r="F3860" s="270"/>
      <c r="G3860" s="270"/>
      <c r="H3860" s="270"/>
      <c r="J3860" s="120"/>
      <c r="K3860" s="209"/>
      <c r="L3860" s="209"/>
      <c r="M3860" s="279"/>
    </row>
    <row r="3861" spans="1:13" x14ac:dyDescent="0.25">
      <c r="A3861" s="208"/>
      <c r="B3861" s="269"/>
      <c r="C3861" s="270"/>
      <c r="D3861" s="270"/>
      <c r="E3861" s="270"/>
      <c r="F3861" s="270"/>
      <c r="G3861" s="270"/>
      <c r="H3861" s="270"/>
      <c r="J3861" s="120"/>
      <c r="K3861" s="209"/>
      <c r="L3861" s="209"/>
      <c r="M3861" s="279"/>
    </row>
    <row r="3862" spans="1:13" x14ac:dyDescent="0.25">
      <c r="A3862" s="208"/>
      <c r="B3862" s="269"/>
      <c r="C3862" s="270"/>
      <c r="D3862" s="270"/>
      <c r="E3862" s="270"/>
      <c r="F3862" s="270"/>
      <c r="G3862" s="270"/>
      <c r="H3862" s="270"/>
      <c r="J3862" s="120"/>
      <c r="K3862" s="209"/>
      <c r="L3862" s="209"/>
      <c r="M3862" s="279"/>
    </row>
    <row r="3863" spans="1:13" x14ac:dyDescent="0.25">
      <c r="A3863" s="208"/>
      <c r="B3863" s="269"/>
      <c r="C3863" s="270"/>
      <c r="D3863" s="270"/>
      <c r="E3863" s="270"/>
      <c r="F3863" s="270"/>
      <c r="G3863" s="270"/>
      <c r="H3863" s="270"/>
      <c r="J3863" s="120"/>
      <c r="K3863" s="209"/>
      <c r="L3863" s="209"/>
      <c r="M3863" s="279"/>
    </row>
    <row r="3864" spans="1:13" x14ac:dyDescent="0.25">
      <c r="A3864" s="208"/>
      <c r="B3864" s="269"/>
      <c r="C3864" s="270"/>
      <c r="D3864" s="270"/>
      <c r="E3864" s="270"/>
      <c r="F3864" s="270"/>
      <c r="G3864" s="270"/>
      <c r="H3864" s="270"/>
      <c r="J3864" s="120"/>
      <c r="K3864" s="209"/>
      <c r="L3864" s="209"/>
      <c r="M3864" s="279"/>
    </row>
    <row r="3865" spans="1:13" x14ac:dyDescent="0.25">
      <c r="A3865" s="208"/>
      <c r="B3865" s="269"/>
      <c r="C3865" s="270"/>
      <c r="D3865" s="270"/>
      <c r="E3865" s="270"/>
      <c r="F3865" s="270"/>
      <c r="G3865" s="270"/>
      <c r="H3865" s="270"/>
      <c r="J3865" s="120"/>
      <c r="K3865" s="209"/>
      <c r="L3865" s="209"/>
      <c r="M3865" s="279"/>
    </row>
    <row r="3866" spans="1:13" x14ac:dyDescent="0.25">
      <c r="A3866" s="208"/>
      <c r="B3866" s="269"/>
      <c r="C3866" s="270"/>
      <c r="D3866" s="270"/>
      <c r="E3866" s="270"/>
      <c r="F3866" s="270"/>
      <c r="G3866" s="270"/>
      <c r="H3866" s="270"/>
      <c r="J3866" s="120"/>
      <c r="K3866" s="209"/>
      <c r="L3866" s="209"/>
      <c r="M3866" s="279"/>
    </row>
    <row r="3867" spans="1:13" x14ac:dyDescent="0.25">
      <c r="A3867" s="208"/>
      <c r="B3867" s="269"/>
      <c r="C3867" s="270"/>
      <c r="D3867" s="270"/>
      <c r="E3867" s="270"/>
      <c r="F3867" s="270"/>
      <c r="G3867" s="270"/>
      <c r="H3867" s="270"/>
      <c r="J3867" s="120"/>
      <c r="K3867" s="209"/>
      <c r="L3867" s="209"/>
      <c r="M3867" s="279"/>
    </row>
    <row r="3868" spans="1:13" x14ac:dyDescent="0.25">
      <c r="A3868" s="208"/>
      <c r="B3868" s="269"/>
      <c r="C3868" s="270"/>
      <c r="D3868" s="270"/>
      <c r="E3868" s="270"/>
      <c r="F3868" s="270"/>
      <c r="G3868" s="270"/>
      <c r="H3868" s="270"/>
      <c r="J3868" s="120"/>
      <c r="K3868" s="209"/>
      <c r="L3868" s="209"/>
      <c r="M3868" s="279"/>
    </row>
    <row r="3869" spans="1:13" x14ac:dyDescent="0.25">
      <c r="A3869" s="208"/>
      <c r="B3869" s="269"/>
      <c r="C3869" s="270"/>
      <c r="D3869" s="270"/>
      <c r="E3869" s="270"/>
      <c r="F3869" s="270"/>
      <c r="G3869" s="270"/>
      <c r="H3869" s="270"/>
      <c r="J3869" s="120"/>
      <c r="K3869" s="209"/>
      <c r="L3869" s="209"/>
      <c r="M3869" s="279"/>
    </row>
    <row r="3870" spans="1:13" x14ac:dyDescent="0.25">
      <c r="A3870" s="208"/>
      <c r="B3870" s="269"/>
      <c r="C3870" s="270"/>
      <c r="D3870" s="270"/>
      <c r="E3870" s="270"/>
      <c r="F3870" s="270"/>
      <c r="G3870" s="270"/>
      <c r="H3870" s="270"/>
      <c r="J3870" s="120"/>
      <c r="K3870" s="209"/>
      <c r="L3870" s="209"/>
      <c r="M3870" s="279"/>
    </row>
    <row r="3871" spans="1:13" x14ac:dyDescent="0.25">
      <c r="A3871" s="208"/>
      <c r="B3871" s="269"/>
      <c r="C3871" s="270"/>
      <c r="D3871" s="270"/>
      <c r="E3871" s="270"/>
      <c r="F3871" s="270"/>
      <c r="G3871" s="270"/>
      <c r="H3871" s="270"/>
      <c r="J3871" s="120"/>
      <c r="K3871" s="209"/>
      <c r="L3871" s="209"/>
      <c r="M3871" s="279"/>
    </row>
    <row r="3872" spans="1:13" x14ac:dyDescent="0.25">
      <c r="A3872" s="208"/>
      <c r="B3872" s="269"/>
      <c r="C3872" s="270"/>
      <c r="D3872" s="270"/>
      <c r="E3872" s="270"/>
      <c r="F3872" s="270"/>
      <c r="G3872" s="270"/>
      <c r="H3872" s="270"/>
      <c r="J3872" s="120"/>
      <c r="K3872" s="209"/>
      <c r="L3872" s="209"/>
      <c r="M3872" s="279"/>
    </row>
    <row r="3873" spans="1:13" x14ac:dyDescent="0.25">
      <c r="A3873" s="208"/>
      <c r="B3873" s="269"/>
      <c r="C3873" s="270"/>
      <c r="D3873" s="270"/>
      <c r="E3873" s="270"/>
      <c r="F3873" s="270"/>
      <c r="G3873" s="270"/>
      <c r="H3873" s="270"/>
      <c r="J3873" s="120"/>
      <c r="K3873" s="209"/>
      <c r="L3873" s="209"/>
      <c r="M3873" s="279"/>
    </row>
    <row r="3874" spans="1:13" x14ac:dyDescent="0.25">
      <c r="A3874" s="208"/>
      <c r="B3874" s="269"/>
      <c r="C3874" s="270"/>
      <c r="D3874" s="270"/>
      <c r="E3874" s="270"/>
      <c r="F3874" s="270"/>
      <c r="G3874" s="270"/>
      <c r="H3874" s="270"/>
      <c r="J3874" s="120"/>
      <c r="K3874" s="209"/>
      <c r="L3874" s="209"/>
      <c r="M3874" s="279"/>
    </row>
    <row r="3875" spans="1:13" x14ac:dyDescent="0.25">
      <c r="A3875" s="208"/>
      <c r="B3875" s="269"/>
      <c r="C3875" s="270"/>
      <c r="D3875" s="270"/>
      <c r="E3875" s="270"/>
      <c r="F3875" s="270"/>
      <c r="G3875" s="270"/>
      <c r="H3875" s="270"/>
      <c r="J3875" s="120"/>
      <c r="K3875" s="209"/>
      <c r="L3875" s="209"/>
      <c r="M3875" s="279"/>
    </row>
    <row r="3876" spans="1:13" x14ac:dyDescent="0.25">
      <c r="A3876" s="208"/>
      <c r="B3876" s="269"/>
      <c r="C3876" s="270"/>
      <c r="D3876" s="270"/>
      <c r="E3876" s="270"/>
      <c r="F3876" s="270"/>
      <c r="G3876" s="270"/>
      <c r="H3876" s="270"/>
      <c r="J3876" s="120"/>
      <c r="K3876" s="209"/>
      <c r="L3876" s="209"/>
      <c r="M3876" s="279"/>
    </row>
    <row r="3877" spans="1:13" x14ac:dyDescent="0.25">
      <c r="A3877" s="208"/>
      <c r="B3877" s="269"/>
      <c r="C3877" s="270"/>
      <c r="D3877" s="270"/>
      <c r="E3877" s="270"/>
      <c r="F3877" s="270"/>
      <c r="G3877" s="270"/>
      <c r="H3877" s="270"/>
      <c r="J3877" s="120"/>
      <c r="K3877" s="209"/>
      <c r="L3877" s="209"/>
      <c r="M3877" s="279"/>
    </row>
    <row r="3878" spans="1:13" x14ac:dyDescent="0.25">
      <c r="A3878" s="208"/>
      <c r="B3878" s="269"/>
      <c r="C3878" s="270"/>
      <c r="D3878" s="270"/>
      <c r="E3878" s="270"/>
      <c r="F3878" s="270"/>
      <c r="G3878" s="270"/>
      <c r="H3878" s="270"/>
      <c r="J3878" s="120"/>
      <c r="K3878" s="209"/>
      <c r="L3878" s="209"/>
      <c r="M3878" s="279"/>
    </row>
    <row r="3879" spans="1:13" x14ac:dyDescent="0.25">
      <c r="A3879" s="208"/>
      <c r="B3879" s="269"/>
      <c r="C3879" s="270"/>
      <c r="D3879" s="270"/>
      <c r="E3879" s="270"/>
      <c r="F3879" s="270"/>
      <c r="G3879" s="270"/>
      <c r="H3879" s="270"/>
      <c r="J3879" s="120"/>
      <c r="K3879" s="209"/>
      <c r="L3879" s="209"/>
      <c r="M3879" s="279"/>
    </row>
    <row r="3880" spans="1:13" x14ac:dyDescent="0.25">
      <c r="A3880" s="208"/>
      <c r="B3880" s="269"/>
      <c r="C3880" s="270"/>
      <c r="D3880" s="270"/>
      <c r="E3880" s="270"/>
      <c r="F3880" s="270"/>
      <c r="G3880" s="270"/>
      <c r="H3880" s="270"/>
      <c r="J3880" s="120"/>
      <c r="K3880" s="209"/>
      <c r="L3880" s="209"/>
      <c r="M3880" s="279"/>
    </row>
    <row r="3881" spans="1:13" x14ac:dyDescent="0.25">
      <c r="A3881" s="208"/>
      <c r="B3881" s="269"/>
      <c r="C3881" s="270"/>
      <c r="D3881" s="270"/>
      <c r="E3881" s="270"/>
      <c r="F3881" s="270"/>
      <c r="G3881" s="270"/>
      <c r="H3881" s="270"/>
      <c r="J3881" s="120"/>
      <c r="K3881" s="209"/>
      <c r="L3881" s="209"/>
      <c r="M3881" s="279"/>
    </row>
    <row r="3882" spans="1:13" x14ac:dyDescent="0.25">
      <c r="A3882" s="208"/>
      <c r="B3882" s="269"/>
      <c r="C3882" s="270"/>
      <c r="D3882" s="270"/>
      <c r="E3882" s="270"/>
      <c r="F3882" s="270"/>
      <c r="G3882" s="270"/>
      <c r="H3882" s="270"/>
      <c r="J3882" s="120"/>
      <c r="K3882" s="209"/>
      <c r="L3882" s="209"/>
      <c r="M3882" s="279"/>
    </row>
    <row r="3883" spans="1:13" x14ac:dyDescent="0.25">
      <c r="A3883" s="208"/>
      <c r="B3883" s="269"/>
      <c r="C3883" s="270"/>
      <c r="D3883" s="270"/>
      <c r="E3883" s="270"/>
      <c r="F3883" s="270"/>
      <c r="G3883" s="270"/>
      <c r="H3883" s="270"/>
      <c r="J3883" s="120"/>
      <c r="K3883" s="209"/>
      <c r="L3883" s="209"/>
      <c r="M3883" s="279"/>
    </row>
    <row r="3884" spans="1:13" x14ac:dyDescent="0.25">
      <c r="A3884" s="208"/>
      <c r="B3884" s="269"/>
      <c r="C3884" s="270"/>
      <c r="D3884" s="270"/>
      <c r="E3884" s="270"/>
      <c r="F3884" s="270"/>
      <c r="G3884" s="270"/>
      <c r="H3884" s="270"/>
      <c r="J3884" s="120"/>
      <c r="K3884" s="209"/>
      <c r="L3884" s="209"/>
      <c r="M3884" s="279"/>
    </row>
    <row r="3885" spans="1:13" x14ac:dyDescent="0.25">
      <c r="A3885" s="208"/>
      <c r="B3885" s="269"/>
      <c r="C3885" s="270"/>
      <c r="D3885" s="270"/>
      <c r="E3885" s="270"/>
      <c r="F3885" s="270"/>
      <c r="G3885" s="270"/>
      <c r="H3885" s="270"/>
      <c r="J3885" s="120"/>
      <c r="K3885" s="209"/>
      <c r="L3885" s="209"/>
      <c r="M3885" s="279"/>
    </row>
    <row r="3886" spans="1:13" x14ac:dyDescent="0.25">
      <c r="A3886" s="208"/>
      <c r="B3886" s="269"/>
      <c r="C3886" s="270"/>
      <c r="D3886" s="270"/>
      <c r="E3886" s="270"/>
      <c r="F3886" s="270"/>
      <c r="G3886" s="270"/>
      <c r="H3886" s="270"/>
      <c r="J3886" s="120"/>
      <c r="K3886" s="209"/>
      <c r="L3886" s="209"/>
      <c r="M3886" s="279"/>
    </row>
    <row r="3887" spans="1:13" x14ac:dyDescent="0.25">
      <c r="A3887" s="208"/>
      <c r="B3887" s="269"/>
      <c r="C3887" s="270"/>
      <c r="D3887" s="270"/>
      <c r="E3887" s="270"/>
      <c r="F3887" s="270"/>
      <c r="G3887" s="270"/>
      <c r="H3887" s="270"/>
      <c r="J3887" s="120"/>
      <c r="K3887" s="209"/>
      <c r="L3887" s="209"/>
      <c r="M3887" s="279"/>
    </row>
    <row r="3888" spans="1:13" x14ac:dyDescent="0.25">
      <c r="A3888" s="208"/>
      <c r="B3888" s="269"/>
      <c r="C3888" s="270"/>
      <c r="D3888" s="270"/>
      <c r="E3888" s="270"/>
      <c r="F3888" s="270"/>
      <c r="G3888" s="270"/>
      <c r="H3888" s="270"/>
      <c r="J3888" s="120"/>
      <c r="K3888" s="209"/>
      <c r="L3888" s="209"/>
      <c r="M3888" s="279"/>
    </row>
    <row r="3889" spans="1:13" x14ac:dyDescent="0.25">
      <c r="A3889" s="208"/>
      <c r="B3889" s="269"/>
      <c r="C3889" s="270"/>
      <c r="D3889" s="270"/>
      <c r="E3889" s="270"/>
      <c r="F3889" s="270"/>
      <c r="G3889" s="270"/>
      <c r="H3889" s="270"/>
      <c r="J3889" s="120"/>
      <c r="K3889" s="209"/>
      <c r="L3889" s="209"/>
      <c r="M3889" s="279"/>
    </row>
    <row r="3890" spans="1:13" x14ac:dyDescent="0.25">
      <c r="A3890" s="208"/>
      <c r="B3890" s="269"/>
      <c r="C3890" s="270"/>
      <c r="D3890" s="270"/>
      <c r="E3890" s="270"/>
      <c r="F3890" s="270"/>
      <c r="G3890" s="270"/>
      <c r="H3890" s="270"/>
      <c r="J3890" s="120"/>
      <c r="K3890" s="209"/>
      <c r="L3890" s="209"/>
      <c r="M3890" s="279"/>
    </row>
    <row r="3891" spans="1:13" x14ac:dyDescent="0.25">
      <c r="A3891" s="208"/>
      <c r="B3891" s="269"/>
      <c r="C3891" s="270"/>
      <c r="D3891" s="270"/>
      <c r="E3891" s="270"/>
      <c r="F3891" s="270"/>
      <c r="G3891" s="270"/>
      <c r="H3891" s="270"/>
      <c r="J3891" s="120"/>
      <c r="K3891" s="209"/>
      <c r="L3891" s="209"/>
      <c r="M3891" s="279"/>
    </row>
    <row r="3892" spans="1:13" x14ac:dyDescent="0.25">
      <c r="A3892" s="208"/>
      <c r="B3892" s="269"/>
      <c r="C3892" s="270"/>
      <c r="D3892" s="270"/>
      <c r="E3892" s="270"/>
      <c r="F3892" s="270"/>
      <c r="G3892" s="270"/>
      <c r="H3892" s="270"/>
      <c r="J3892" s="120"/>
      <c r="K3892" s="209"/>
      <c r="L3892" s="209"/>
      <c r="M3892" s="279"/>
    </row>
    <row r="3893" spans="1:13" x14ac:dyDescent="0.25">
      <c r="A3893" s="208"/>
      <c r="B3893" s="269"/>
      <c r="C3893" s="270"/>
      <c r="D3893" s="270"/>
      <c r="E3893" s="270"/>
      <c r="F3893" s="270"/>
      <c r="G3893" s="270"/>
      <c r="H3893" s="270"/>
      <c r="J3893" s="120"/>
      <c r="K3893" s="209"/>
      <c r="L3893" s="209"/>
      <c r="M3893" s="279"/>
    </row>
    <row r="3894" spans="1:13" x14ac:dyDescent="0.25">
      <c r="A3894" s="208"/>
      <c r="B3894" s="269"/>
      <c r="C3894" s="270"/>
      <c r="D3894" s="270"/>
      <c r="E3894" s="270"/>
      <c r="F3894" s="270"/>
      <c r="G3894" s="270"/>
      <c r="H3894" s="270"/>
      <c r="J3894" s="120"/>
      <c r="K3894" s="209"/>
      <c r="L3894" s="209"/>
      <c r="M3894" s="279"/>
    </row>
    <row r="3895" spans="1:13" x14ac:dyDescent="0.25">
      <c r="A3895" s="208"/>
      <c r="B3895" s="269"/>
      <c r="C3895" s="270"/>
      <c r="D3895" s="270"/>
      <c r="E3895" s="270"/>
      <c r="F3895" s="270"/>
      <c r="G3895" s="270"/>
      <c r="H3895" s="270"/>
      <c r="J3895" s="120"/>
      <c r="K3895" s="209"/>
      <c r="L3895" s="209"/>
      <c r="M3895" s="279"/>
    </row>
    <row r="3896" spans="1:13" x14ac:dyDescent="0.25">
      <c r="A3896" s="208"/>
      <c r="B3896" s="269"/>
      <c r="C3896" s="270"/>
      <c r="D3896" s="270"/>
      <c r="E3896" s="270"/>
      <c r="F3896" s="270"/>
      <c r="G3896" s="270"/>
      <c r="H3896" s="270"/>
      <c r="J3896" s="120"/>
      <c r="K3896" s="209"/>
      <c r="L3896" s="209"/>
      <c r="M3896" s="279"/>
    </row>
    <row r="3897" spans="1:13" x14ac:dyDescent="0.25">
      <c r="A3897" s="208"/>
      <c r="B3897" s="269"/>
      <c r="C3897" s="270"/>
      <c r="D3897" s="270"/>
      <c r="E3897" s="270"/>
      <c r="F3897" s="270"/>
      <c r="G3897" s="270"/>
      <c r="H3897" s="270"/>
      <c r="J3897" s="120"/>
      <c r="K3897" s="209"/>
      <c r="L3897" s="209"/>
      <c r="M3897" s="279"/>
    </row>
    <row r="3898" spans="1:13" x14ac:dyDescent="0.25">
      <c r="A3898" s="208"/>
      <c r="B3898" s="269"/>
      <c r="C3898" s="270"/>
      <c r="D3898" s="270"/>
      <c r="E3898" s="270"/>
      <c r="F3898" s="270"/>
      <c r="G3898" s="270"/>
      <c r="H3898" s="270"/>
      <c r="J3898" s="120"/>
      <c r="K3898" s="209"/>
      <c r="L3898" s="209"/>
      <c r="M3898" s="279"/>
    </row>
    <row r="3899" spans="1:13" x14ac:dyDescent="0.25">
      <c r="A3899" s="208"/>
      <c r="B3899" s="269"/>
      <c r="C3899" s="270"/>
      <c r="D3899" s="270"/>
      <c r="E3899" s="270"/>
      <c r="F3899" s="270"/>
      <c r="G3899" s="270"/>
      <c r="H3899" s="270"/>
      <c r="J3899" s="120"/>
      <c r="K3899" s="209"/>
      <c r="L3899" s="209"/>
      <c r="M3899" s="279"/>
    </row>
    <row r="3900" spans="1:13" x14ac:dyDescent="0.25">
      <c r="A3900" s="208"/>
      <c r="B3900" s="269"/>
      <c r="C3900" s="270"/>
      <c r="D3900" s="270"/>
      <c r="E3900" s="270"/>
      <c r="F3900" s="270"/>
      <c r="G3900" s="270"/>
      <c r="H3900" s="270"/>
      <c r="J3900" s="120"/>
      <c r="K3900" s="209"/>
      <c r="L3900" s="209"/>
      <c r="M3900" s="279"/>
    </row>
    <row r="3901" spans="1:13" x14ac:dyDescent="0.25">
      <c r="A3901" s="208"/>
      <c r="B3901" s="269"/>
      <c r="C3901" s="270"/>
      <c r="D3901" s="270"/>
      <c r="E3901" s="270"/>
      <c r="F3901" s="270"/>
      <c r="G3901" s="270"/>
      <c r="H3901" s="270"/>
      <c r="J3901" s="120"/>
      <c r="K3901" s="209"/>
      <c r="L3901" s="209"/>
      <c r="M3901" s="279"/>
    </row>
    <row r="3902" spans="1:13" x14ac:dyDescent="0.25">
      <c r="A3902" s="208"/>
      <c r="B3902" s="269"/>
      <c r="C3902" s="270"/>
      <c r="D3902" s="270"/>
      <c r="E3902" s="270"/>
      <c r="F3902" s="270"/>
      <c r="G3902" s="270"/>
      <c r="H3902" s="270"/>
      <c r="J3902" s="120"/>
      <c r="K3902" s="209"/>
      <c r="L3902" s="209"/>
      <c r="M3902" s="279"/>
    </row>
    <row r="3903" spans="1:13" x14ac:dyDescent="0.25">
      <c r="A3903" s="208"/>
      <c r="B3903" s="269"/>
      <c r="C3903" s="270"/>
      <c r="D3903" s="270"/>
      <c r="E3903" s="270"/>
      <c r="F3903" s="270"/>
      <c r="G3903" s="270"/>
      <c r="H3903" s="270"/>
      <c r="J3903" s="120"/>
      <c r="K3903" s="209"/>
      <c r="L3903" s="209"/>
      <c r="M3903" s="279"/>
    </row>
    <row r="3904" spans="1:13" x14ac:dyDescent="0.25">
      <c r="A3904" s="208"/>
      <c r="B3904" s="269"/>
      <c r="C3904" s="270"/>
      <c r="D3904" s="270"/>
      <c r="E3904" s="270"/>
      <c r="F3904" s="270"/>
      <c r="G3904" s="270"/>
      <c r="H3904" s="270"/>
      <c r="J3904" s="120"/>
      <c r="K3904" s="209"/>
      <c r="L3904" s="209"/>
      <c r="M3904" s="279"/>
    </row>
    <row r="3905" spans="1:13" x14ac:dyDescent="0.25">
      <c r="A3905" s="208"/>
      <c r="B3905" s="269"/>
      <c r="C3905" s="270"/>
      <c r="D3905" s="270"/>
      <c r="E3905" s="270"/>
      <c r="F3905" s="270"/>
      <c r="G3905" s="270"/>
      <c r="H3905" s="270"/>
      <c r="J3905" s="120"/>
      <c r="K3905" s="209"/>
      <c r="L3905" s="209"/>
      <c r="M3905" s="279"/>
    </row>
    <row r="3906" spans="1:13" x14ac:dyDescent="0.25">
      <c r="A3906" s="208"/>
      <c r="B3906" s="269"/>
      <c r="C3906" s="270"/>
      <c r="D3906" s="270"/>
      <c r="E3906" s="270"/>
      <c r="F3906" s="270"/>
      <c r="G3906" s="270"/>
      <c r="H3906" s="270"/>
      <c r="J3906" s="120"/>
      <c r="K3906" s="209"/>
      <c r="L3906" s="209"/>
      <c r="M3906" s="279"/>
    </row>
    <row r="3907" spans="1:13" x14ac:dyDescent="0.25">
      <c r="A3907" s="208"/>
      <c r="B3907" s="269"/>
      <c r="C3907" s="270"/>
      <c r="D3907" s="270"/>
      <c r="E3907" s="270"/>
      <c r="F3907" s="270"/>
      <c r="G3907" s="270"/>
      <c r="H3907" s="270"/>
      <c r="J3907" s="120"/>
      <c r="K3907" s="209"/>
      <c r="L3907" s="209"/>
      <c r="M3907" s="279"/>
    </row>
    <row r="3908" spans="1:13" x14ac:dyDescent="0.25">
      <c r="A3908" s="208"/>
      <c r="B3908" s="269"/>
      <c r="C3908" s="270"/>
      <c r="D3908" s="270"/>
      <c r="E3908" s="270"/>
      <c r="F3908" s="270"/>
      <c r="G3908" s="270"/>
      <c r="H3908" s="270"/>
      <c r="J3908" s="120"/>
      <c r="K3908" s="209"/>
      <c r="L3908" s="209"/>
      <c r="M3908" s="279"/>
    </row>
    <row r="3909" spans="1:13" x14ac:dyDescent="0.25">
      <c r="A3909" s="208"/>
      <c r="B3909" s="269"/>
      <c r="C3909" s="270"/>
      <c r="D3909" s="270"/>
      <c r="E3909" s="270"/>
      <c r="F3909" s="270"/>
      <c r="G3909" s="270"/>
      <c r="H3909" s="270"/>
      <c r="J3909" s="120"/>
      <c r="K3909" s="209"/>
      <c r="L3909" s="209"/>
      <c r="M3909" s="279"/>
    </row>
    <row r="3910" spans="1:13" x14ac:dyDescent="0.25">
      <c r="A3910" s="208"/>
      <c r="B3910" s="269"/>
      <c r="C3910" s="270"/>
      <c r="D3910" s="270"/>
      <c r="E3910" s="270"/>
      <c r="F3910" s="270"/>
      <c r="G3910" s="270"/>
      <c r="H3910" s="270"/>
      <c r="J3910" s="120"/>
      <c r="K3910" s="209"/>
      <c r="L3910" s="209"/>
      <c r="M3910" s="279"/>
    </row>
    <row r="3911" spans="1:13" x14ac:dyDescent="0.25">
      <c r="A3911" s="208"/>
      <c r="B3911" s="269"/>
      <c r="C3911" s="270"/>
      <c r="D3911" s="270"/>
      <c r="E3911" s="270"/>
      <c r="F3911" s="270"/>
      <c r="G3911" s="270"/>
      <c r="H3911" s="270"/>
      <c r="J3911" s="120"/>
      <c r="K3911" s="209"/>
      <c r="L3911" s="209"/>
      <c r="M3911" s="279"/>
    </row>
    <row r="3912" spans="1:13" x14ac:dyDescent="0.25">
      <c r="A3912" s="208"/>
      <c r="B3912" s="269"/>
      <c r="C3912" s="270"/>
      <c r="D3912" s="270"/>
      <c r="E3912" s="270"/>
      <c r="F3912" s="270"/>
      <c r="G3912" s="270"/>
      <c r="H3912" s="270"/>
      <c r="J3912" s="120"/>
      <c r="K3912" s="209"/>
      <c r="L3912" s="209"/>
      <c r="M3912" s="279"/>
    </row>
    <row r="3913" spans="1:13" x14ac:dyDescent="0.25">
      <c r="A3913" s="208"/>
      <c r="B3913" s="269"/>
      <c r="C3913" s="270"/>
      <c r="D3913" s="270"/>
      <c r="E3913" s="270"/>
      <c r="F3913" s="270"/>
      <c r="G3913" s="270"/>
      <c r="H3913" s="270"/>
      <c r="J3913" s="120"/>
      <c r="K3913" s="209"/>
      <c r="L3913" s="209"/>
      <c r="M3913" s="279"/>
    </row>
    <row r="3914" spans="1:13" x14ac:dyDescent="0.25">
      <c r="A3914" s="208"/>
      <c r="B3914" s="269"/>
      <c r="C3914" s="270"/>
      <c r="D3914" s="270"/>
      <c r="E3914" s="270"/>
      <c r="F3914" s="270"/>
      <c r="G3914" s="270"/>
      <c r="H3914" s="270"/>
      <c r="J3914" s="120"/>
      <c r="K3914" s="209"/>
      <c r="L3914" s="209"/>
      <c r="M3914" s="279"/>
    </row>
    <row r="3915" spans="1:13" x14ac:dyDescent="0.25">
      <c r="A3915" s="208"/>
      <c r="B3915" s="269"/>
      <c r="C3915" s="270"/>
      <c r="D3915" s="270"/>
      <c r="E3915" s="270"/>
      <c r="F3915" s="270"/>
      <c r="G3915" s="270"/>
      <c r="H3915" s="270"/>
      <c r="J3915" s="120"/>
      <c r="K3915" s="209"/>
      <c r="L3915" s="209"/>
      <c r="M3915" s="279"/>
    </row>
    <row r="3916" spans="1:13" x14ac:dyDescent="0.25">
      <c r="A3916" s="208"/>
      <c r="B3916" s="269"/>
      <c r="C3916" s="270"/>
      <c r="D3916" s="270"/>
      <c r="E3916" s="270"/>
      <c r="F3916" s="270"/>
      <c r="G3916" s="270"/>
      <c r="H3916" s="270"/>
      <c r="J3916" s="120"/>
      <c r="K3916" s="209"/>
      <c r="L3916" s="209"/>
      <c r="M3916" s="279"/>
    </row>
    <row r="3917" spans="1:13" x14ac:dyDescent="0.25">
      <c r="A3917" s="208"/>
      <c r="B3917" s="269"/>
      <c r="C3917" s="270"/>
      <c r="D3917" s="270"/>
      <c r="E3917" s="270"/>
      <c r="F3917" s="270"/>
      <c r="G3917" s="270"/>
      <c r="H3917" s="270"/>
      <c r="J3917" s="120"/>
      <c r="K3917" s="209"/>
      <c r="L3917" s="209"/>
      <c r="M3917" s="279"/>
    </row>
    <row r="3918" spans="1:13" x14ac:dyDescent="0.25">
      <c r="A3918" s="208"/>
      <c r="B3918" s="269"/>
      <c r="C3918" s="270"/>
      <c r="D3918" s="270"/>
      <c r="E3918" s="270"/>
      <c r="F3918" s="270"/>
      <c r="G3918" s="270"/>
      <c r="H3918" s="270"/>
      <c r="J3918" s="120"/>
      <c r="K3918" s="209"/>
      <c r="L3918" s="209"/>
      <c r="M3918" s="279"/>
    </row>
    <row r="3919" spans="1:13" x14ac:dyDescent="0.25">
      <c r="A3919" s="208"/>
      <c r="B3919" s="269"/>
      <c r="C3919" s="270"/>
      <c r="D3919" s="270"/>
      <c r="E3919" s="270"/>
      <c r="F3919" s="270"/>
      <c r="G3919" s="270"/>
      <c r="H3919" s="270"/>
      <c r="J3919" s="120"/>
      <c r="K3919" s="209"/>
      <c r="L3919" s="209"/>
      <c r="M3919" s="279"/>
    </row>
    <row r="3920" spans="1:13" x14ac:dyDescent="0.25">
      <c r="A3920" s="208"/>
      <c r="B3920" s="269"/>
      <c r="C3920" s="270"/>
      <c r="D3920" s="270"/>
      <c r="E3920" s="270"/>
      <c r="F3920" s="270"/>
      <c r="G3920" s="270"/>
      <c r="H3920" s="270"/>
      <c r="J3920" s="120"/>
      <c r="K3920" s="209"/>
      <c r="L3920" s="209"/>
      <c r="M3920" s="279"/>
    </row>
    <row r="3921" spans="1:13" x14ac:dyDescent="0.25">
      <c r="A3921" s="208"/>
      <c r="B3921" s="269"/>
      <c r="C3921" s="270"/>
      <c r="D3921" s="270"/>
      <c r="E3921" s="270"/>
      <c r="F3921" s="270"/>
      <c r="G3921" s="270"/>
      <c r="H3921" s="270"/>
      <c r="J3921" s="120"/>
      <c r="K3921" s="209"/>
      <c r="L3921" s="209"/>
      <c r="M3921" s="279"/>
    </row>
    <row r="3922" spans="1:13" x14ac:dyDescent="0.25">
      <c r="A3922" s="208"/>
      <c r="B3922" s="269"/>
      <c r="C3922" s="270"/>
      <c r="D3922" s="270"/>
      <c r="E3922" s="270"/>
      <c r="F3922" s="270"/>
      <c r="G3922" s="270"/>
      <c r="H3922" s="270"/>
      <c r="J3922" s="120"/>
      <c r="K3922" s="209"/>
      <c r="L3922" s="209"/>
      <c r="M3922" s="279"/>
    </row>
    <row r="3923" spans="1:13" x14ac:dyDescent="0.25">
      <c r="A3923" s="208"/>
      <c r="B3923" s="269"/>
      <c r="C3923" s="270"/>
      <c r="D3923" s="270"/>
      <c r="E3923" s="270"/>
      <c r="F3923" s="270"/>
      <c r="G3923" s="270"/>
      <c r="H3923" s="270"/>
      <c r="J3923" s="120"/>
      <c r="K3923" s="209"/>
      <c r="L3923" s="209"/>
      <c r="M3923" s="279"/>
    </row>
    <row r="3924" spans="1:13" x14ac:dyDescent="0.25">
      <c r="A3924" s="208"/>
      <c r="B3924" s="269"/>
      <c r="C3924" s="270"/>
      <c r="D3924" s="270"/>
      <c r="E3924" s="270"/>
      <c r="F3924" s="270"/>
      <c r="G3924" s="270"/>
      <c r="H3924" s="270"/>
      <c r="J3924" s="120"/>
      <c r="K3924" s="209"/>
      <c r="L3924" s="209"/>
      <c r="M3924" s="279"/>
    </row>
    <row r="3925" spans="1:13" x14ac:dyDescent="0.25">
      <c r="A3925" s="208"/>
      <c r="B3925" s="269"/>
      <c r="C3925" s="270"/>
      <c r="D3925" s="270"/>
      <c r="E3925" s="270"/>
      <c r="F3925" s="270"/>
      <c r="G3925" s="270"/>
      <c r="H3925" s="270"/>
      <c r="J3925" s="120"/>
      <c r="K3925" s="209"/>
      <c r="L3925" s="209"/>
      <c r="M3925" s="279"/>
    </row>
    <row r="3926" spans="1:13" x14ac:dyDescent="0.25">
      <c r="A3926" s="208"/>
      <c r="B3926" s="269"/>
      <c r="C3926" s="270"/>
      <c r="D3926" s="270"/>
      <c r="E3926" s="270"/>
      <c r="F3926" s="270"/>
      <c r="G3926" s="270"/>
      <c r="H3926" s="270"/>
      <c r="J3926" s="120"/>
      <c r="K3926" s="209"/>
      <c r="L3926" s="209"/>
      <c r="M3926" s="279"/>
    </row>
    <row r="3927" spans="1:13" x14ac:dyDescent="0.25">
      <c r="A3927" s="208"/>
      <c r="B3927" s="269"/>
      <c r="C3927" s="270"/>
      <c r="D3927" s="270"/>
      <c r="E3927" s="270"/>
      <c r="F3927" s="270"/>
      <c r="G3927" s="270"/>
      <c r="H3927" s="270"/>
      <c r="J3927" s="120"/>
      <c r="K3927" s="209"/>
      <c r="L3927" s="209"/>
      <c r="M3927" s="279"/>
    </row>
    <row r="3928" spans="1:13" x14ac:dyDescent="0.25">
      <c r="A3928" s="208"/>
      <c r="B3928" s="269"/>
      <c r="C3928" s="270"/>
      <c r="D3928" s="270"/>
      <c r="E3928" s="270"/>
      <c r="F3928" s="270"/>
      <c r="G3928" s="270"/>
      <c r="H3928" s="270"/>
      <c r="J3928" s="120"/>
      <c r="K3928" s="209"/>
      <c r="L3928" s="209"/>
      <c r="M3928" s="279"/>
    </row>
    <row r="3929" spans="1:13" x14ac:dyDescent="0.25">
      <c r="A3929" s="208"/>
      <c r="B3929" s="269"/>
      <c r="C3929" s="270"/>
      <c r="D3929" s="270"/>
      <c r="E3929" s="270"/>
      <c r="F3929" s="270"/>
      <c r="G3929" s="270"/>
      <c r="H3929" s="270"/>
      <c r="J3929" s="120"/>
      <c r="K3929" s="209"/>
      <c r="L3929" s="209"/>
      <c r="M3929" s="279"/>
    </row>
    <row r="3930" spans="1:13" x14ac:dyDescent="0.25">
      <c r="A3930" s="208"/>
      <c r="B3930" s="269"/>
      <c r="C3930" s="270"/>
      <c r="D3930" s="270"/>
      <c r="E3930" s="270"/>
      <c r="F3930" s="270"/>
      <c r="G3930" s="270"/>
      <c r="H3930" s="270"/>
      <c r="J3930" s="120"/>
      <c r="K3930" s="209"/>
      <c r="L3930" s="209"/>
      <c r="M3930" s="279"/>
    </row>
    <row r="3931" spans="1:13" x14ac:dyDescent="0.25">
      <c r="A3931" s="208"/>
      <c r="B3931" s="269"/>
      <c r="C3931" s="270"/>
      <c r="D3931" s="270"/>
      <c r="E3931" s="270"/>
      <c r="F3931" s="270"/>
      <c r="G3931" s="270"/>
      <c r="H3931" s="270"/>
      <c r="J3931" s="120"/>
      <c r="K3931" s="209"/>
      <c r="L3931" s="209"/>
      <c r="M3931" s="279"/>
    </row>
    <row r="3932" spans="1:13" x14ac:dyDescent="0.25">
      <c r="A3932" s="208"/>
      <c r="B3932" s="269"/>
      <c r="C3932" s="270"/>
      <c r="D3932" s="270"/>
      <c r="E3932" s="270"/>
      <c r="F3932" s="270"/>
      <c r="G3932" s="270"/>
      <c r="H3932" s="270"/>
      <c r="J3932" s="120"/>
      <c r="K3932" s="209"/>
      <c r="L3932" s="209"/>
      <c r="M3932" s="279"/>
    </row>
    <row r="3933" spans="1:13" x14ac:dyDescent="0.25">
      <c r="A3933" s="208"/>
      <c r="B3933" s="269"/>
      <c r="C3933" s="270"/>
      <c r="D3933" s="270"/>
      <c r="E3933" s="270"/>
      <c r="F3933" s="270"/>
      <c r="G3933" s="270"/>
      <c r="H3933" s="270"/>
      <c r="J3933" s="120"/>
      <c r="K3933" s="209"/>
      <c r="L3933" s="209"/>
      <c r="M3933" s="279"/>
    </row>
    <row r="3934" spans="1:13" x14ac:dyDescent="0.25">
      <c r="A3934" s="208"/>
      <c r="B3934" s="269"/>
      <c r="C3934" s="270"/>
      <c r="D3934" s="270"/>
      <c r="E3934" s="270"/>
      <c r="F3934" s="270"/>
      <c r="G3934" s="270"/>
      <c r="H3934" s="270"/>
      <c r="J3934" s="120"/>
      <c r="K3934" s="209"/>
      <c r="L3934" s="209"/>
      <c r="M3934" s="279"/>
    </row>
    <row r="3935" spans="1:13" x14ac:dyDescent="0.25">
      <c r="A3935" s="208"/>
      <c r="B3935" s="269"/>
      <c r="C3935" s="270"/>
      <c r="D3935" s="270"/>
      <c r="E3935" s="270"/>
      <c r="F3935" s="270"/>
      <c r="G3935" s="270"/>
      <c r="H3935" s="270"/>
      <c r="J3935" s="120"/>
      <c r="K3935" s="209"/>
      <c r="L3935" s="209"/>
      <c r="M3935" s="279"/>
    </row>
    <row r="3936" spans="1:13" x14ac:dyDescent="0.25">
      <c r="A3936" s="208"/>
      <c r="B3936" s="269"/>
      <c r="C3936" s="270"/>
      <c r="D3936" s="270"/>
      <c r="E3936" s="270"/>
      <c r="F3936" s="270"/>
      <c r="G3936" s="270"/>
      <c r="H3936" s="270"/>
      <c r="J3936" s="120"/>
      <c r="K3936" s="209"/>
      <c r="L3936" s="209"/>
      <c r="M3936" s="279"/>
    </row>
    <row r="3937" spans="1:13" x14ac:dyDescent="0.25">
      <c r="A3937" s="208"/>
      <c r="B3937" s="269"/>
      <c r="C3937" s="270"/>
      <c r="D3937" s="270"/>
      <c r="E3937" s="270"/>
      <c r="F3937" s="270"/>
      <c r="G3937" s="270"/>
      <c r="H3937" s="270"/>
      <c r="J3937" s="120"/>
      <c r="K3937" s="209"/>
      <c r="L3937" s="209"/>
      <c r="M3937" s="279"/>
    </row>
    <row r="3938" spans="1:13" x14ac:dyDescent="0.25">
      <c r="A3938" s="208"/>
      <c r="B3938" s="269"/>
      <c r="C3938" s="270"/>
      <c r="D3938" s="270"/>
      <c r="E3938" s="270"/>
      <c r="F3938" s="270"/>
      <c r="G3938" s="270"/>
      <c r="H3938" s="270"/>
      <c r="J3938" s="120"/>
      <c r="K3938" s="209"/>
      <c r="L3938" s="209"/>
      <c r="M3938" s="279"/>
    </row>
    <row r="3939" spans="1:13" x14ac:dyDescent="0.25">
      <c r="A3939" s="208"/>
      <c r="B3939" s="269"/>
      <c r="C3939" s="270"/>
      <c r="D3939" s="270"/>
      <c r="E3939" s="270"/>
      <c r="F3939" s="270"/>
      <c r="G3939" s="270"/>
      <c r="H3939" s="270"/>
      <c r="J3939" s="120"/>
      <c r="K3939" s="209"/>
      <c r="L3939" s="209"/>
      <c r="M3939" s="279"/>
    </row>
    <row r="3940" spans="1:13" x14ac:dyDescent="0.25">
      <c r="A3940" s="208"/>
      <c r="B3940" s="269"/>
      <c r="C3940" s="270"/>
      <c r="D3940" s="270"/>
      <c r="E3940" s="270"/>
      <c r="F3940" s="270"/>
      <c r="G3940" s="270"/>
      <c r="H3940" s="270"/>
      <c r="J3940" s="120"/>
      <c r="K3940" s="209"/>
      <c r="L3940" s="209"/>
      <c r="M3940" s="279"/>
    </row>
    <row r="3941" spans="1:13" x14ac:dyDescent="0.25">
      <c r="A3941" s="208"/>
      <c r="B3941" s="269"/>
      <c r="C3941" s="270"/>
      <c r="D3941" s="270"/>
      <c r="E3941" s="270"/>
      <c r="F3941" s="270"/>
      <c r="G3941" s="270"/>
      <c r="H3941" s="270"/>
      <c r="J3941" s="120"/>
      <c r="K3941" s="209"/>
      <c r="L3941" s="209"/>
      <c r="M3941" s="279"/>
    </row>
    <row r="3942" spans="1:13" x14ac:dyDescent="0.25">
      <c r="A3942" s="208"/>
      <c r="B3942" s="269"/>
      <c r="C3942" s="270"/>
      <c r="D3942" s="270"/>
      <c r="E3942" s="270"/>
      <c r="F3942" s="270"/>
      <c r="G3942" s="270"/>
      <c r="H3942" s="270"/>
      <c r="J3942" s="120"/>
      <c r="K3942" s="209"/>
      <c r="L3942" s="209"/>
      <c r="M3942" s="279"/>
    </row>
    <row r="3943" spans="1:13" x14ac:dyDescent="0.25">
      <c r="A3943" s="208"/>
      <c r="B3943" s="269"/>
      <c r="C3943" s="270"/>
      <c r="D3943" s="270"/>
      <c r="E3943" s="270"/>
      <c r="F3943" s="270"/>
      <c r="G3943" s="270"/>
      <c r="H3943" s="270"/>
      <c r="J3943" s="120"/>
      <c r="K3943" s="209"/>
      <c r="L3943" s="209"/>
      <c r="M3943" s="279"/>
    </row>
    <row r="3944" spans="1:13" x14ac:dyDescent="0.25">
      <c r="A3944" s="208"/>
      <c r="B3944" s="269"/>
      <c r="C3944" s="270"/>
      <c r="D3944" s="270"/>
      <c r="E3944" s="270"/>
      <c r="F3944" s="270"/>
      <c r="G3944" s="270"/>
      <c r="H3944" s="270"/>
      <c r="J3944" s="120"/>
      <c r="K3944" s="209"/>
      <c r="L3944" s="209"/>
      <c r="M3944" s="279"/>
    </row>
    <row r="3945" spans="1:13" x14ac:dyDescent="0.25">
      <c r="A3945" s="208"/>
      <c r="B3945" s="269"/>
      <c r="C3945" s="270"/>
      <c r="D3945" s="270"/>
      <c r="E3945" s="270"/>
      <c r="F3945" s="270"/>
      <c r="G3945" s="270"/>
      <c r="H3945" s="270"/>
      <c r="J3945" s="120"/>
      <c r="K3945" s="209"/>
      <c r="L3945" s="209"/>
      <c r="M3945" s="279"/>
    </row>
    <row r="3946" spans="1:13" x14ac:dyDescent="0.25">
      <c r="A3946" s="208"/>
      <c r="B3946" s="269"/>
      <c r="C3946" s="270"/>
      <c r="D3946" s="270"/>
      <c r="E3946" s="270"/>
      <c r="F3946" s="270"/>
      <c r="G3946" s="270"/>
      <c r="H3946" s="270"/>
      <c r="J3946" s="120"/>
      <c r="K3946" s="209"/>
      <c r="L3946" s="209"/>
      <c r="M3946" s="279"/>
    </row>
    <row r="3947" spans="1:13" x14ac:dyDescent="0.25">
      <c r="A3947" s="208"/>
      <c r="B3947" s="269"/>
      <c r="C3947" s="270"/>
      <c r="D3947" s="270"/>
      <c r="E3947" s="270"/>
      <c r="F3947" s="270"/>
      <c r="G3947" s="270"/>
      <c r="H3947" s="270"/>
      <c r="J3947" s="120"/>
      <c r="K3947" s="209"/>
      <c r="L3947" s="209"/>
      <c r="M3947" s="279"/>
    </row>
    <row r="3948" spans="1:13" x14ac:dyDescent="0.25">
      <c r="A3948" s="208"/>
      <c r="B3948" s="269"/>
      <c r="C3948" s="270"/>
      <c r="D3948" s="270"/>
      <c r="E3948" s="270"/>
      <c r="F3948" s="270"/>
      <c r="G3948" s="270"/>
      <c r="H3948" s="270"/>
      <c r="J3948" s="120"/>
      <c r="K3948" s="209"/>
      <c r="L3948" s="209"/>
      <c r="M3948" s="279"/>
    </row>
    <row r="3949" spans="1:13" x14ac:dyDescent="0.25">
      <c r="A3949" s="208"/>
      <c r="B3949" s="269"/>
      <c r="C3949" s="270"/>
      <c r="D3949" s="270"/>
      <c r="E3949" s="270"/>
      <c r="F3949" s="270"/>
      <c r="G3949" s="270"/>
      <c r="H3949" s="270"/>
      <c r="J3949" s="120"/>
      <c r="K3949" s="209"/>
      <c r="L3949" s="209"/>
      <c r="M3949" s="279"/>
    </row>
    <row r="3950" spans="1:13" x14ac:dyDescent="0.25">
      <c r="A3950" s="208"/>
      <c r="B3950" s="269"/>
      <c r="C3950" s="270"/>
      <c r="D3950" s="270"/>
      <c r="E3950" s="270"/>
      <c r="F3950" s="270"/>
      <c r="G3950" s="270"/>
      <c r="H3950" s="270"/>
      <c r="J3950" s="120"/>
      <c r="K3950" s="209"/>
      <c r="L3950" s="209"/>
      <c r="M3950" s="279"/>
    </row>
    <row r="3951" spans="1:13" x14ac:dyDescent="0.25">
      <c r="A3951" s="208"/>
      <c r="B3951" s="269"/>
      <c r="C3951" s="270"/>
      <c r="D3951" s="270"/>
      <c r="E3951" s="270"/>
      <c r="F3951" s="270"/>
      <c r="G3951" s="270"/>
      <c r="H3951" s="270"/>
      <c r="J3951" s="120"/>
      <c r="K3951" s="209"/>
      <c r="L3951" s="209"/>
      <c r="M3951" s="279"/>
    </row>
    <row r="3952" spans="1:13" x14ac:dyDescent="0.25">
      <c r="A3952" s="208"/>
      <c r="B3952" s="269"/>
      <c r="C3952" s="270"/>
      <c r="D3952" s="270"/>
      <c r="E3952" s="270"/>
      <c r="F3952" s="270"/>
      <c r="G3952" s="270"/>
      <c r="H3952" s="270"/>
      <c r="J3952" s="120"/>
      <c r="K3952" s="209"/>
      <c r="L3952" s="209"/>
      <c r="M3952" s="279"/>
    </row>
    <row r="3953" spans="1:13" x14ac:dyDescent="0.25">
      <c r="A3953" s="208"/>
      <c r="B3953" s="269"/>
      <c r="C3953" s="270"/>
      <c r="D3953" s="270"/>
      <c r="E3953" s="270"/>
      <c r="F3953" s="270"/>
      <c r="G3953" s="270"/>
      <c r="H3953" s="270"/>
      <c r="J3953" s="120"/>
      <c r="K3953" s="209"/>
      <c r="L3953" s="209"/>
      <c r="M3953" s="279"/>
    </row>
    <row r="3954" spans="1:13" x14ac:dyDescent="0.25">
      <c r="A3954" s="208"/>
      <c r="B3954" s="269"/>
      <c r="C3954" s="270"/>
      <c r="D3954" s="270"/>
      <c r="E3954" s="270"/>
      <c r="F3954" s="270"/>
      <c r="G3954" s="270"/>
      <c r="H3954" s="270"/>
      <c r="J3954" s="120"/>
      <c r="K3954" s="209"/>
      <c r="L3954" s="209"/>
      <c r="M3954" s="279"/>
    </row>
    <row r="3955" spans="1:13" x14ac:dyDescent="0.25">
      <c r="A3955" s="208"/>
      <c r="B3955" s="269"/>
      <c r="C3955" s="270"/>
      <c r="D3955" s="270"/>
      <c r="E3955" s="270"/>
      <c r="F3955" s="270"/>
      <c r="G3955" s="270"/>
      <c r="H3955" s="270"/>
      <c r="J3955" s="120"/>
      <c r="K3955" s="209"/>
      <c r="L3955" s="209"/>
      <c r="M3955" s="279"/>
    </row>
    <row r="3956" spans="1:13" x14ac:dyDescent="0.25">
      <c r="A3956" s="208"/>
      <c r="B3956" s="269"/>
      <c r="C3956" s="270"/>
      <c r="D3956" s="270"/>
      <c r="E3956" s="270"/>
      <c r="F3956" s="270"/>
      <c r="G3956" s="270"/>
      <c r="H3956" s="270"/>
      <c r="J3956" s="120"/>
      <c r="K3956" s="209"/>
      <c r="L3956" s="209"/>
      <c r="M3956" s="279"/>
    </row>
    <row r="3957" spans="1:13" x14ac:dyDescent="0.25">
      <c r="A3957" s="208"/>
      <c r="B3957" s="269"/>
      <c r="C3957" s="270"/>
      <c r="D3957" s="270"/>
      <c r="E3957" s="270"/>
      <c r="F3957" s="270"/>
      <c r="G3957" s="270"/>
      <c r="H3957" s="270"/>
      <c r="J3957" s="120"/>
      <c r="K3957" s="209"/>
      <c r="L3957" s="209"/>
      <c r="M3957" s="279"/>
    </row>
    <row r="3958" spans="1:13" x14ac:dyDescent="0.25">
      <c r="A3958" s="208"/>
      <c r="B3958" s="269"/>
      <c r="C3958" s="270"/>
      <c r="D3958" s="270"/>
      <c r="E3958" s="270"/>
      <c r="F3958" s="270"/>
      <c r="G3958" s="270"/>
      <c r="H3958" s="270"/>
      <c r="J3958" s="120"/>
      <c r="K3958" s="209"/>
      <c r="L3958" s="209"/>
      <c r="M3958" s="279"/>
    </row>
    <row r="3959" spans="1:13" x14ac:dyDescent="0.25">
      <c r="A3959" s="208"/>
      <c r="B3959" s="269"/>
      <c r="C3959" s="270"/>
      <c r="D3959" s="270"/>
      <c r="E3959" s="270"/>
      <c r="F3959" s="270"/>
      <c r="G3959" s="270"/>
      <c r="H3959" s="270"/>
      <c r="J3959" s="120"/>
      <c r="K3959" s="209"/>
      <c r="L3959" s="209"/>
      <c r="M3959" s="279"/>
    </row>
    <row r="3960" spans="1:13" x14ac:dyDescent="0.25">
      <c r="A3960" s="208"/>
      <c r="B3960" s="269"/>
      <c r="C3960" s="270"/>
      <c r="D3960" s="270"/>
      <c r="E3960" s="270"/>
      <c r="F3960" s="270"/>
      <c r="G3960" s="270"/>
      <c r="H3960" s="270"/>
      <c r="J3960" s="120"/>
      <c r="K3960" s="209"/>
      <c r="L3960" s="209"/>
      <c r="M3960" s="279"/>
    </row>
    <row r="3961" spans="1:13" x14ac:dyDescent="0.25">
      <c r="A3961" s="208"/>
      <c r="B3961" s="269"/>
      <c r="C3961" s="270"/>
      <c r="D3961" s="270"/>
      <c r="E3961" s="270"/>
      <c r="F3961" s="270"/>
      <c r="G3961" s="270"/>
      <c r="H3961" s="270"/>
      <c r="J3961" s="120"/>
      <c r="K3961" s="209"/>
      <c r="L3961" s="209"/>
      <c r="M3961" s="279"/>
    </row>
    <row r="3962" spans="1:13" x14ac:dyDescent="0.25">
      <c r="A3962" s="208"/>
      <c r="B3962" s="269"/>
      <c r="C3962" s="270"/>
      <c r="D3962" s="270"/>
      <c r="E3962" s="270"/>
      <c r="F3962" s="270"/>
      <c r="G3962" s="270"/>
      <c r="H3962" s="270"/>
      <c r="J3962" s="120"/>
      <c r="K3962" s="209"/>
      <c r="L3962" s="209"/>
      <c r="M3962" s="279"/>
    </row>
    <row r="3963" spans="1:13" x14ac:dyDescent="0.25">
      <c r="A3963" s="208"/>
      <c r="B3963" s="269"/>
      <c r="C3963" s="270"/>
      <c r="D3963" s="270"/>
      <c r="E3963" s="270"/>
      <c r="F3963" s="270"/>
      <c r="G3963" s="270"/>
      <c r="H3963" s="270"/>
      <c r="J3963" s="120"/>
      <c r="K3963" s="209"/>
      <c r="L3963" s="209"/>
      <c r="M3963" s="279"/>
    </row>
    <row r="3964" spans="1:13" x14ac:dyDescent="0.25">
      <c r="A3964" s="208"/>
      <c r="B3964" s="269"/>
      <c r="C3964" s="270"/>
      <c r="D3964" s="270"/>
      <c r="E3964" s="270"/>
      <c r="F3964" s="270"/>
      <c r="G3964" s="270"/>
      <c r="H3964" s="270"/>
      <c r="J3964" s="120"/>
      <c r="K3964" s="209"/>
      <c r="L3964" s="209"/>
      <c r="M3964" s="279"/>
    </row>
    <row r="3965" spans="1:13" x14ac:dyDescent="0.25">
      <c r="A3965" s="208"/>
      <c r="B3965" s="269"/>
      <c r="C3965" s="270"/>
      <c r="D3965" s="270"/>
      <c r="E3965" s="270"/>
      <c r="F3965" s="270"/>
      <c r="G3965" s="270"/>
      <c r="H3965" s="270"/>
      <c r="J3965" s="120"/>
      <c r="K3965" s="209"/>
      <c r="L3965" s="209"/>
      <c r="M3965" s="279"/>
    </row>
    <row r="3966" spans="1:13" x14ac:dyDescent="0.25">
      <c r="A3966" s="208"/>
      <c r="B3966" s="269"/>
      <c r="C3966" s="270"/>
      <c r="D3966" s="270"/>
      <c r="E3966" s="270"/>
      <c r="F3966" s="270"/>
      <c r="G3966" s="270"/>
      <c r="H3966" s="270"/>
      <c r="J3966" s="120"/>
      <c r="K3966" s="209"/>
      <c r="L3966" s="209"/>
      <c r="M3966" s="279"/>
    </row>
    <row r="3967" spans="1:13" x14ac:dyDescent="0.25">
      <c r="A3967" s="208"/>
      <c r="B3967" s="269"/>
      <c r="C3967" s="270"/>
      <c r="D3967" s="270"/>
      <c r="E3967" s="270"/>
      <c r="F3967" s="270"/>
      <c r="G3967" s="270"/>
      <c r="H3967" s="270"/>
      <c r="J3967" s="120"/>
      <c r="K3967" s="209"/>
      <c r="L3967" s="209"/>
      <c r="M3967" s="279"/>
    </row>
    <row r="3968" spans="1:13" x14ac:dyDescent="0.25">
      <c r="A3968" s="208"/>
      <c r="B3968" s="269"/>
      <c r="C3968" s="270"/>
      <c r="D3968" s="270"/>
      <c r="E3968" s="270"/>
      <c r="F3968" s="270"/>
      <c r="G3968" s="270"/>
      <c r="H3968" s="270"/>
      <c r="J3968" s="120"/>
      <c r="K3968" s="209"/>
      <c r="L3968" s="209"/>
      <c r="M3968" s="279"/>
    </row>
    <row r="3969" spans="1:13" x14ac:dyDescent="0.25">
      <c r="A3969" s="208"/>
      <c r="B3969" s="269"/>
      <c r="C3969" s="270"/>
      <c r="D3969" s="270"/>
      <c r="E3969" s="270"/>
      <c r="F3969" s="270"/>
      <c r="G3969" s="270"/>
      <c r="H3969" s="270"/>
      <c r="J3969" s="120"/>
      <c r="K3969" s="209"/>
      <c r="L3969" s="209"/>
      <c r="M3969" s="279"/>
    </row>
    <row r="3970" spans="1:13" x14ac:dyDescent="0.25">
      <c r="A3970" s="208"/>
      <c r="B3970" s="269"/>
      <c r="C3970" s="270"/>
      <c r="D3970" s="270"/>
      <c r="E3970" s="270"/>
      <c r="F3970" s="270"/>
      <c r="G3970" s="270"/>
      <c r="H3970" s="270"/>
      <c r="J3970" s="120"/>
      <c r="K3970" s="209"/>
      <c r="L3970" s="209"/>
      <c r="M3970" s="279"/>
    </row>
    <row r="3971" spans="1:13" x14ac:dyDescent="0.25">
      <c r="A3971" s="208"/>
      <c r="B3971" s="269"/>
      <c r="C3971" s="270"/>
      <c r="D3971" s="270"/>
      <c r="E3971" s="270"/>
      <c r="F3971" s="270"/>
      <c r="G3971" s="270"/>
      <c r="H3971" s="270"/>
      <c r="J3971" s="120"/>
      <c r="K3971" s="209"/>
      <c r="L3971" s="209"/>
      <c r="M3971" s="279"/>
    </row>
    <row r="3972" spans="1:13" x14ac:dyDescent="0.25">
      <c r="A3972" s="208"/>
      <c r="B3972" s="269"/>
      <c r="C3972" s="270"/>
      <c r="D3972" s="270"/>
      <c r="E3972" s="270"/>
      <c r="F3972" s="270"/>
      <c r="G3972" s="270"/>
      <c r="H3972" s="270"/>
      <c r="J3972" s="120"/>
      <c r="K3972" s="209"/>
      <c r="L3972" s="209"/>
      <c r="M3972" s="279"/>
    </row>
    <row r="3973" spans="1:13" x14ac:dyDescent="0.25">
      <c r="A3973" s="208"/>
      <c r="B3973" s="269"/>
      <c r="C3973" s="270"/>
      <c r="D3973" s="270"/>
      <c r="E3973" s="270"/>
      <c r="F3973" s="270"/>
      <c r="G3973" s="270"/>
      <c r="H3973" s="270"/>
      <c r="J3973" s="120"/>
      <c r="K3973" s="209"/>
      <c r="L3973" s="209"/>
      <c r="M3973" s="279"/>
    </row>
    <row r="3974" spans="1:13" x14ac:dyDescent="0.25">
      <c r="A3974" s="208"/>
      <c r="B3974" s="269"/>
      <c r="C3974" s="270"/>
      <c r="D3974" s="270"/>
      <c r="E3974" s="270"/>
      <c r="F3974" s="270"/>
      <c r="G3974" s="270"/>
      <c r="H3974" s="270"/>
      <c r="J3974" s="120"/>
      <c r="K3974" s="209"/>
      <c r="L3974" s="209"/>
      <c r="M3974" s="279"/>
    </row>
    <row r="3975" spans="1:13" x14ac:dyDescent="0.25">
      <c r="A3975" s="208"/>
      <c r="B3975" s="269"/>
      <c r="C3975" s="270"/>
      <c r="D3975" s="270"/>
      <c r="E3975" s="270"/>
      <c r="F3975" s="270"/>
      <c r="G3975" s="270"/>
      <c r="H3975" s="270"/>
      <c r="J3975" s="120"/>
      <c r="K3975" s="209"/>
      <c r="L3975" s="209"/>
      <c r="M3975" s="279"/>
    </row>
    <row r="3976" spans="1:13" x14ac:dyDescent="0.25">
      <c r="A3976" s="208"/>
      <c r="B3976" s="269"/>
      <c r="C3976" s="270"/>
      <c r="D3976" s="270"/>
      <c r="E3976" s="270"/>
      <c r="F3976" s="270"/>
      <c r="G3976" s="270"/>
      <c r="H3976" s="270"/>
      <c r="J3976" s="120"/>
      <c r="K3976" s="209"/>
      <c r="L3976" s="209"/>
      <c r="M3976" s="279"/>
    </row>
    <row r="3977" spans="1:13" x14ac:dyDescent="0.25">
      <c r="A3977" s="208"/>
      <c r="B3977" s="269"/>
      <c r="C3977" s="270"/>
      <c r="D3977" s="270"/>
      <c r="E3977" s="270"/>
      <c r="F3977" s="270"/>
      <c r="G3977" s="270"/>
      <c r="H3977" s="270"/>
      <c r="J3977" s="120"/>
      <c r="K3977" s="209"/>
      <c r="L3977" s="209"/>
      <c r="M3977" s="279"/>
    </row>
    <row r="3978" spans="1:13" x14ac:dyDescent="0.25">
      <c r="A3978" s="208"/>
      <c r="B3978" s="269"/>
      <c r="C3978" s="270"/>
      <c r="D3978" s="270"/>
      <c r="E3978" s="270"/>
      <c r="F3978" s="270"/>
      <c r="G3978" s="270"/>
      <c r="H3978" s="270"/>
      <c r="J3978" s="120"/>
      <c r="K3978" s="209"/>
      <c r="L3978" s="209"/>
      <c r="M3978" s="279"/>
    </row>
    <row r="3979" spans="1:13" x14ac:dyDescent="0.25">
      <c r="A3979" s="208"/>
      <c r="B3979" s="269"/>
      <c r="C3979" s="270"/>
      <c r="D3979" s="270"/>
      <c r="E3979" s="270"/>
      <c r="F3979" s="270"/>
      <c r="G3979" s="270"/>
      <c r="H3979" s="270"/>
      <c r="J3979" s="120"/>
      <c r="K3979" s="209"/>
      <c r="L3979" s="209"/>
      <c r="M3979" s="279"/>
    </row>
    <row r="3980" spans="1:13" x14ac:dyDescent="0.25">
      <c r="A3980" s="208"/>
      <c r="B3980" s="269"/>
      <c r="C3980" s="270"/>
      <c r="D3980" s="270"/>
      <c r="E3980" s="270"/>
      <c r="F3980" s="270"/>
      <c r="G3980" s="270"/>
      <c r="H3980" s="270"/>
      <c r="J3980" s="120"/>
      <c r="K3980" s="209"/>
      <c r="L3980" s="209"/>
      <c r="M3980" s="279"/>
    </row>
    <row r="3981" spans="1:13" x14ac:dyDescent="0.25">
      <c r="A3981" s="208"/>
      <c r="B3981" s="269"/>
      <c r="C3981" s="270"/>
      <c r="D3981" s="270"/>
      <c r="E3981" s="270"/>
      <c r="F3981" s="270"/>
      <c r="G3981" s="270"/>
      <c r="H3981" s="270"/>
      <c r="J3981" s="120"/>
      <c r="K3981" s="209"/>
      <c r="L3981" s="209"/>
      <c r="M3981" s="279"/>
    </row>
    <row r="3982" spans="1:13" x14ac:dyDescent="0.25">
      <c r="A3982" s="208"/>
      <c r="B3982" s="269"/>
      <c r="C3982" s="270"/>
      <c r="D3982" s="270"/>
      <c r="E3982" s="270"/>
      <c r="F3982" s="270"/>
      <c r="G3982" s="270"/>
      <c r="H3982" s="270"/>
      <c r="J3982" s="120"/>
      <c r="K3982" s="209"/>
      <c r="L3982" s="209"/>
      <c r="M3982" s="279"/>
    </row>
    <row r="3983" spans="1:13" x14ac:dyDescent="0.25">
      <c r="A3983" s="208"/>
      <c r="B3983" s="269"/>
      <c r="C3983" s="270"/>
      <c r="D3983" s="270"/>
      <c r="E3983" s="270"/>
      <c r="F3983" s="270"/>
      <c r="G3983" s="270"/>
      <c r="H3983" s="270"/>
      <c r="J3983" s="120"/>
      <c r="K3983" s="209"/>
      <c r="L3983" s="209"/>
      <c r="M3983" s="279"/>
    </row>
    <row r="3984" spans="1:13" x14ac:dyDescent="0.25">
      <c r="A3984" s="208"/>
      <c r="B3984" s="269"/>
      <c r="C3984" s="270"/>
      <c r="D3984" s="270"/>
      <c r="E3984" s="270"/>
      <c r="F3984" s="270"/>
      <c r="G3984" s="270"/>
      <c r="H3984" s="270"/>
      <c r="J3984" s="120"/>
      <c r="K3984" s="209"/>
      <c r="L3984" s="209"/>
      <c r="M3984" s="279"/>
    </row>
    <row r="3985" spans="1:13" x14ac:dyDescent="0.25">
      <c r="A3985" s="208"/>
      <c r="B3985" s="269"/>
      <c r="C3985" s="270"/>
      <c r="D3985" s="270"/>
      <c r="E3985" s="270"/>
      <c r="F3985" s="270"/>
      <c r="G3985" s="270"/>
      <c r="H3985" s="270"/>
      <c r="J3985" s="120"/>
      <c r="K3985" s="209"/>
      <c r="L3985" s="209"/>
      <c r="M3985" s="279"/>
    </row>
    <row r="3986" spans="1:13" x14ac:dyDescent="0.25">
      <c r="A3986" s="208"/>
      <c r="B3986" s="269"/>
      <c r="C3986" s="270"/>
      <c r="D3986" s="270"/>
      <c r="E3986" s="270"/>
      <c r="F3986" s="270"/>
      <c r="G3986" s="270"/>
      <c r="H3986" s="270"/>
      <c r="J3986" s="120"/>
      <c r="K3986" s="209"/>
      <c r="L3986" s="209"/>
      <c r="M3986" s="279"/>
    </row>
    <row r="3987" spans="1:13" x14ac:dyDescent="0.25">
      <c r="A3987" s="208"/>
      <c r="B3987" s="269"/>
      <c r="C3987" s="270"/>
      <c r="D3987" s="270"/>
      <c r="E3987" s="270"/>
      <c r="F3987" s="270"/>
      <c r="G3987" s="270"/>
      <c r="H3987" s="270"/>
      <c r="J3987" s="120"/>
      <c r="K3987" s="209"/>
      <c r="L3987" s="209"/>
      <c r="M3987" s="279"/>
    </row>
    <row r="3988" spans="1:13" x14ac:dyDescent="0.25">
      <c r="A3988" s="208"/>
      <c r="B3988" s="269"/>
      <c r="C3988" s="270"/>
      <c r="D3988" s="270"/>
      <c r="E3988" s="270"/>
      <c r="F3988" s="270"/>
      <c r="G3988" s="270"/>
      <c r="H3988" s="270"/>
      <c r="J3988" s="120"/>
      <c r="K3988" s="209"/>
      <c r="L3988" s="209"/>
      <c r="M3988" s="279"/>
    </row>
    <row r="3989" spans="1:13" x14ac:dyDescent="0.25">
      <c r="A3989" s="208"/>
      <c r="B3989" s="269"/>
      <c r="C3989" s="270"/>
      <c r="D3989" s="270"/>
      <c r="E3989" s="270"/>
      <c r="F3989" s="270"/>
      <c r="G3989" s="270"/>
      <c r="H3989" s="270"/>
      <c r="J3989" s="120"/>
      <c r="K3989" s="209"/>
      <c r="L3989" s="209"/>
      <c r="M3989" s="279"/>
    </row>
    <row r="3990" spans="1:13" x14ac:dyDescent="0.25">
      <c r="A3990" s="208"/>
      <c r="B3990" s="269"/>
      <c r="C3990" s="270"/>
      <c r="D3990" s="270"/>
      <c r="E3990" s="270"/>
      <c r="F3990" s="270"/>
      <c r="G3990" s="270"/>
      <c r="H3990" s="270"/>
      <c r="J3990" s="120"/>
      <c r="K3990" s="209"/>
      <c r="L3990" s="209"/>
      <c r="M3990" s="279"/>
    </row>
    <row r="3991" spans="1:13" x14ac:dyDescent="0.25">
      <c r="A3991" s="208"/>
      <c r="B3991" s="269"/>
      <c r="C3991" s="270"/>
      <c r="D3991" s="270"/>
      <c r="E3991" s="270"/>
      <c r="F3991" s="270"/>
      <c r="G3991" s="270"/>
      <c r="H3991" s="270"/>
      <c r="J3991" s="120"/>
      <c r="K3991" s="209"/>
      <c r="L3991" s="209"/>
      <c r="M3991" s="279"/>
    </row>
    <row r="3992" spans="1:13" x14ac:dyDescent="0.25">
      <c r="A3992" s="208"/>
      <c r="B3992" s="269"/>
      <c r="C3992" s="270"/>
      <c r="D3992" s="270"/>
      <c r="E3992" s="270"/>
      <c r="F3992" s="270"/>
      <c r="G3992" s="270"/>
      <c r="H3992" s="270"/>
      <c r="J3992" s="120"/>
      <c r="K3992" s="209"/>
      <c r="L3992" s="209"/>
      <c r="M3992" s="279"/>
    </row>
    <row r="3993" spans="1:13" x14ac:dyDescent="0.25">
      <c r="A3993" s="208"/>
      <c r="B3993" s="269"/>
      <c r="C3993" s="270"/>
      <c r="D3993" s="270"/>
      <c r="E3993" s="270"/>
      <c r="F3993" s="270"/>
      <c r="G3993" s="270"/>
      <c r="H3993" s="270"/>
      <c r="J3993" s="120"/>
      <c r="K3993" s="209"/>
      <c r="L3993" s="209"/>
      <c r="M3993" s="279"/>
    </row>
    <row r="3994" spans="1:13" x14ac:dyDescent="0.25">
      <c r="A3994" s="208"/>
      <c r="B3994" s="269"/>
      <c r="C3994" s="270"/>
      <c r="D3994" s="270"/>
      <c r="E3994" s="270"/>
      <c r="F3994" s="270"/>
      <c r="G3994" s="270"/>
      <c r="H3994" s="270"/>
      <c r="J3994" s="120"/>
      <c r="K3994" s="209"/>
      <c r="L3994" s="209"/>
      <c r="M3994" s="279"/>
    </row>
    <row r="3995" spans="1:13" x14ac:dyDescent="0.25">
      <c r="A3995" s="208"/>
      <c r="B3995" s="269"/>
      <c r="C3995" s="270"/>
      <c r="D3995" s="270"/>
      <c r="E3995" s="270"/>
      <c r="F3995" s="270"/>
      <c r="G3995" s="270"/>
      <c r="H3995" s="270"/>
      <c r="J3995" s="120"/>
      <c r="K3995" s="209"/>
      <c r="L3995" s="209"/>
      <c r="M3995" s="279"/>
    </row>
    <row r="3996" spans="1:13" x14ac:dyDescent="0.25">
      <c r="A3996" s="208"/>
      <c r="B3996" s="269"/>
      <c r="C3996" s="270"/>
      <c r="D3996" s="270"/>
      <c r="E3996" s="270"/>
      <c r="F3996" s="270"/>
      <c r="G3996" s="270"/>
      <c r="H3996" s="270"/>
      <c r="J3996" s="120"/>
      <c r="K3996" s="209"/>
      <c r="L3996" s="209"/>
      <c r="M3996" s="279"/>
    </row>
    <row r="3997" spans="1:13" x14ac:dyDescent="0.25">
      <c r="A3997" s="208"/>
      <c r="B3997" s="269"/>
      <c r="C3997" s="270"/>
      <c r="D3997" s="270"/>
      <c r="E3997" s="270"/>
      <c r="F3997" s="270"/>
      <c r="G3997" s="270"/>
      <c r="H3997" s="270"/>
      <c r="J3997" s="120"/>
      <c r="K3997" s="209"/>
      <c r="L3997" s="209"/>
      <c r="M3997" s="279"/>
    </row>
    <row r="3998" spans="1:13" x14ac:dyDescent="0.25">
      <c r="A3998" s="208"/>
      <c r="B3998" s="269"/>
      <c r="C3998" s="270"/>
      <c r="D3998" s="270"/>
      <c r="E3998" s="270"/>
      <c r="F3998" s="270"/>
      <c r="G3998" s="270"/>
      <c r="H3998" s="270"/>
      <c r="J3998" s="120"/>
      <c r="K3998" s="209"/>
      <c r="L3998" s="209"/>
      <c r="M3998" s="279"/>
    </row>
    <row r="3999" spans="1:13" x14ac:dyDescent="0.25">
      <c r="A3999" s="208"/>
      <c r="B3999" s="269"/>
      <c r="C3999" s="270"/>
      <c r="D3999" s="270"/>
      <c r="E3999" s="270"/>
      <c r="F3999" s="270"/>
      <c r="G3999" s="270"/>
      <c r="H3999" s="270"/>
      <c r="J3999" s="120"/>
      <c r="K3999" s="209"/>
      <c r="L3999" s="209"/>
      <c r="M3999" s="279"/>
    </row>
    <row r="4000" spans="1:13" x14ac:dyDescent="0.25">
      <c r="A4000" s="208"/>
      <c r="B4000" s="269"/>
      <c r="C4000" s="270"/>
      <c r="D4000" s="270"/>
      <c r="E4000" s="270"/>
      <c r="F4000" s="270"/>
      <c r="G4000" s="270"/>
      <c r="H4000" s="270"/>
      <c r="J4000" s="120"/>
      <c r="K4000" s="209"/>
      <c r="L4000" s="209"/>
      <c r="M4000" s="279"/>
    </row>
    <row r="4001" spans="1:13" x14ac:dyDescent="0.25">
      <c r="A4001" s="208"/>
      <c r="B4001" s="269"/>
      <c r="C4001" s="270"/>
      <c r="D4001" s="270"/>
      <c r="E4001" s="270"/>
      <c r="F4001" s="270"/>
      <c r="G4001" s="270"/>
      <c r="H4001" s="270"/>
      <c r="J4001" s="120"/>
      <c r="K4001" s="209"/>
      <c r="L4001" s="209"/>
      <c r="M4001" s="279"/>
    </row>
    <row r="4002" spans="1:13" x14ac:dyDescent="0.25">
      <c r="A4002" s="208"/>
      <c r="B4002" s="269"/>
      <c r="C4002" s="270"/>
      <c r="D4002" s="270"/>
      <c r="E4002" s="270"/>
      <c r="F4002" s="270"/>
      <c r="G4002" s="270"/>
      <c r="H4002" s="270"/>
      <c r="J4002" s="120"/>
      <c r="K4002" s="209"/>
      <c r="L4002" s="209"/>
      <c r="M4002" s="279"/>
    </row>
    <row r="4003" spans="1:13" x14ac:dyDescent="0.25">
      <c r="A4003" s="208"/>
      <c r="B4003" s="269"/>
      <c r="C4003" s="270"/>
      <c r="D4003" s="270"/>
      <c r="E4003" s="270"/>
      <c r="F4003" s="270"/>
      <c r="G4003" s="270"/>
      <c r="H4003" s="270"/>
      <c r="J4003" s="120"/>
      <c r="K4003" s="209"/>
      <c r="L4003" s="209"/>
      <c r="M4003" s="279"/>
    </row>
    <row r="4004" spans="1:13" x14ac:dyDescent="0.25">
      <c r="A4004" s="208"/>
      <c r="B4004" s="269"/>
      <c r="C4004" s="270"/>
      <c r="D4004" s="270"/>
      <c r="E4004" s="270"/>
      <c r="F4004" s="270"/>
      <c r="G4004" s="270"/>
      <c r="H4004" s="270"/>
      <c r="J4004" s="120"/>
      <c r="K4004" s="209"/>
      <c r="L4004" s="209"/>
      <c r="M4004" s="279"/>
    </row>
    <row r="4005" spans="1:13" x14ac:dyDescent="0.25">
      <c r="A4005" s="208"/>
      <c r="B4005" s="269"/>
      <c r="C4005" s="270"/>
      <c r="D4005" s="270"/>
      <c r="E4005" s="270"/>
      <c r="F4005" s="270"/>
      <c r="G4005" s="270"/>
      <c r="H4005" s="270"/>
      <c r="J4005" s="120"/>
      <c r="K4005" s="209"/>
      <c r="L4005" s="209"/>
      <c r="M4005" s="279"/>
    </row>
    <row r="4006" spans="1:13" x14ac:dyDescent="0.25">
      <c r="A4006" s="208"/>
      <c r="B4006" s="269"/>
      <c r="C4006" s="270"/>
      <c r="D4006" s="270"/>
      <c r="E4006" s="270"/>
      <c r="F4006" s="270"/>
      <c r="G4006" s="270"/>
      <c r="H4006" s="270"/>
      <c r="J4006" s="120"/>
      <c r="K4006" s="209"/>
      <c r="L4006" s="209"/>
      <c r="M4006" s="279"/>
    </row>
    <row r="4007" spans="1:13" x14ac:dyDescent="0.25">
      <c r="A4007" s="208"/>
      <c r="B4007" s="269"/>
      <c r="C4007" s="270"/>
      <c r="D4007" s="270"/>
      <c r="E4007" s="270"/>
      <c r="F4007" s="270"/>
      <c r="G4007" s="270"/>
      <c r="H4007" s="270"/>
      <c r="J4007" s="120"/>
      <c r="K4007" s="209"/>
      <c r="L4007" s="209"/>
      <c r="M4007" s="279"/>
    </row>
    <row r="4008" spans="1:13" x14ac:dyDescent="0.25">
      <c r="A4008" s="208"/>
      <c r="B4008" s="269"/>
      <c r="C4008" s="270"/>
      <c r="D4008" s="270"/>
      <c r="E4008" s="270"/>
      <c r="F4008" s="270"/>
      <c r="G4008" s="270"/>
      <c r="H4008" s="270"/>
      <c r="J4008" s="120"/>
      <c r="K4008" s="209"/>
      <c r="L4008" s="209"/>
      <c r="M4008" s="279"/>
    </row>
    <row r="4009" spans="1:13" x14ac:dyDescent="0.25">
      <c r="A4009" s="208"/>
      <c r="B4009" s="269"/>
      <c r="C4009" s="270"/>
      <c r="D4009" s="270"/>
      <c r="E4009" s="270"/>
      <c r="F4009" s="270"/>
      <c r="G4009" s="270"/>
      <c r="H4009" s="270"/>
      <c r="J4009" s="120"/>
      <c r="K4009" s="209"/>
      <c r="L4009" s="209"/>
      <c r="M4009" s="279"/>
    </row>
    <row r="4010" spans="1:13" x14ac:dyDescent="0.25">
      <c r="A4010" s="208"/>
      <c r="B4010" s="269"/>
      <c r="C4010" s="270"/>
      <c r="D4010" s="270"/>
      <c r="E4010" s="270"/>
      <c r="F4010" s="270"/>
      <c r="G4010" s="270"/>
      <c r="H4010" s="270"/>
      <c r="J4010" s="120"/>
      <c r="K4010" s="209"/>
      <c r="L4010" s="209"/>
      <c r="M4010" s="279"/>
    </row>
    <row r="4011" spans="1:13" x14ac:dyDescent="0.25">
      <c r="A4011" s="208"/>
      <c r="B4011" s="269"/>
      <c r="C4011" s="270"/>
      <c r="D4011" s="270"/>
      <c r="E4011" s="270"/>
      <c r="F4011" s="270"/>
      <c r="G4011" s="270"/>
      <c r="H4011" s="270"/>
      <c r="J4011" s="120"/>
      <c r="K4011" s="209"/>
      <c r="L4011" s="209"/>
      <c r="M4011" s="279"/>
    </row>
    <row r="4012" spans="1:13" x14ac:dyDescent="0.25">
      <c r="A4012" s="208"/>
      <c r="B4012" s="269"/>
      <c r="C4012" s="270"/>
      <c r="D4012" s="270"/>
      <c r="E4012" s="270"/>
      <c r="F4012" s="270"/>
      <c r="G4012" s="270"/>
      <c r="H4012" s="270"/>
      <c r="J4012" s="120"/>
      <c r="K4012" s="209"/>
      <c r="L4012" s="209"/>
      <c r="M4012" s="279"/>
    </row>
    <row r="4013" spans="1:13" x14ac:dyDescent="0.25">
      <c r="A4013" s="208"/>
      <c r="B4013" s="269"/>
      <c r="C4013" s="270"/>
      <c r="D4013" s="270"/>
      <c r="E4013" s="270"/>
      <c r="F4013" s="270"/>
      <c r="G4013" s="270"/>
      <c r="H4013" s="270"/>
      <c r="J4013" s="120"/>
      <c r="K4013" s="209"/>
      <c r="L4013" s="209"/>
      <c r="M4013" s="279"/>
    </row>
    <row r="4014" spans="1:13" x14ac:dyDescent="0.25">
      <c r="A4014" s="208"/>
      <c r="B4014" s="269"/>
      <c r="C4014" s="270"/>
      <c r="D4014" s="270"/>
      <c r="E4014" s="270"/>
      <c r="F4014" s="270"/>
      <c r="G4014" s="270"/>
      <c r="H4014" s="270"/>
      <c r="J4014" s="120"/>
      <c r="K4014" s="209"/>
      <c r="L4014" s="209"/>
      <c r="M4014" s="279"/>
    </row>
    <row r="4015" spans="1:13" x14ac:dyDescent="0.25">
      <c r="A4015" s="208"/>
      <c r="B4015" s="269"/>
      <c r="C4015" s="270"/>
      <c r="D4015" s="270"/>
      <c r="E4015" s="270"/>
      <c r="F4015" s="270"/>
      <c r="G4015" s="270"/>
      <c r="H4015" s="270"/>
      <c r="J4015" s="120"/>
      <c r="K4015" s="209"/>
      <c r="L4015" s="209"/>
      <c r="M4015" s="279"/>
    </row>
    <row r="4016" spans="1:13" x14ac:dyDescent="0.25">
      <c r="A4016" s="208"/>
      <c r="B4016" s="269"/>
      <c r="C4016" s="270"/>
      <c r="D4016" s="270"/>
      <c r="E4016" s="270"/>
      <c r="F4016" s="270"/>
      <c r="G4016" s="270"/>
      <c r="H4016" s="270"/>
      <c r="J4016" s="120"/>
      <c r="K4016" s="209"/>
      <c r="L4016" s="209"/>
      <c r="M4016" s="279"/>
    </row>
    <row r="4017" spans="1:13" x14ac:dyDescent="0.25">
      <c r="A4017" s="208"/>
      <c r="B4017" s="269"/>
      <c r="C4017" s="270"/>
      <c r="D4017" s="270"/>
      <c r="E4017" s="270"/>
      <c r="F4017" s="270"/>
      <c r="G4017" s="270"/>
      <c r="H4017" s="270"/>
      <c r="J4017" s="120"/>
      <c r="K4017" s="209"/>
      <c r="L4017" s="209"/>
      <c r="M4017" s="279"/>
    </row>
    <row r="4018" spans="1:13" x14ac:dyDescent="0.25">
      <c r="A4018" s="208"/>
      <c r="B4018" s="269"/>
      <c r="C4018" s="270"/>
      <c r="D4018" s="270"/>
      <c r="E4018" s="270"/>
      <c r="F4018" s="270"/>
      <c r="G4018" s="270"/>
      <c r="H4018" s="270"/>
      <c r="J4018" s="120"/>
      <c r="K4018" s="209"/>
      <c r="L4018" s="209"/>
      <c r="M4018" s="279"/>
    </row>
    <row r="4019" spans="1:13" x14ac:dyDescent="0.25">
      <c r="A4019" s="208"/>
      <c r="B4019" s="269"/>
      <c r="C4019" s="270"/>
      <c r="D4019" s="270"/>
      <c r="E4019" s="270"/>
      <c r="F4019" s="270"/>
      <c r="G4019" s="270"/>
      <c r="H4019" s="270"/>
      <c r="J4019" s="120"/>
      <c r="K4019" s="209"/>
      <c r="L4019" s="209"/>
      <c r="M4019" s="279"/>
    </row>
    <row r="4020" spans="1:13" x14ac:dyDescent="0.25">
      <c r="A4020" s="208"/>
      <c r="B4020" s="269"/>
      <c r="C4020" s="270"/>
      <c r="D4020" s="270"/>
      <c r="E4020" s="270"/>
      <c r="F4020" s="270"/>
      <c r="G4020" s="270"/>
      <c r="H4020" s="270"/>
      <c r="J4020" s="120"/>
      <c r="K4020" s="209"/>
      <c r="L4020" s="209"/>
      <c r="M4020" s="279"/>
    </row>
    <row r="4021" spans="1:13" x14ac:dyDescent="0.25">
      <c r="A4021" s="208"/>
      <c r="B4021" s="269"/>
      <c r="C4021" s="270"/>
      <c r="D4021" s="270"/>
      <c r="E4021" s="270"/>
      <c r="F4021" s="270"/>
      <c r="G4021" s="270"/>
      <c r="H4021" s="270"/>
      <c r="J4021" s="120"/>
      <c r="K4021" s="209"/>
      <c r="L4021" s="209"/>
      <c r="M4021" s="279"/>
    </row>
    <row r="4022" spans="1:13" x14ac:dyDescent="0.25">
      <c r="A4022" s="208"/>
      <c r="B4022" s="269"/>
      <c r="C4022" s="270"/>
      <c r="D4022" s="270"/>
      <c r="E4022" s="270"/>
      <c r="F4022" s="270"/>
      <c r="G4022" s="270"/>
      <c r="H4022" s="270"/>
      <c r="J4022" s="120"/>
      <c r="K4022" s="209"/>
      <c r="L4022" s="209"/>
      <c r="M4022" s="279"/>
    </row>
    <row r="4023" spans="1:13" x14ac:dyDescent="0.25">
      <c r="A4023" s="208"/>
      <c r="B4023" s="269"/>
      <c r="C4023" s="270"/>
      <c r="D4023" s="270"/>
      <c r="E4023" s="270"/>
      <c r="F4023" s="270"/>
      <c r="G4023" s="270"/>
      <c r="H4023" s="270"/>
      <c r="J4023" s="120"/>
      <c r="K4023" s="209"/>
      <c r="L4023" s="209"/>
      <c r="M4023" s="279"/>
    </row>
    <row r="4024" spans="1:13" x14ac:dyDescent="0.25">
      <c r="A4024" s="208"/>
      <c r="B4024" s="269"/>
      <c r="C4024" s="270"/>
      <c r="D4024" s="270"/>
      <c r="E4024" s="270"/>
      <c r="F4024" s="270"/>
      <c r="G4024" s="270"/>
      <c r="H4024" s="270"/>
      <c r="J4024" s="120"/>
      <c r="K4024" s="209"/>
      <c r="L4024" s="209"/>
      <c r="M4024" s="279"/>
    </row>
    <row r="4025" spans="1:13" x14ac:dyDescent="0.25">
      <c r="A4025" s="208"/>
      <c r="B4025" s="269"/>
      <c r="C4025" s="270"/>
      <c r="D4025" s="270"/>
      <c r="E4025" s="270"/>
      <c r="F4025" s="270"/>
      <c r="G4025" s="270"/>
      <c r="H4025" s="270"/>
      <c r="J4025" s="120"/>
      <c r="K4025" s="209"/>
      <c r="L4025" s="209"/>
      <c r="M4025" s="279"/>
    </row>
    <row r="4026" spans="1:13" x14ac:dyDescent="0.25">
      <c r="A4026" s="208"/>
      <c r="B4026" s="269"/>
      <c r="C4026" s="270"/>
      <c r="D4026" s="270"/>
      <c r="E4026" s="270"/>
      <c r="F4026" s="270"/>
      <c r="G4026" s="270"/>
      <c r="H4026" s="270"/>
      <c r="J4026" s="120"/>
      <c r="K4026" s="209"/>
      <c r="L4026" s="209"/>
      <c r="M4026" s="279"/>
    </row>
    <row r="4027" spans="1:13" x14ac:dyDescent="0.25">
      <c r="A4027" s="208"/>
      <c r="B4027" s="269"/>
      <c r="C4027" s="270"/>
      <c r="D4027" s="270"/>
      <c r="E4027" s="270"/>
      <c r="F4027" s="270"/>
      <c r="G4027" s="270"/>
      <c r="H4027" s="270"/>
      <c r="J4027" s="120"/>
      <c r="K4027" s="209"/>
      <c r="L4027" s="209"/>
      <c r="M4027" s="279"/>
    </row>
    <row r="4028" spans="1:13" x14ac:dyDescent="0.25">
      <c r="A4028" s="208"/>
      <c r="B4028" s="269"/>
      <c r="C4028" s="270"/>
      <c r="D4028" s="270"/>
      <c r="E4028" s="270"/>
      <c r="F4028" s="270"/>
      <c r="G4028" s="270"/>
      <c r="H4028" s="270"/>
      <c r="J4028" s="120"/>
      <c r="K4028" s="209"/>
      <c r="L4028" s="209"/>
      <c r="M4028" s="279"/>
    </row>
    <row r="4029" spans="1:13" x14ac:dyDescent="0.25">
      <c r="A4029" s="208"/>
      <c r="B4029" s="269"/>
      <c r="C4029" s="270"/>
      <c r="D4029" s="270"/>
      <c r="E4029" s="270"/>
      <c r="F4029" s="270"/>
      <c r="G4029" s="270"/>
      <c r="H4029" s="270"/>
      <c r="J4029" s="120"/>
      <c r="K4029" s="209"/>
      <c r="L4029" s="209"/>
      <c r="M4029" s="279"/>
    </row>
    <row r="4030" spans="1:13" x14ac:dyDescent="0.25">
      <c r="A4030" s="208"/>
      <c r="B4030" s="269"/>
      <c r="C4030" s="270"/>
      <c r="D4030" s="270"/>
      <c r="E4030" s="270"/>
      <c r="F4030" s="270"/>
      <c r="G4030" s="270"/>
      <c r="H4030" s="270"/>
      <c r="J4030" s="120"/>
      <c r="K4030" s="209"/>
      <c r="L4030" s="209"/>
      <c r="M4030" s="279"/>
    </row>
    <row r="4031" spans="1:13" x14ac:dyDescent="0.25">
      <c r="A4031" s="208"/>
      <c r="B4031" s="269"/>
      <c r="C4031" s="270"/>
      <c r="D4031" s="270"/>
      <c r="E4031" s="270"/>
      <c r="F4031" s="270"/>
      <c r="G4031" s="270"/>
      <c r="H4031" s="270"/>
      <c r="J4031" s="120"/>
      <c r="K4031" s="209"/>
      <c r="L4031" s="209"/>
      <c r="M4031" s="279"/>
    </row>
    <row r="4032" spans="1:13" x14ac:dyDescent="0.25">
      <c r="A4032" s="208"/>
      <c r="B4032" s="269"/>
      <c r="C4032" s="270"/>
      <c r="D4032" s="270"/>
      <c r="E4032" s="270"/>
      <c r="F4032" s="270"/>
      <c r="G4032" s="270"/>
      <c r="H4032" s="270"/>
      <c r="J4032" s="120"/>
      <c r="K4032" s="209"/>
      <c r="L4032" s="209"/>
      <c r="M4032" s="279"/>
    </row>
    <row r="4033" spans="1:13" x14ac:dyDescent="0.25">
      <c r="A4033" s="208"/>
      <c r="B4033" s="269"/>
      <c r="C4033" s="270"/>
      <c r="D4033" s="270"/>
      <c r="E4033" s="270"/>
      <c r="F4033" s="270"/>
      <c r="G4033" s="270"/>
      <c r="H4033" s="270"/>
      <c r="J4033" s="120"/>
      <c r="K4033" s="209"/>
      <c r="L4033" s="209"/>
      <c r="M4033" s="279"/>
    </row>
    <row r="4034" spans="1:13" x14ac:dyDescent="0.25">
      <c r="A4034" s="208"/>
      <c r="B4034" s="269"/>
      <c r="C4034" s="270"/>
      <c r="D4034" s="270"/>
      <c r="E4034" s="270"/>
      <c r="F4034" s="270"/>
      <c r="G4034" s="270"/>
      <c r="H4034" s="270"/>
      <c r="J4034" s="120"/>
      <c r="K4034" s="209"/>
      <c r="L4034" s="209"/>
      <c r="M4034" s="279"/>
    </row>
    <row r="4035" spans="1:13" x14ac:dyDescent="0.25">
      <c r="A4035" s="208"/>
      <c r="B4035" s="269"/>
      <c r="C4035" s="270"/>
      <c r="D4035" s="270"/>
      <c r="E4035" s="270"/>
      <c r="F4035" s="270"/>
      <c r="G4035" s="270"/>
      <c r="H4035" s="270"/>
      <c r="J4035" s="120"/>
      <c r="K4035" s="209"/>
      <c r="L4035" s="209"/>
      <c r="M4035" s="279"/>
    </row>
    <row r="4036" spans="1:13" x14ac:dyDescent="0.25">
      <c r="A4036" s="208"/>
      <c r="B4036" s="269"/>
      <c r="C4036" s="270"/>
      <c r="D4036" s="270"/>
      <c r="E4036" s="270"/>
      <c r="F4036" s="270"/>
      <c r="G4036" s="270"/>
      <c r="H4036" s="270"/>
      <c r="J4036" s="120"/>
      <c r="K4036" s="209"/>
      <c r="L4036" s="209"/>
      <c r="M4036" s="279"/>
    </row>
    <row r="4037" spans="1:13" x14ac:dyDescent="0.25">
      <c r="A4037" s="208"/>
      <c r="B4037" s="269"/>
      <c r="C4037" s="270"/>
      <c r="D4037" s="270"/>
      <c r="E4037" s="270"/>
      <c r="F4037" s="270"/>
      <c r="G4037" s="270"/>
      <c r="H4037" s="270"/>
      <c r="J4037" s="120"/>
      <c r="K4037" s="209"/>
      <c r="L4037" s="209"/>
      <c r="M4037" s="279"/>
    </row>
    <row r="4038" spans="1:13" x14ac:dyDescent="0.25">
      <c r="A4038" s="208"/>
      <c r="B4038" s="269"/>
      <c r="C4038" s="270"/>
      <c r="D4038" s="270"/>
      <c r="E4038" s="270"/>
      <c r="F4038" s="270"/>
      <c r="G4038" s="270"/>
      <c r="H4038" s="270"/>
      <c r="J4038" s="120"/>
      <c r="K4038" s="209"/>
      <c r="L4038" s="209"/>
      <c r="M4038" s="279"/>
    </row>
    <row r="4039" spans="1:13" x14ac:dyDescent="0.25">
      <c r="A4039" s="208"/>
      <c r="B4039" s="269"/>
      <c r="C4039" s="270"/>
      <c r="D4039" s="270"/>
      <c r="E4039" s="270"/>
      <c r="F4039" s="270"/>
      <c r="G4039" s="270"/>
      <c r="H4039" s="270"/>
      <c r="J4039" s="120"/>
      <c r="K4039" s="209"/>
      <c r="L4039" s="209"/>
      <c r="M4039" s="279"/>
    </row>
    <row r="4040" spans="1:13" x14ac:dyDescent="0.25">
      <c r="A4040" s="208"/>
      <c r="B4040" s="269"/>
      <c r="C4040" s="270"/>
      <c r="D4040" s="270"/>
      <c r="E4040" s="270"/>
      <c r="F4040" s="270"/>
      <c r="G4040" s="270"/>
      <c r="H4040" s="270"/>
      <c r="J4040" s="120"/>
      <c r="K4040" s="209"/>
      <c r="L4040" s="209"/>
      <c r="M4040" s="279"/>
    </row>
    <row r="4041" spans="1:13" x14ac:dyDescent="0.25">
      <c r="A4041" s="208"/>
      <c r="B4041" s="269"/>
      <c r="C4041" s="270"/>
      <c r="D4041" s="270"/>
      <c r="E4041" s="270"/>
      <c r="F4041" s="270"/>
      <c r="G4041" s="270"/>
      <c r="H4041" s="270"/>
      <c r="J4041" s="120"/>
      <c r="K4041" s="209"/>
      <c r="L4041" s="209"/>
      <c r="M4041" s="279"/>
    </row>
    <row r="4042" spans="1:13" x14ac:dyDescent="0.25">
      <c r="A4042" s="208"/>
      <c r="B4042" s="269"/>
      <c r="C4042" s="270"/>
      <c r="D4042" s="270"/>
      <c r="E4042" s="270"/>
      <c r="F4042" s="270"/>
      <c r="G4042" s="270"/>
      <c r="H4042" s="270"/>
      <c r="J4042" s="120"/>
      <c r="K4042" s="209"/>
      <c r="L4042" s="209"/>
      <c r="M4042" s="279"/>
    </row>
    <row r="4043" spans="1:13" x14ac:dyDescent="0.25">
      <c r="A4043" s="208"/>
      <c r="B4043" s="269"/>
      <c r="C4043" s="270"/>
      <c r="D4043" s="270"/>
      <c r="E4043" s="270"/>
      <c r="F4043" s="270"/>
      <c r="G4043" s="270"/>
      <c r="H4043" s="270"/>
      <c r="J4043" s="120"/>
      <c r="K4043" s="209"/>
      <c r="L4043" s="209"/>
      <c r="M4043" s="279"/>
    </row>
    <row r="4044" spans="1:13" x14ac:dyDescent="0.25">
      <c r="A4044" s="208"/>
      <c r="B4044" s="269"/>
      <c r="C4044" s="270"/>
      <c r="D4044" s="270"/>
      <c r="E4044" s="270"/>
      <c r="F4044" s="270"/>
      <c r="G4044" s="270"/>
      <c r="H4044" s="270"/>
      <c r="J4044" s="120"/>
      <c r="K4044" s="209"/>
      <c r="L4044" s="209"/>
      <c r="M4044" s="279"/>
    </row>
    <row r="4045" spans="1:13" x14ac:dyDescent="0.25">
      <c r="A4045" s="208"/>
      <c r="B4045" s="269"/>
      <c r="C4045" s="270"/>
      <c r="D4045" s="270"/>
      <c r="E4045" s="270"/>
      <c r="F4045" s="270"/>
      <c r="G4045" s="270"/>
      <c r="H4045" s="270"/>
      <c r="J4045" s="120"/>
      <c r="K4045" s="209"/>
      <c r="L4045" s="209"/>
      <c r="M4045" s="279"/>
    </row>
    <row r="4046" spans="1:13" x14ac:dyDescent="0.25">
      <c r="A4046" s="208"/>
      <c r="B4046" s="269"/>
      <c r="C4046" s="270"/>
      <c r="D4046" s="270"/>
      <c r="E4046" s="270"/>
      <c r="F4046" s="270"/>
      <c r="G4046" s="270"/>
      <c r="H4046" s="270"/>
      <c r="J4046" s="120"/>
      <c r="K4046" s="209"/>
      <c r="L4046" s="209"/>
      <c r="M4046" s="279"/>
    </row>
    <row r="4047" spans="1:13" x14ac:dyDescent="0.25">
      <c r="A4047" s="208"/>
      <c r="B4047" s="269"/>
      <c r="C4047" s="270"/>
      <c r="D4047" s="270"/>
      <c r="E4047" s="270"/>
      <c r="F4047" s="270"/>
      <c r="G4047" s="270"/>
      <c r="H4047" s="270"/>
      <c r="J4047" s="120"/>
      <c r="K4047" s="209"/>
      <c r="L4047" s="209"/>
      <c r="M4047" s="279"/>
    </row>
    <row r="4048" spans="1:13" x14ac:dyDescent="0.25">
      <c r="A4048" s="208"/>
      <c r="B4048" s="269"/>
      <c r="C4048" s="270"/>
      <c r="D4048" s="270"/>
      <c r="E4048" s="270"/>
      <c r="F4048" s="270"/>
      <c r="G4048" s="270"/>
      <c r="H4048" s="270"/>
      <c r="J4048" s="120"/>
      <c r="K4048" s="209"/>
      <c r="L4048" s="209"/>
      <c r="M4048" s="279"/>
    </row>
    <row r="4049" spans="1:13" x14ac:dyDescent="0.25">
      <c r="A4049" s="208"/>
      <c r="B4049" s="269"/>
      <c r="C4049" s="270"/>
      <c r="D4049" s="270"/>
      <c r="E4049" s="270"/>
      <c r="F4049" s="270"/>
      <c r="G4049" s="270"/>
      <c r="H4049" s="270"/>
      <c r="J4049" s="120"/>
      <c r="K4049" s="209"/>
      <c r="L4049" s="209"/>
      <c r="M4049" s="279"/>
    </row>
    <row r="4050" spans="1:13" x14ac:dyDescent="0.25">
      <c r="A4050" s="208"/>
      <c r="B4050" s="269"/>
      <c r="C4050" s="270"/>
      <c r="D4050" s="270"/>
      <c r="E4050" s="270"/>
      <c r="F4050" s="270"/>
      <c r="G4050" s="270"/>
      <c r="H4050" s="270"/>
      <c r="J4050" s="120"/>
      <c r="K4050" s="209"/>
      <c r="L4050" s="209"/>
      <c r="M4050" s="279"/>
    </row>
    <row r="4051" spans="1:13" x14ac:dyDescent="0.25">
      <c r="A4051" s="208"/>
      <c r="B4051" s="269"/>
      <c r="C4051" s="270"/>
      <c r="D4051" s="270"/>
      <c r="E4051" s="270"/>
      <c r="F4051" s="270"/>
      <c r="G4051" s="270"/>
      <c r="H4051" s="270"/>
      <c r="J4051" s="120"/>
      <c r="K4051" s="209"/>
      <c r="L4051" s="209"/>
      <c r="M4051" s="279"/>
    </row>
    <row r="4052" spans="1:13" x14ac:dyDescent="0.25">
      <c r="A4052" s="208"/>
      <c r="B4052" s="269"/>
      <c r="C4052" s="270"/>
      <c r="D4052" s="270"/>
      <c r="E4052" s="270"/>
      <c r="F4052" s="270"/>
      <c r="G4052" s="270"/>
      <c r="H4052" s="270"/>
      <c r="J4052" s="120"/>
      <c r="K4052" s="209"/>
      <c r="L4052" s="209"/>
      <c r="M4052" s="279"/>
    </row>
    <row r="4053" spans="1:13" x14ac:dyDescent="0.25">
      <c r="A4053" s="208"/>
      <c r="B4053" s="269"/>
      <c r="C4053" s="270"/>
      <c r="D4053" s="270"/>
      <c r="E4053" s="270"/>
      <c r="F4053" s="270"/>
      <c r="G4053" s="270"/>
      <c r="H4053" s="270"/>
      <c r="J4053" s="120"/>
      <c r="K4053" s="209"/>
      <c r="L4053" s="209"/>
      <c r="M4053" s="279"/>
    </row>
    <row r="4054" spans="1:13" x14ac:dyDescent="0.25">
      <c r="A4054" s="208"/>
      <c r="B4054" s="269"/>
      <c r="C4054" s="270"/>
      <c r="D4054" s="270"/>
      <c r="E4054" s="270"/>
      <c r="F4054" s="270"/>
      <c r="G4054" s="270"/>
      <c r="H4054" s="270"/>
      <c r="J4054" s="120"/>
      <c r="K4054" s="209"/>
      <c r="L4054" s="209"/>
      <c r="M4054" s="279"/>
    </row>
    <row r="4055" spans="1:13" x14ac:dyDescent="0.25">
      <c r="A4055" s="208"/>
      <c r="B4055" s="269"/>
      <c r="C4055" s="270"/>
      <c r="D4055" s="270"/>
      <c r="E4055" s="270"/>
      <c r="F4055" s="270"/>
      <c r="G4055" s="270"/>
      <c r="H4055" s="270"/>
      <c r="J4055" s="120"/>
      <c r="K4055" s="209"/>
      <c r="L4055" s="209"/>
      <c r="M4055" s="279"/>
    </row>
    <row r="4056" spans="1:13" x14ac:dyDescent="0.25">
      <c r="A4056" s="208"/>
      <c r="B4056" s="269"/>
      <c r="C4056" s="270"/>
      <c r="D4056" s="270"/>
      <c r="E4056" s="270"/>
      <c r="F4056" s="270"/>
      <c r="G4056" s="270"/>
      <c r="H4056" s="270"/>
      <c r="J4056" s="120"/>
      <c r="K4056" s="209"/>
      <c r="L4056" s="209"/>
      <c r="M4056" s="279"/>
    </row>
    <row r="4057" spans="1:13" x14ac:dyDescent="0.25">
      <c r="A4057" s="208"/>
      <c r="B4057" s="269"/>
      <c r="C4057" s="270"/>
      <c r="D4057" s="270"/>
      <c r="E4057" s="270"/>
      <c r="F4057" s="270"/>
      <c r="G4057" s="270"/>
      <c r="H4057" s="270"/>
      <c r="J4057" s="120"/>
      <c r="K4057" s="209"/>
      <c r="L4057" s="209"/>
      <c r="M4057" s="279"/>
    </row>
    <row r="4058" spans="1:13" x14ac:dyDescent="0.25">
      <c r="A4058" s="208"/>
      <c r="B4058" s="269"/>
      <c r="C4058" s="270"/>
      <c r="D4058" s="270"/>
      <c r="E4058" s="270"/>
      <c r="F4058" s="270"/>
      <c r="G4058" s="270"/>
      <c r="H4058" s="270"/>
      <c r="J4058" s="120"/>
      <c r="K4058" s="209"/>
      <c r="L4058" s="209"/>
      <c r="M4058" s="279"/>
    </row>
    <row r="4059" spans="1:13" x14ac:dyDescent="0.25">
      <c r="A4059" s="208"/>
      <c r="B4059" s="269"/>
      <c r="C4059" s="270"/>
      <c r="D4059" s="270"/>
      <c r="E4059" s="270"/>
      <c r="F4059" s="270"/>
      <c r="G4059" s="270"/>
      <c r="H4059" s="270"/>
      <c r="J4059" s="120"/>
      <c r="K4059" s="209"/>
      <c r="L4059" s="209"/>
      <c r="M4059" s="279"/>
    </row>
    <row r="4060" spans="1:13" x14ac:dyDescent="0.25">
      <c r="A4060" s="208"/>
      <c r="B4060" s="269"/>
      <c r="C4060" s="270"/>
      <c r="D4060" s="270"/>
      <c r="E4060" s="270"/>
      <c r="F4060" s="270"/>
      <c r="G4060" s="270"/>
      <c r="H4060" s="270"/>
      <c r="J4060" s="120"/>
      <c r="K4060" s="209"/>
      <c r="L4060" s="209"/>
      <c r="M4060" s="279"/>
    </row>
    <row r="4061" spans="1:13" x14ac:dyDescent="0.25">
      <c r="A4061" s="208"/>
      <c r="B4061" s="269"/>
      <c r="C4061" s="270"/>
      <c r="D4061" s="270"/>
      <c r="E4061" s="270"/>
      <c r="F4061" s="270"/>
      <c r="G4061" s="270"/>
      <c r="H4061" s="270"/>
      <c r="J4061" s="120"/>
      <c r="K4061" s="209"/>
      <c r="L4061" s="209"/>
      <c r="M4061" s="279"/>
    </row>
    <row r="4062" spans="1:13" x14ac:dyDescent="0.25">
      <c r="A4062" s="208"/>
      <c r="B4062" s="269"/>
      <c r="C4062" s="270"/>
      <c r="D4062" s="270"/>
      <c r="E4062" s="270"/>
      <c r="F4062" s="270"/>
      <c r="G4062" s="270"/>
      <c r="H4062" s="270"/>
      <c r="J4062" s="120"/>
      <c r="K4062" s="209"/>
      <c r="L4062" s="209"/>
      <c r="M4062" s="279"/>
    </row>
    <row r="4063" spans="1:13" x14ac:dyDescent="0.25">
      <c r="A4063" s="208"/>
      <c r="B4063" s="269"/>
      <c r="C4063" s="270"/>
      <c r="D4063" s="270"/>
      <c r="E4063" s="270"/>
      <c r="F4063" s="270"/>
      <c r="G4063" s="270"/>
      <c r="H4063" s="270"/>
      <c r="J4063" s="120"/>
      <c r="K4063" s="209"/>
      <c r="L4063" s="209"/>
      <c r="M4063" s="279"/>
    </row>
    <row r="4064" spans="1:13" x14ac:dyDescent="0.25">
      <c r="A4064" s="208"/>
      <c r="B4064" s="269"/>
      <c r="C4064" s="270"/>
      <c r="D4064" s="270"/>
      <c r="E4064" s="270"/>
      <c r="F4064" s="270"/>
      <c r="G4064" s="270"/>
      <c r="H4064" s="270"/>
      <c r="J4064" s="120"/>
      <c r="K4064" s="209"/>
      <c r="L4064" s="209"/>
      <c r="M4064" s="279"/>
    </row>
    <row r="4065" spans="1:13" x14ac:dyDescent="0.25">
      <c r="A4065" s="208"/>
      <c r="B4065" s="269"/>
      <c r="C4065" s="270"/>
      <c r="D4065" s="270"/>
      <c r="E4065" s="270"/>
      <c r="F4065" s="270"/>
      <c r="G4065" s="270"/>
      <c r="H4065" s="270"/>
      <c r="J4065" s="120"/>
      <c r="K4065" s="209"/>
      <c r="L4065" s="209"/>
      <c r="M4065" s="279"/>
    </row>
    <row r="4066" spans="1:13" x14ac:dyDescent="0.25">
      <c r="A4066" s="208"/>
      <c r="B4066" s="269"/>
      <c r="C4066" s="270"/>
      <c r="D4066" s="270"/>
      <c r="E4066" s="270"/>
      <c r="F4066" s="270"/>
      <c r="G4066" s="270"/>
      <c r="H4066" s="270"/>
      <c r="J4066" s="120"/>
      <c r="K4066" s="209"/>
      <c r="L4066" s="209"/>
      <c r="M4066" s="279"/>
    </row>
    <row r="4067" spans="1:13" x14ac:dyDescent="0.25">
      <c r="A4067" s="208"/>
      <c r="B4067" s="269"/>
      <c r="C4067" s="270"/>
      <c r="D4067" s="270"/>
      <c r="E4067" s="270"/>
      <c r="F4067" s="270"/>
      <c r="G4067" s="270"/>
      <c r="H4067" s="270"/>
      <c r="J4067" s="120"/>
      <c r="K4067" s="209"/>
      <c r="L4067" s="209"/>
      <c r="M4067" s="279"/>
    </row>
    <row r="4068" spans="1:13" x14ac:dyDescent="0.25">
      <c r="A4068" s="208"/>
      <c r="B4068" s="269"/>
      <c r="C4068" s="270"/>
      <c r="D4068" s="270"/>
      <c r="E4068" s="270"/>
      <c r="F4068" s="270"/>
      <c r="G4068" s="270"/>
      <c r="H4068" s="270"/>
      <c r="J4068" s="120"/>
      <c r="K4068" s="209"/>
      <c r="L4068" s="209"/>
      <c r="M4068" s="279"/>
    </row>
    <row r="4069" spans="1:13" x14ac:dyDescent="0.25">
      <c r="A4069" s="208"/>
      <c r="B4069" s="269"/>
      <c r="C4069" s="270"/>
      <c r="D4069" s="270"/>
      <c r="E4069" s="270"/>
      <c r="F4069" s="270"/>
      <c r="G4069" s="270"/>
      <c r="H4069" s="270"/>
      <c r="J4069" s="120"/>
      <c r="K4069" s="209"/>
      <c r="L4069" s="209"/>
      <c r="M4069" s="279"/>
    </row>
    <row r="4070" spans="1:13" x14ac:dyDescent="0.25">
      <c r="A4070" s="208"/>
      <c r="B4070" s="269"/>
      <c r="C4070" s="270"/>
      <c r="D4070" s="270"/>
      <c r="E4070" s="270"/>
      <c r="F4070" s="270"/>
      <c r="G4070" s="270"/>
      <c r="H4070" s="270"/>
      <c r="J4070" s="120"/>
      <c r="K4070" s="209"/>
      <c r="L4070" s="209"/>
      <c r="M4070" s="279"/>
    </row>
    <row r="4071" spans="1:13" x14ac:dyDescent="0.25">
      <c r="A4071" s="208"/>
      <c r="B4071" s="269"/>
      <c r="C4071" s="270"/>
      <c r="D4071" s="270"/>
      <c r="E4071" s="270"/>
      <c r="F4071" s="270"/>
      <c r="G4071" s="270"/>
      <c r="H4071" s="270"/>
      <c r="J4071" s="120"/>
      <c r="K4071" s="209"/>
      <c r="L4071" s="209"/>
      <c r="M4071" s="279"/>
    </row>
    <row r="4072" spans="1:13" x14ac:dyDescent="0.25">
      <c r="A4072" s="208"/>
      <c r="B4072" s="269"/>
      <c r="C4072" s="270"/>
      <c r="D4072" s="270"/>
      <c r="E4072" s="270"/>
      <c r="F4072" s="270"/>
      <c r="G4072" s="270"/>
      <c r="H4072" s="270"/>
      <c r="J4072" s="120"/>
      <c r="K4072" s="209"/>
      <c r="L4072" s="209"/>
      <c r="M4072" s="279"/>
    </row>
    <row r="4073" spans="1:13" x14ac:dyDescent="0.25">
      <c r="A4073" s="208"/>
      <c r="B4073" s="269"/>
      <c r="C4073" s="270"/>
      <c r="D4073" s="270"/>
      <c r="E4073" s="270"/>
      <c r="F4073" s="270"/>
      <c r="G4073" s="270"/>
      <c r="H4073" s="270"/>
      <c r="J4073" s="120"/>
      <c r="K4073" s="209"/>
      <c r="L4073" s="209"/>
      <c r="M4073" s="279"/>
    </row>
    <row r="4074" spans="1:13" x14ac:dyDescent="0.25">
      <c r="A4074" s="208"/>
      <c r="B4074" s="269"/>
      <c r="C4074" s="270"/>
      <c r="D4074" s="270"/>
      <c r="E4074" s="270"/>
      <c r="F4074" s="270"/>
      <c r="G4074" s="270"/>
      <c r="H4074" s="270"/>
      <c r="J4074" s="120"/>
      <c r="K4074" s="209"/>
      <c r="L4074" s="209"/>
      <c r="M4074" s="279"/>
    </row>
    <row r="4075" spans="1:13" x14ac:dyDescent="0.25">
      <c r="A4075" s="208"/>
      <c r="B4075" s="269"/>
      <c r="C4075" s="270"/>
      <c r="D4075" s="270"/>
      <c r="E4075" s="270"/>
      <c r="F4075" s="270"/>
      <c r="G4075" s="270"/>
      <c r="H4075" s="270"/>
      <c r="J4075" s="120"/>
      <c r="K4075" s="209"/>
      <c r="L4075" s="209"/>
      <c r="M4075" s="279"/>
    </row>
    <row r="4076" spans="1:13" x14ac:dyDescent="0.25">
      <c r="A4076" s="208"/>
      <c r="B4076" s="269"/>
      <c r="C4076" s="270"/>
      <c r="D4076" s="270"/>
      <c r="E4076" s="270"/>
      <c r="F4076" s="270"/>
      <c r="G4076" s="270"/>
      <c r="H4076" s="270"/>
      <c r="J4076" s="120"/>
      <c r="K4076" s="209"/>
      <c r="L4076" s="209"/>
      <c r="M4076" s="279"/>
    </row>
    <row r="4077" spans="1:13" x14ac:dyDescent="0.25">
      <c r="A4077" s="208"/>
      <c r="B4077" s="269"/>
      <c r="C4077" s="270"/>
      <c r="D4077" s="270"/>
      <c r="E4077" s="270"/>
      <c r="F4077" s="270"/>
      <c r="G4077" s="270"/>
      <c r="H4077" s="270"/>
      <c r="J4077" s="120"/>
      <c r="K4077" s="209"/>
      <c r="L4077" s="209"/>
      <c r="M4077" s="279"/>
    </row>
    <row r="4078" spans="1:13" x14ac:dyDescent="0.25">
      <c r="A4078" s="208"/>
      <c r="B4078" s="269"/>
      <c r="C4078" s="270"/>
      <c r="D4078" s="270"/>
      <c r="E4078" s="270"/>
      <c r="F4078" s="270"/>
      <c r="G4078" s="270"/>
      <c r="H4078" s="270"/>
      <c r="J4078" s="120"/>
      <c r="K4078" s="209"/>
      <c r="L4078" s="209"/>
      <c r="M4078" s="279"/>
    </row>
    <row r="4079" spans="1:13" x14ac:dyDescent="0.25">
      <c r="A4079" s="208"/>
      <c r="B4079" s="269"/>
      <c r="C4079" s="270"/>
      <c r="D4079" s="270"/>
      <c r="E4079" s="270"/>
      <c r="F4079" s="270"/>
      <c r="G4079" s="270"/>
      <c r="H4079" s="270"/>
      <c r="J4079" s="120"/>
      <c r="K4079" s="209"/>
      <c r="L4079" s="209"/>
      <c r="M4079" s="279"/>
    </row>
    <row r="4080" spans="1:13" x14ac:dyDescent="0.25">
      <c r="A4080" s="208"/>
      <c r="B4080" s="269"/>
      <c r="C4080" s="270"/>
      <c r="D4080" s="270"/>
      <c r="E4080" s="270"/>
      <c r="F4080" s="270"/>
      <c r="G4080" s="270"/>
      <c r="H4080" s="270"/>
      <c r="J4080" s="120"/>
      <c r="K4080" s="209"/>
      <c r="L4080" s="209"/>
      <c r="M4080" s="279"/>
    </row>
    <row r="4081" spans="1:13" x14ac:dyDescent="0.25">
      <c r="A4081" s="208"/>
      <c r="B4081" s="269"/>
      <c r="C4081" s="270"/>
      <c r="D4081" s="270"/>
      <c r="E4081" s="270"/>
      <c r="F4081" s="270"/>
      <c r="G4081" s="270"/>
      <c r="H4081" s="270"/>
      <c r="J4081" s="120"/>
      <c r="K4081" s="209"/>
      <c r="L4081" s="209"/>
      <c r="M4081" s="279"/>
    </row>
    <row r="4082" spans="1:13" x14ac:dyDescent="0.25">
      <c r="A4082" s="208"/>
      <c r="B4082" s="269"/>
      <c r="C4082" s="270"/>
      <c r="D4082" s="270"/>
      <c r="E4082" s="270"/>
      <c r="F4082" s="270"/>
      <c r="G4082" s="270"/>
      <c r="H4082" s="270"/>
      <c r="J4082" s="120"/>
      <c r="K4082" s="209"/>
      <c r="L4082" s="209"/>
      <c r="M4082" s="279"/>
    </row>
    <row r="4083" spans="1:13" x14ac:dyDescent="0.25">
      <c r="A4083" s="208"/>
      <c r="B4083" s="269"/>
      <c r="C4083" s="270"/>
      <c r="D4083" s="270"/>
      <c r="E4083" s="270"/>
      <c r="F4083" s="270"/>
      <c r="G4083" s="270"/>
      <c r="H4083" s="270"/>
      <c r="J4083" s="120"/>
      <c r="K4083" s="209"/>
      <c r="L4083" s="209"/>
      <c r="M4083" s="279"/>
    </row>
    <row r="4084" spans="1:13" x14ac:dyDescent="0.25">
      <c r="A4084" s="208"/>
      <c r="B4084" s="269"/>
      <c r="C4084" s="270"/>
      <c r="D4084" s="270"/>
      <c r="E4084" s="270"/>
      <c r="F4084" s="270"/>
      <c r="G4084" s="270"/>
      <c r="H4084" s="270"/>
      <c r="J4084" s="120"/>
      <c r="K4084" s="209"/>
      <c r="L4084" s="209"/>
      <c r="M4084" s="279"/>
    </row>
    <row r="4085" spans="1:13" x14ac:dyDescent="0.25">
      <c r="A4085" s="208"/>
      <c r="B4085" s="269"/>
      <c r="C4085" s="270"/>
      <c r="D4085" s="270"/>
      <c r="E4085" s="270"/>
      <c r="F4085" s="270"/>
      <c r="G4085" s="270"/>
      <c r="H4085" s="270"/>
      <c r="J4085" s="120"/>
      <c r="K4085" s="209"/>
      <c r="L4085" s="209"/>
      <c r="M4085" s="279"/>
    </row>
    <row r="4086" spans="1:13" x14ac:dyDescent="0.25">
      <c r="A4086" s="208"/>
      <c r="B4086" s="269"/>
      <c r="C4086" s="270"/>
      <c r="D4086" s="270"/>
      <c r="E4086" s="270"/>
      <c r="F4086" s="270"/>
      <c r="G4086" s="270"/>
      <c r="H4086" s="270"/>
      <c r="J4086" s="120"/>
      <c r="K4086" s="209"/>
      <c r="L4086" s="209"/>
      <c r="M4086" s="279"/>
    </row>
    <row r="4087" spans="1:13" x14ac:dyDescent="0.25">
      <c r="A4087" s="208"/>
      <c r="B4087" s="269"/>
      <c r="C4087" s="270"/>
      <c r="D4087" s="270"/>
      <c r="E4087" s="270"/>
      <c r="F4087" s="270"/>
      <c r="G4087" s="270"/>
      <c r="H4087" s="270"/>
      <c r="J4087" s="120"/>
      <c r="K4087" s="209"/>
      <c r="L4087" s="209"/>
      <c r="M4087" s="279"/>
    </row>
    <row r="4088" spans="1:13" x14ac:dyDescent="0.25">
      <c r="A4088" s="208"/>
      <c r="B4088" s="269"/>
      <c r="C4088" s="270"/>
      <c r="D4088" s="270"/>
      <c r="E4088" s="270"/>
      <c r="F4088" s="270"/>
      <c r="G4088" s="270"/>
      <c r="H4088" s="270"/>
      <c r="J4088" s="120"/>
      <c r="K4088" s="209"/>
      <c r="L4088" s="209"/>
      <c r="M4088" s="279"/>
    </row>
    <row r="4089" spans="1:13" x14ac:dyDescent="0.25">
      <c r="A4089" s="208"/>
      <c r="B4089" s="269"/>
      <c r="C4089" s="270"/>
      <c r="D4089" s="270"/>
      <c r="E4089" s="270"/>
      <c r="F4089" s="270"/>
      <c r="G4089" s="270"/>
      <c r="H4089" s="270"/>
      <c r="J4089" s="120"/>
      <c r="K4089" s="209"/>
      <c r="L4089" s="209"/>
      <c r="M4089" s="279"/>
    </row>
    <row r="4090" spans="1:13" x14ac:dyDescent="0.25">
      <c r="A4090" s="208"/>
      <c r="B4090" s="269"/>
      <c r="C4090" s="270"/>
      <c r="D4090" s="270"/>
      <c r="E4090" s="270"/>
      <c r="F4090" s="270"/>
      <c r="G4090" s="270"/>
      <c r="H4090" s="270"/>
      <c r="J4090" s="120"/>
      <c r="K4090" s="209"/>
      <c r="L4090" s="209"/>
      <c r="M4090" s="279"/>
    </row>
    <row r="4091" spans="1:13" x14ac:dyDescent="0.25">
      <c r="A4091" s="208"/>
      <c r="B4091" s="269"/>
      <c r="C4091" s="270"/>
      <c r="D4091" s="270"/>
      <c r="E4091" s="270"/>
      <c r="F4091" s="270"/>
      <c r="G4091" s="270"/>
      <c r="H4091" s="270"/>
      <c r="J4091" s="120"/>
      <c r="K4091" s="209"/>
      <c r="L4091" s="209"/>
      <c r="M4091" s="279"/>
    </row>
    <row r="4092" spans="1:13" x14ac:dyDescent="0.25">
      <c r="A4092" s="208"/>
      <c r="B4092" s="269"/>
      <c r="C4092" s="270"/>
      <c r="D4092" s="270"/>
      <c r="E4092" s="270"/>
      <c r="F4092" s="270"/>
      <c r="G4092" s="270"/>
      <c r="H4092" s="270"/>
      <c r="J4092" s="120"/>
      <c r="K4092" s="209"/>
      <c r="L4092" s="209"/>
      <c r="M4092" s="279"/>
    </row>
    <row r="4093" spans="1:13" x14ac:dyDescent="0.25">
      <c r="A4093" s="208"/>
      <c r="B4093" s="269"/>
      <c r="C4093" s="270"/>
      <c r="D4093" s="270"/>
      <c r="E4093" s="270"/>
      <c r="F4093" s="270"/>
      <c r="G4093" s="270"/>
      <c r="H4093" s="270"/>
      <c r="J4093" s="120"/>
      <c r="K4093" s="209"/>
      <c r="L4093" s="209"/>
      <c r="M4093" s="279"/>
    </row>
    <row r="4094" spans="1:13" x14ac:dyDescent="0.25">
      <c r="A4094" s="208"/>
      <c r="B4094" s="269"/>
      <c r="C4094" s="270"/>
      <c r="D4094" s="270"/>
      <c r="E4094" s="270"/>
      <c r="F4094" s="270"/>
      <c r="G4094" s="270"/>
      <c r="H4094" s="270"/>
      <c r="J4094" s="120"/>
      <c r="K4094" s="209"/>
      <c r="L4094" s="209"/>
      <c r="M4094" s="279"/>
    </row>
    <row r="4095" spans="1:13" x14ac:dyDescent="0.25">
      <c r="A4095" s="208"/>
      <c r="B4095" s="269"/>
      <c r="C4095" s="270"/>
      <c r="D4095" s="270"/>
      <c r="E4095" s="270"/>
      <c r="F4095" s="270"/>
      <c r="G4095" s="270"/>
      <c r="H4095" s="270"/>
      <c r="J4095" s="120"/>
      <c r="K4095" s="209"/>
      <c r="L4095" s="209"/>
      <c r="M4095" s="279"/>
    </row>
    <row r="4096" spans="1:13" x14ac:dyDescent="0.25">
      <c r="A4096" s="208"/>
      <c r="B4096" s="269"/>
      <c r="C4096" s="270"/>
      <c r="D4096" s="270"/>
      <c r="E4096" s="270"/>
      <c r="F4096" s="270"/>
      <c r="G4096" s="270"/>
      <c r="H4096" s="270"/>
      <c r="J4096" s="120"/>
      <c r="K4096" s="209"/>
      <c r="L4096" s="209"/>
      <c r="M4096" s="279"/>
    </row>
    <row r="4097" spans="1:13" x14ac:dyDescent="0.25">
      <c r="A4097" s="208"/>
      <c r="B4097" s="269"/>
      <c r="C4097" s="270"/>
      <c r="D4097" s="270"/>
      <c r="E4097" s="270"/>
      <c r="F4097" s="270"/>
      <c r="G4097" s="270"/>
      <c r="H4097" s="270"/>
      <c r="J4097" s="120"/>
      <c r="K4097" s="209"/>
      <c r="L4097" s="209"/>
      <c r="M4097" s="279"/>
    </row>
    <row r="4098" spans="1:13" x14ac:dyDescent="0.25">
      <c r="A4098" s="208"/>
      <c r="B4098" s="269"/>
      <c r="C4098" s="270"/>
      <c r="D4098" s="270"/>
      <c r="E4098" s="270"/>
      <c r="F4098" s="270"/>
      <c r="G4098" s="270"/>
      <c r="H4098" s="270"/>
      <c r="J4098" s="120"/>
      <c r="K4098" s="209"/>
      <c r="L4098" s="209"/>
      <c r="M4098" s="279"/>
    </row>
    <row r="4099" spans="1:13" x14ac:dyDescent="0.25">
      <c r="A4099" s="208"/>
      <c r="B4099" s="269"/>
      <c r="C4099" s="270"/>
      <c r="D4099" s="270"/>
      <c r="E4099" s="270"/>
      <c r="F4099" s="270"/>
      <c r="G4099" s="270"/>
      <c r="H4099" s="270"/>
      <c r="J4099" s="120"/>
      <c r="K4099" s="209"/>
      <c r="L4099" s="209"/>
      <c r="M4099" s="279"/>
    </row>
    <row r="4100" spans="1:13" x14ac:dyDescent="0.25">
      <c r="A4100" s="208"/>
      <c r="B4100" s="269"/>
      <c r="C4100" s="270"/>
      <c r="D4100" s="270"/>
      <c r="E4100" s="270"/>
      <c r="F4100" s="270"/>
      <c r="G4100" s="270"/>
      <c r="H4100" s="270"/>
      <c r="J4100" s="120"/>
      <c r="K4100" s="209"/>
      <c r="L4100" s="209"/>
      <c r="M4100" s="279"/>
    </row>
    <row r="4101" spans="1:13" x14ac:dyDescent="0.25">
      <c r="A4101" s="208"/>
      <c r="B4101" s="269"/>
      <c r="C4101" s="270"/>
      <c r="D4101" s="270"/>
      <c r="E4101" s="270"/>
      <c r="F4101" s="270"/>
      <c r="G4101" s="270"/>
      <c r="H4101" s="270"/>
      <c r="J4101" s="120"/>
      <c r="K4101" s="209"/>
      <c r="L4101" s="209"/>
      <c r="M4101" s="279"/>
    </row>
    <row r="4102" spans="1:13" x14ac:dyDescent="0.25">
      <c r="A4102" s="208"/>
      <c r="B4102" s="269"/>
      <c r="C4102" s="270"/>
      <c r="D4102" s="270"/>
      <c r="E4102" s="270"/>
      <c r="F4102" s="270"/>
      <c r="G4102" s="270"/>
      <c r="H4102" s="270"/>
      <c r="J4102" s="120"/>
      <c r="K4102" s="209"/>
      <c r="L4102" s="209"/>
      <c r="M4102" s="279"/>
    </row>
    <row r="4103" spans="1:13" x14ac:dyDescent="0.25">
      <c r="A4103" s="208"/>
      <c r="B4103" s="269"/>
      <c r="C4103" s="270"/>
      <c r="D4103" s="270"/>
      <c r="E4103" s="270"/>
      <c r="F4103" s="270"/>
      <c r="G4103" s="270"/>
      <c r="H4103" s="270"/>
      <c r="J4103" s="120"/>
      <c r="K4103" s="209"/>
      <c r="L4103" s="209"/>
      <c r="M4103" s="279"/>
    </row>
    <row r="4104" spans="1:13" x14ac:dyDescent="0.25">
      <c r="A4104" s="208"/>
      <c r="B4104" s="269"/>
      <c r="C4104" s="270"/>
      <c r="D4104" s="270"/>
      <c r="E4104" s="270"/>
      <c r="F4104" s="270"/>
      <c r="G4104" s="270"/>
      <c r="H4104" s="270"/>
      <c r="J4104" s="120"/>
      <c r="K4104" s="209"/>
      <c r="L4104" s="209"/>
      <c r="M4104" s="279"/>
    </row>
    <row r="4105" spans="1:13" x14ac:dyDescent="0.25">
      <c r="A4105" s="208"/>
      <c r="B4105" s="269"/>
      <c r="C4105" s="270"/>
      <c r="D4105" s="270"/>
      <c r="E4105" s="270"/>
      <c r="F4105" s="270"/>
      <c r="G4105" s="270"/>
      <c r="H4105" s="270"/>
      <c r="J4105" s="120"/>
      <c r="K4105" s="209"/>
      <c r="L4105" s="209"/>
      <c r="M4105" s="279"/>
    </row>
    <row r="4106" spans="1:13" x14ac:dyDescent="0.25">
      <c r="A4106" s="208"/>
      <c r="B4106" s="269"/>
      <c r="C4106" s="270"/>
      <c r="D4106" s="270"/>
      <c r="E4106" s="270"/>
      <c r="F4106" s="270"/>
      <c r="G4106" s="270"/>
      <c r="H4106" s="270"/>
      <c r="J4106" s="120"/>
      <c r="K4106" s="209"/>
      <c r="L4106" s="209"/>
      <c r="M4106" s="279"/>
    </row>
    <row r="4107" spans="1:13" x14ac:dyDescent="0.25">
      <c r="A4107" s="208"/>
      <c r="B4107" s="269"/>
      <c r="C4107" s="270"/>
      <c r="D4107" s="270"/>
      <c r="E4107" s="270"/>
      <c r="F4107" s="270"/>
      <c r="G4107" s="270"/>
      <c r="H4107" s="270"/>
      <c r="J4107" s="120"/>
      <c r="K4107" s="209"/>
      <c r="L4107" s="209"/>
      <c r="M4107" s="279"/>
    </row>
    <row r="4108" spans="1:13" x14ac:dyDescent="0.25">
      <c r="A4108" s="208"/>
      <c r="B4108" s="269"/>
      <c r="C4108" s="270"/>
      <c r="D4108" s="270"/>
      <c r="E4108" s="270"/>
      <c r="F4108" s="270"/>
      <c r="G4108" s="270"/>
      <c r="H4108" s="270"/>
      <c r="J4108" s="120"/>
      <c r="K4108" s="209"/>
      <c r="L4108" s="209"/>
      <c r="M4108" s="279"/>
    </row>
    <row r="4109" spans="1:13" x14ac:dyDescent="0.25">
      <c r="A4109" s="208"/>
      <c r="B4109" s="269"/>
      <c r="C4109" s="270"/>
      <c r="D4109" s="270"/>
      <c r="E4109" s="270"/>
      <c r="F4109" s="270"/>
      <c r="G4109" s="270"/>
      <c r="H4109" s="270"/>
      <c r="J4109" s="120"/>
      <c r="K4109" s="209"/>
      <c r="L4109" s="209"/>
      <c r="M4109" s="279"/>
    </row>
    <row r="4110" spans="1:13" x14ac:dyDescent="0.25">
      <c r="A4110" s="208"/>
      <c r="B4110" s="269"/>
      <c r="C4110" s="270"/>
      <c r="D4110" s="270"/>
      <c r="E4110" s="270"/>
      <c r="F4110" s="270"/>
      <c r="G4110" s="270"/>
      <c r="H4110" s="270"/>
      <c r="J4110" s="120"/>
      <c r="K4110" s="209"/>
      <c r="L4110" s="209"/>
      <c r="M4110" s="279"/>
    </row>
    <row r="4111" spans="1:13" x14ac:dyDescent="0.25">
      <c r="A4111" s="208"/>
      <c r="B4111" s="269"/>
      <c r="C4111" s="270"/>
      <c r="D4111" s="270"/>
      <c r="E4111" s="270"/>
      <c r="F4111" s="270"/>
      <c r="G4111" s="270"/>
      <c r="H4111" s="270"/>
      <c r="J4111" s="120"/>
      <c r="K4111" s="209"/>
      <c r="L4111" s="209"/>
      <c r="M4111" s="279"/>
    </row>
    <row r="4112" spans="1:13" x14ac:dyDescent="0.25">
      <c r="A4112" s="208"/>
      <c r="B4112" s="269"/>
      <c r="C4112" s="270"/>
      <c r="D4112" s="270"/>
      <c r="E4112" s="270"/>
      <c r="F4112" s="270"/>
      <c r="G4112" s="270"/>
      <c r="H4112" s="270"/>
      <c r="J4112" s="120"/>
      <c r="K4112" s="209"/>
      <c r="L4112" s="209"/>
      <c r="M4112" s="279"/>
    </row>
    <row r="4113" spans="1:13" x14ac:dyDescent="0.25">
      <c r="A4113" s="208"/>
      <c r="B4113" s="269"/>
      <c r="C4113" s="270"/>
      <c r="D4113" s="270"/>
      <c r="E4113" s="270"/>
      <c r="F4113" s="270"/>
      <c r="G4113" s="270"/>
      <c r="H4113" s="270"/>
      <c r="J4113" s="120"/>
      <c r="K4113" s="209"/>
      <c r="L4113" s="209"/>
      <c r="M4113" s="279"/>
    </row>
    <row r="4114" spans="1:13" x14ac:dyDescent="0.25">
      <c r="A4114" s="208"/>
      <c r="B4114" s="269"/>
      <c r="C4114" s="270"/>
      <c r="D4114" s="270"/>
      <c r="E4114" s="270"/>
      <c r="F4114" s="270"/>
      <c r="G4114" s="270"/>
      <c r="H4114" s="270"/>
      <c r="J4114" s="120"/>
      <c r="K4114" s="209"/>
      <c r="L4114" s="209"/>
      <c r="M4114" s="279"/>
    </row>
    <row r="4115" spans="1:13" x14ac:dyDescent="0.25">
      <c r="A4115" s="208"/>
      <c r="B4115" s="269"/>
      <c r="C4115" s="270"/>
      <c r="D4115" s="270"/>
      <c r="E4115" s="270"/>
      <c r="F4115" s="270"/>
      <c r="G4115" s="270"/>
      <c r="H4115" s="270"/>
      <c r="J4115" s="120"/>
      <c r="K4115" s="209"/>
      <c r="L4115" s="209"/>
      <c r="M4115" s="279"/>
    </row>
    <row r="4116" spans="1:13" x14ac:dyDescent="0.25">
      <c r="A4116" s="208"/>
      <c r="B4116" s="269"/>
      <c r="C4116" s="270"/>
      <c r="D4116" s="270"/>
      <c r="E4116" s="270"/>
      <c r="F4116" s="270"/>
      <c r="G4116" s="270"/>
      <c r="H4116" s="270"/>
      <c r="J4116" s="120"/>
      <c r="K4116" s="209"/>
      <c r="L4116" s="209"/>
      <c r="M4116" s="279"/>
    </row>
    <row r="4117" spans="1:13" x14ac:dyDescent="0.25">
      <c r="A4117" s="208"/>
      <c r="B4117" s="269"/>
      <c r="C4117" s="270"/>
      <c r="D4117" s="270"/>
      <c r="E4117" s="270"/>
      <c r="F4117" s="270"/>
      <c r="G4117" s="270"/>
      <c r="H4117" s="270"/>
      <c r="J4117" s="120"/>
      <c r="K4117" s="209"/>
      <c r="L4117" s="209"/>
      <c r="M4117" s="279"/>
    </row>
    <row r="4118" spans="1:13" x14ac:dyDescent="0.25">
      <c r="A4118" s="208"/>
      <c r="B4118" s="269"/>
      <c r="C4118" s="270"/>
      <c r="D4118" s="270"/>
      <c r="E4118" s="270"/>
      <c r="F4118" s="270"/>
      <c r="G4118" s="270"/>
      <c r="H4118" s="270"/>
      <c r="J4118" s="120"/>
      <c r="K4118" s="209"/>
      <c r="L4118" s="209"/>
      <c r="M4118" s="279"/>
    </row>
    <row r="4119" spans="1:13" x14ac:dyDescent="0.25">
      <c r="A4119" s="208"/>
      <c r="B4119" s="269"/>
      <c r="C4119" s="270"/>
      <c r="D4119" s="270"/>
      <c r="E4119" s="270"/>
      <c r="F4119" s="270"/>
      <c r="G4119" s="270"/>
      <c r="H4119" s="270"/>
      <c r="J4119" s="120"/>
      <c r="K4119" s="209"/>
      <c r="L4119" s="209"/>
      <c r="M4119" s="279"/>
    </row>
    <row r="4120" spans="1:13" x14ac:dyDescent="0.25">
      <c r="A4120" s="208"/>
      <c r="B4120" s="269"/>
      <c r="C4120" s="270"/>
      <c r="D4120" s="270"/>
      <c r="E4120" s="270"/>
      <c r="F4120" s="270"/>
      <c r="G4120" s="270"/>
      <c r="H4120" s="270"/>
      <c r="J4120" s="120"/>
      <c r="K4120" s="209"/>
      <c r="L4120" s="209"/>
      <c r="M4120" s="279"/>
    </row>
    <row r="4121" spans="1:13" x14ac:dyDescent="0.25">
      <c r="A4121" s="208"/>
      <c r="B4121" s="269"/>
      <c r="C4121" s="270"/>
      <c r="D4121" s="270"/>
      <c r="E4121" s="270"/>
      <c r="F4121" s="270"/>
      <c r="G4121" s="270"/>
      <c r="H4121" s="270"/>
      <c r="J4121" s="120"/>
      <c r="K4121" s="209"/>
      <c r="L4121" s="209"/>
      <c r="M4121" s="279"/>
    </row>
    <row r="4122" spans="1:13" x14ac:dyDescent="0.25">
      <c r="A4122" s="208"/>
      <c r="B4122" s="269"/>
      <c r="C4122" s="270"/>
      <c r="D4122" s="270"/>
      <c r="E4122" s="270"/>
      <c r="F4122" s="270"/>
      <c r="G4122" s="270"/>
      <c r="H4122" s="270"/>
      <c r="J4122" s="120"/>
      <c r="K4122" s="209"/>
      <c r="L4122" s="209"/>
      <c r="M4122" s="279"/>
    </row>
    <row r="4123" spans="1:13" x14ac:dyDescent="0.25">
      <c r="A4123" s="208"/>
      <c r="B4123" s="269"/>
      <c r="C4123" s="270"/>
      <c r="D4123" s="270"/>
      <c r="E4123" s="270"/>
      <c r="F4123" s="270"/>
      <c r="G4123" s="270"/>
      <c r="H4123" s="270"/>
      <c r="J4123" s="120"/>
      <c r="K4123" s="209"/>
      <c r="L4123" s="209"/>
      <c r="M4123" s="279"/>
    </row>
    <row r="4124" spans="1:13" x14ac:dyDescent="0.25">
      <c r="A4124" s="208"/>
      <c r="B4124" s="269"/>
      <c r="C4124" s="270"/>
      <c r="D4124" s="270"/>
      <c r="E4124" s="270"/>
      <c r="F4124" s="270"/>
      <c r="G4124" s="270"/>
      <c r="H4124" s="270"/>
      <c r="J4124" s="120"/>
      <c r="K4124" s="209"/>
      <c r="L4124" s="209"/>
      <c r="M4124" s="279"/>
    </row>
    <row r="4125" spans="1:13" x14ac:dyDescent="0.25">
      <c r="A4125" s="208"/>
      <c r="B4125" s="269"/>
      <c r="C4125" s="270"/>
      <c r="D4125" s="270"/>
      <c r="E4125" s="270"/>
      <c r="F4125" s="270"/>
      <c r="G4125" s="270"/>
      <c r="H4125" s="270"/>
      <c r="J4125" s="120"/>
      <c r="K4125" s="209"/>
      <c r="L4125" s="209"/>
      <c r="M4125" s="279"/>
    </row>
    <row r="4126" spans="1:13" x14ac:dyDescent="0.25">
      <c r="A4126" s="208"/>
      <c r="B4126" s="269"/>
      <c r="C4126" s="270"/>
      <c r="D4126" s="270"/>
      <c r="E4126" s="270"/>
      <c r="F4126" s="270"/>
      <c r="G4126" s="270"/>
      <c r="H4126" s="270"/>
      <c r="J4126" s="120"/>
      <c r="K4126" s="209"/>
      <c r="L4126" s="209"/>
      <c r="M4126" s="279"/>
    </row>
    <row r="4127" spans="1:13" x14ac:dyDescent="0.25">
      <c r="A4127" s="208"/>
      <c r="B4127" s="269"/>
      <c r="C4127" s="270"/>
      <c r="D4127" s="270"/>
      <c r="E4127" s="270"/>
      <c r="F4127" s="270"/>
      <c r="G4127" s="270"/>
      <c r="H4127" s="270"/>
      <c r="J4127" s="120"/>
      <c r="K4127" s="209"/>
      <c r="L4127" s="209"/>
      <c r="M4127" s="279"/>
    </row>
    <row r="4128" spans="1:13" x14ac:dyDescent="0.25">
      <c r="A4128" s="208"/>
      <c r="B4128" s="269"/>
      <c r="C4128" s="270"/>
      <c r="D4128" s="270"/>
      <c r="E4128" s="270"/>
      <c r="F4128" s="270"/>
      <c r="G4128" s="270"/>
      <c r="H4128" s="270"/>
      <c r="J4128" s="120"/>
      <c r="K4128" s="209"/>
      <c r="L4128" s="209"/>
      <c r="M4128" s="279"/>
    </row>
    <row r="4129" spans="1:13" x14ac:dyDescent="0.25">
      <c r="A4129" s="208"/>
      <c r="B4129" s="269"/>
      <c r="C4129" s="270"/>
      <c r="D4129" s="270"/>
      <c r="E4129" s="270"/>
      <c r="F4129" s="270"/>
      <c r="G4129" s="270"/>
      <c r="H4129" s="270"/>
      <c r="J4129" s="120"/>
      <c r="K4129" s="209"/>
      <c r="L4129" s="209"/>
      <c r="M4129" s="279"/>
    </row>
    <row r="4130" spans="1:13" x14ac:dyDescent="0.25">
      <c r="A4130" s="208"/>
      <c r="B4130" s="269"/>
      <c r="C4130" s="270"/>
      <c r="D4130" s="270"/>
      <c r="E4130" s="270"/>
      <c r="F4130" s="270"/>
      <c r="G4130" s="270"/>
      <c r="H4130" s="270"/>
      <c r="J4130" s="120"/>
      <c r="K4130" s="209"/>
      <c r="L4130" s="209"/>
      <c r="M4130" s="279"/>
    </row>
    <row r="4131" spans="1:13" x14ac:dyDescent="0.25">
      <c r="A4131" s="208"/>
      <c r="B4131" s="269"/>
      <c r="C4131" s="270"/>
      <c r="D4131" s="270"/>
      <c r="E4131" s="270"/>
      <c r="F4131" s="270"/>
      <c r="G4131" s="270"/>
      <c r="H4131" s="270"/>
      <c r="J4131" s="120"/>
      <c r="K4131" s="209"/>
      <c r="L4131" s="209"/>
      <c r="M4131" s="279"/>
    </row>
    <row r="4132" spans="1:13" x14ac:dyDescent="0.25">
      <c r="A4132" s="208"/>
      <c r="B4132" s="269"/>
      <c r="C4132" s="270"/>
      <c r="D4132" s="270"/>
      <c r="E4132" s="270"/>
      <c r="F4132" s="270"/>
      <c r="G4132" s="270"/>
      <c r="H4132" s="270"/>
      <c r="J4132" s="120"/>
      <c r="K4132" s="209"/>
      <c r="L4132" s="209"/>
      <c r="M4132" s="279"/>
    </row>
    <row r="4133" spans="1:13" x14ac:dyDescent="0.25">
      <c r="A4133" s="208"/>
      <c r="B4133" s="269"/>
      <c r="C4133" s="270"/>
      <c r="D4133" s="270"/>
      <c r="E4133" s="270"/>
      <c r="F4133" s="270"/>
      <c r="G4133" s="270"/>
      <c r="H4133" s="270"/>
      <c r="J4133" s="120"/>
      <c r="K4133" s="209"/>
      <c r="L4133" s="209"/>
      <c r="M4133" s="279"/>
    </row>
    <row r="4134" spans="1:13" x14ac:dyDescent="0.25">
      <c r="A4134" s="208"/>
      <c r="B4134" s="269"/>
      <c r="C4134" s="270"/>
      <c r="D4134" s="270"/>
      <c r="E4134" s="270"/>
      <c r="F4134" s="270"/>
      <c r="G4134" s="270"/>
      <c r="H4134" s="270"/>
      <c r="J4134" s="120"/>
      <c r="K4134" s="209"/>
      <c r="L4134" s="209"/>
      <c r="M4134" s="279"/>
    </row>
    <row r="4135" spans="1:13" x14ac:dyDescent="0.25">
      <c r="A4135" s="208"/>
      <c r="B4135" s="269"/>
      <c r="C4135" s="270"/>
      <c r="D4135" s="270"/>
      <c r="E4135" s="270"/>
      <c r="F4135" s="270"/>
      <c r="G4135" s="270"/>
      <c r="H4135" s="270"/>
      <c r="J4135" s="120"/>
      <c r="K4135" s="209"/>
      <c r="L4135" s="209"/>
      <c r="M4135" s="279"/>
    </row>
    <row r="4136" spans="1:13" x14ac:dyDescent="0.25">
      <c r="A4136" s="208"/>
      <c r="B4136" s="269"/>
      <c r="C4136" s="270"/>
      <c r="D4136" s="270"/>
      <c r="E4136" s="270"/>
      <c r="F4136" s="270"/>
      <c r="G4136" s="270"/>
      <c r="H4136" s="270"/>
      <c r="J4136" s="120"/>
      <c r="K4136" s="209"/>
      <c r="L4136" s="209"/>
      <c r="M4136" s="279"/>
    </row>
    <row r="4137" spans="1:13" x14ac:dyDescent="0.25">
      <c r="A4137" s="208"/>
      <c r="B4137" s="269"/>
      <c r="C4137" s="270"/>
      <c r="D4137" s="270"/>
      <c r="E4137" s="270"/>
      <c r="F4137" s="270"/>
      <c r="G4137" s="270"/>
      <c r="H4137" s="270"/>
      <c r="J4137" s="120"/>
      <c r="K4137" s="209"/>
      <c r="L4137" s="209"/>
      <c r="M4137" s="279"/>
    </row>
    <row r="4138" spans="1:13" x14ac:dyDescent="0.25">
      <c r="A4138" s="208"/>
      <c r="B4138" s="269"/>
      <c r="C4138" s="270"/>
      <c r="D4138" s="270"/>
      <c r="E4138" s="270"/>
      <c r="F4138" s="270"/>
      <c r="G4138" s="270"/>
      <c r="H4138" s="270"/>
      <c r="J4138" s="120"/>
      <c r="K4138" s="209"/>
      <c r="L4138" s="209"/>
      <c r="M4138" s="279"/>
    </row>
    <row r="4139" spans="1:13" x14ac:dyDescent="0.25">
      <c r="A4139" s="208"/>
      <c r="B4139" s="269"/>
      <c r="C4139" s="270"/>
      <c r="D4139" s="270"/>
      <c r="E4139" s="270"/>
      <c r="F4139" s="270"/>
      <c r="G4139" s="270"/>
      <c r="H4139" s="270"/>
      <c r="J4139" s="120"/>
      <c r="K4139" s="209"/>
      <c r="L4139" s="209"/>
      <c r="M4139" s="279"/>
    </row>
    <row r="4140" spans="1:13" x14ac:dyDescent="0.25">
      <c r="A4140" s="208"/>
      <c r="B4140" s="269"/>
      <c r="C4140" s="270"/>
      <c r="D4140" s="270"/>
      <c r="E4140" s="270"/>
      <c r="F4140" s="270"/>
      <c r="G4140" s="270"/>
      <c r="H4140" s="270"/>
      <c r="J4140" s="120"/>
      <c r="K4140" s="209"/>
      <c r="L4140" s="209"/>
      <c r="M4140" s="279"/>
    </row>
    <row r="4141" spans="1:13" x14ac:dyDescent="0.25">
      <c r="A4141" s="208"/>
      <c r="B4141" s="269"/>
      <c r="C4141" s="270"/>
      <c r="D4141" s="270"/>
      <c r="E4141" s="270"/>
      <c r="F4141" s="270"/>
      <c r="G4141" s="270"/>
      <c r="H4141" s="270"/>
      <c r="J4141" s="120"/>
      <c r="K4141" s="209"/>
      <c r="L4141" s="209"/>
      <c r="M4141" s="279"/>
    </row>
    <row r="4142" spans="1:13" x14ac:dyDescent="0.25">
      <c r="A4142" s="208"/>
      <c r="B4142" s="269"/>
      <c r="C4142" s="270"/>
      <c r="D4142" s="270"/>
      <c r="E4142" s="270"/>
      <c r="F4142" s="270"/>
      <c r="G4142" s="270"/>
      <c r="H4142" s="270"/>
      <c r="J4142" s="120"/>
      <c r="K4142" s="209"/>
      <c r="L4142" s="209"/>
      <c r="M4142" s="279"/>
    </row>
    <row r="4143" spans="1:13" x14ac:dyDescent="0.25">
      <c r="A4143" s="208"/>
      <c r="B4143" s="269"/>
      <c r="C4143" s="270"/>
      <c r="D4143" s="270"/>
      <c r="E4143" s="270"/>
      <c r="F4143" s="270"/>
      <c r="G4143" s="270"/>
      <c r="H4143" s="270"/>
      <c r="J4143" s="120"/>
      <c r="K4143" s="209"/>
      <c r="L4143" s="209"/>
      <c r="M4143" s="279"/>
    </row>
    <row r="4144" spans="1:13" x14ac:dyDescent="0.25">
      <c r="A4144" s="208"/>
      <c r="B4144" s="269"/>
      <c r="C4144" s="270"/>
      <c r="D4144" s="270"/>
      <c r="E4144" s="270"/>
      <c r="F4144" s="270"/>
      <c r="G4144" s="270"/>
      <c r="H4144" s="270"/>
      <c r="J4144" s="120"/>
      <c r="K4144" s="209"/>
      <c r="L4144" s="209"/>
      <c r="M4144" s="279"/>
    </row>
    <row r="4145" spans="1:13" x14ac:dyDescent="0.25">
      <c r="A4145" s="208"/>
      <c r="B4145" s="269"/>
      <c r="C4145" s="270"/>
      <c r="D4145" s="270"/>
      <c r="E4145" s="270"/>
      <c r="F4145" s="270"/>
      <c r="G4145" s="270"/>
      <c r="H4145" s="270"/>
      <c r="J4145" s="120"/>
      <c r="K4145" s="209"/>
      <c r="L4145" s="209"/>
      <c r="M4145" s="279"/>
    </row>
    <row r="4146" spans="1:13" x14ac:dyDescent="0.25">
      <c r="A4146" s="208"/>
      <c r="B4146" s="269"/>
      <c r="C4146" s="270"/>
      <c r="D4146" s="270"/>
      <c r="E4146" s="270"/>
      <c r="F4146" s="270"/>
      <c r="G4146" s="270"/>
      <c r="H4146" s="270"/>
      <c r="J4146" s="120"/>
      <c r="K4146" s="209"/>
      <c r="L4146" s="209"/>
      <c r="M4146" s="279"/>
    </row>
    <row r="4147" spans="1:13" x14ac:dyDescent="0.25">
      <c r="A4147" s="208"/>
      <c r="B4147" s="269"/>
      <c r="C4147" s="270"/>
      <c r="D4147" s="270"/>
      <c r="E4147" s="270"/>
      <c r="F4147" s="270"/>
      <c r="G4147" s="270"/>
      <c r="H4147" s="270"/>
      <c r="J4147" s="120"/>
      <c r="K4147" s="209"/>
      <c r="L4147" s="209"/>
      <c r="M4147" s="279"/>
    </row>
    <row r="4148" spans="1:13" x14ac:dyDescent="0.25">
      <c r="A4148" s="208"/>
      <c r="B4148" s="269"/>
      <c r="C4148" s="270"/>
      <c r="D4148" s="270"/>
      <c r="E4148" s="270"/>
      <c r="F4148" s="270"/>
      <c r="G4148" s="270"/>
      <c r="H4148" s="270"/>
      <c r="J4148" s="120"/>
      <c r="K4148" s="209"/>
      <c r="L4148" s="209"/>
      <c r="M4148" s="279"/>
    </row>
    <row r="4149" spans="1:13" x14ac:dyDescent="0.25">
      <c r="A4149" s="208"/>
      <c r="B4149" s="269"/>
      <c r="C4149" s="270"/>
      <c r="D4149" s="270"/>
      <c r="E4149" s="270"/>
      <c r="F4149" s="270"/>
      <c r="G4149" s="270"/>
      <c r="H4149" s="270"/>
      <c r="J4149" s="120"/>
      <c r="K4149" s="209"/>
      <c r="L4149" s="209"/>
      <c r="M4149" s="279"/>
    </row>
    <row r="4150" spans="1:13" x14ac:dyDescent="0.25">
      <c r="A4150" s="208"/>
      <c r="B4150" s="269"/>
      <c r="C4150" s="270"/>
      <c r="D4150" s="270"/>
      <c r="E4150" s="270"/>
      <c r="F4150" s="270"/>
      <c r="G4150" s="270"/>
      <c r="H4150" s="270"/>
      <c r="J4150" s="120"/>
      <c r="K4150" s="209"/>
      <c r="L4150" s="209"/>
      <c r="M4150" s="279"/>
    </row>
    <row r="4151" spans="1:13" x14ac:dyDescent="0.25">
      <c r="A4151" s="208"/>
      <c r="B4151" s="269"/>
      <c r="C4151" s="270"/>
      <c r="D4151" s="270"/>
      <c r="E4151" s="270"/>
      <c r="F4151" s="270"/>
      <c r="G4151" s="270"/>
      <c r="H4151" s="270"/>
      <c r="J4151" s="120"/>
      <c r="K4151" s="209"/>
      <c r="L4151" s="209"/>
      <c r="M4151" s="279"/>
    </row>
    <row r="4152" spans="1:13" x14ac:dyDescent="0.25">
      <c r="A4152" s="208"/>
      <c r="B4152" s="269"/>
      <c r="C4152" s="270"/>
      <c r="D4152" s="270"/>
      <c r="E4152" s="270"/>
      <c r="F4152" s="270"/>
      <c r="G4152" s="270"/>
      <c r="H4152" s="270"/>
      <c r="J4152" s="120"/>
      <c r="K4152" s="209"/>
      <c r="L4152" s="209"/>
      <c r="M4152" s="279"/>
    </row>
    <row r="4153" spans="1:13" x14ac:dyDescent="0.25">
      <c r="A4153" s="208"/>
      <c r="B4153" s="269"/>
      <c r="C4153" s="270"/>
      <c r="D4153" s="270"/>
      <c r="E4153" s="270"/>
      <c r="F4153" s="270"/>
      <c r="G4153" s="270"/>
      <c r="H4153" s="270"/>
      <c r="J4153" s="120"/>
      <c r="K4153" s="209"/>
      <c r="L4153" s="209"/>
      <c r="M4153" s="279"/>
    </row>
    <row r="4154" spans="1:13" x14ac:dyDescent="0.25">
      <c r="A4154" s="208"/>
      <c r="B4154" s="269"/>
      <c r="C4154" s="270"/>
      <c r="D4154" s="270"/>
      <c r="E4154" s="270"/>
      <c r="F4154" s="270"/>
      <c r="G4154" s="270"/>
      <c r="H4154" s="270"/>
      <c r="J4154" s="120"/>
      <c r="K4154" s="209"/>
      <c r="L4154" s="209"/>
      <c r="M4154" s="279"/>
    </row>
    <row r="4155" spans="1:13" x14ac:dyDescent="0.25">
      <c r="A4155" s="208"/>
      <c r="B4155" s="269"/>
      <c r="C4155" s="270"/>
      <c r="D4155" s="270"/>
      <c r="E4155" s="270"/>
      <c r="F4155" s="270"/>
      <c r="G4155" s="270"/>
      <c r="H4155" s="270"/>
      <c r="J4155" s="120"/>
      <c r="K4155" s="209"/>
      <c r="L4155" s="209"/>
      <c r="M4155" s="279"/>
    </row>
    <row r="4156" spans="1:13" x14ac:dyDescent="0.25">
      <c r="A4156" s="208"/>
      <c r="B4156" s="269"/>
      <c r="C4156" s="270"/>
      <c r="D4156" s="270"/>
      <c r="E4156" s="270"/>
      <c r="F4156" s="270"/>
      <c r="G4156" s="270"/>
      <c r="H4156" s="270"/>
      <c r="J4156" s="120"/>
      <c r="K4156" s="209"/>
      <c r="L4156" s="209"/>
      <c r="M4156" s="279"/>
    </row>
    <row r="4157" spans="1:13" x14ac:dyDescent="0.25">
      <c r="A4157" s="208"/>
      <c r="B4157" s="269"/>
      <c r="C4157" s="270"/>
      <c r="D4157" s="270"/>
      <c r="E4157" s="270"/>
      <c r="F4157" s="270"/>
      <c r="G4157" s="270"/>
      <c r="H4157" s="270"/>
      <c r="J4157" s="120"/>
      <c r="K4157" s="209"/>
      <c r="L4157" s="209"/>
      <c r="M4157" s="279"/>
    </row>
    <row r="4158" spans="1:13" x14ac:dyDescent="0.25">
      <c r="A4158" s="208"/>
      <c r="B4158" s="269"/>
      <c r="C4158" s="270"/>
      <c r="D4158" s="270"/>
      <c r="E4158" s="270"/>
      <c r="F4158" s="270"/>
      <c r="G4158" s="270"/>
      <c r="H4158" s="270"/>
      <c r="J4158" s="120"/>
      <c r="K4158" s="209"/>
      <c r="L4158" s="209"/>
      <c r="M4158" s="279"/>
    </row>
    <row r="4159" spans="1:13" x14ac:dyDescent="0.25">
      <c r="A4159" s="208"/>
      <c r="B4159" s="269"/>
      <c r="C4159" s="270"/>
      <c r="D4159" s="270"/>
      <c r="E4159" s="270"/>
      <c r="F4159" s="270"/>
      <c r="G4159" s="270"/>
      <c r="H4159" s="270"/>
      <c r="J4159" s="120"/>
      <c r="K4159" s="209"/>
      <c r="L4159" s="209"/>
      <c r="M4159" s="279"/>
    </row>
    <row r="4160" spans="1:13" x14ac:dyDescent="0.25">
      <c r="A4160" s="208"/>
      <c r="B4160" s="269"/>
      <c r="C4160" s="270"/>
      <c r="D4160" s="270"/>
      <c r="E4160" s="270"/>
      <c r="F4160" s="270"/>
      <c r="G4160" s="270"/>
      <c r="H4160" s="270"/>
      <c r="J4160" s="120"/>
      <c r="K4160" s="209"/>
      <c r="L4160" s="209"/>
      <c r="M4160" s="279"/>
    </row>
    <row r="4161" spans="1:13" x14ac:dyDescent="0.25">
      <c r="A4161" s="208"/>
      <c r="B4161" s="269"/>
      <c r="C4161" s="270"/>
      <c r="D4161" s="270"/>
      <c r="E4161" s="270"/>
      <c r="F4161" s="270"/>
      <c r="G4161" s="270"/>
      <c r="H4161" s="270"/>
      <c r="J4161" s="120"/>
      <c r="K4161" s="209"/>
      <c r="L4161" s="209"/>
      <c r="M4161" s="279"/>
    </row>
    <row r="4162" spans="1:13" x14ac:dyDescent="0.25">
      <c r="A4162" s="208"/>
      <c r="B4162" s="269"/>
      <c r="C4162" s="270"/>
      <c r="D4162" s="270"/>
      <c r="E4162" s="270"/>
      <c r="F4162" s="270"/>
      <c r="G4162" s="270"/>
      <c r="H4162" s="270"/>
      <c r="J4162" s="120"/>
      <c r="K4162" s="209"/>
      <c r="L4162" s="209"/>
      <c r="M4162" s="279"/>
    </row>
    <row r="4163" spans="1:13" x14ac:dyDescent="0.25">
      <c r="A4163" s="208"/>
      <c r="B4163" s="269"/>
      <c r="C4163" s="270"/>
      <c r="D4163" s="270"/>
      <c r="E4163" s="270"/>
      <c r="F4163" s="270"/>
      <c r="G4163" s="270"/>
      <c r="H4163" s="270"/>
      <c r="J4163" s="120"/>
      <c r="K4163" s="209"/>
      <c r="L4163" s="209"/>
      <c r="M4163" s="279"/>
    </row>
    <row r="4164" spans="1:13" x14ac:dyDescent="0.25">
      <c r="A4164" s="208"/>
      <c r="B4164" s="269"/>
      <c r="C4164" s="270"/>
      <c r="D4164" s="270"/>
      <c r="E4164" s="270"/>
      <c r="F4164" s="270"/>
      <c r="G4164" s="270"/>
      <c r="H4164" s="270"/>
      <c r="J4164" s="120"/>
      <c r="K4164" s="209"/>
      <c r="L4164" s="209"/>
      <c r="M4164" s="279"/>
    </row>
    <row r="4165" spans="1:13" x14ac:dyDescent="0.25">
      <c r="A4165" s="208"/>
      <c r="B4165" s="269"/>
      <c r="C4165" s="270"/>
      <c r="D4165" s="270"/>
      <c r="E4165" s="270"/>
      <c r="F4165" s="270"/>
      <c r="G4165" s="270"/>
      <c r="H4165" s="270"/>
      <c r="J4165" s="120"/>
      <c r="K4165" s="209"/>
      <c r="L4165" s="209"/>
      <c r="M4165" s="279"/>
    </row>
    <row r="4166" spans="1:13" x14ac:dyDescent="0.25">
      <c r="A4166" s="208"/>
      <c r="B4166" s="269"/>
      <c r="C4166" s="270"/>
      <c r="D4166" s="270"/>
      <c r="E4166" s="270"/>
      <c r="F4166" s="270"/>
      <c r="G4166" s="270"/>
      <c r="H4166" s="270"/>
      <c r="J4166" s="120"/>
      <c r="K4166" s="209"/>
      <c r="L4166" s="209"/>
      <c r="M4166" s="279"/>
    </row>
    <row r="4167" spans="1:13" x14ac:dyDescent="0.25">
      <c r="A4167" s="208"/>
      <c r="B4167" s="269"/>
      <c r="C4167" s="270"/>
      <c r="D4167" s="270"/>
      <c r="E4167" s="270"/>
      <c r="F4167" s="270"/>
      <c r="G4167" s="270"/>
      <c r="H4167" s="270"/>
      <c r="J4167" s="120"/>
      <c r="K4167" s="209"/>
      <c r="L4167" s="209"/>
      <c r="M4167" s="279"/>
    </row>
    <row r="4168" spans="1:13" x14ac:dyDescent="0.25">
      <c r="A4168" s="208"/>
      <c r="B4168" s="269"/>
      <c r="C4168" s="270"/>
      <c r="D4168" s="270"/>
      <c r="E4168" s="270"/>
      <c r="F4168" s="270"/>
      <c r="G4168" s="270"/>
      <c r="H4168" s="270"/>
      <c r="J4168" s="120"/>
      <c r="K4168" s="209"/>
      <c r="L4168" s="209"/>
      <c r="M4168" s="279"/>
    </row>
    <row r="4169" spans="1:13" x14ac:dyDescent="0.25">
      <c r="A4169" s="208"/>
      <c r="B4169" s="269"/>
      <c r="C4169" s="270"/>
      <c r="D4169" s="270"/>
      <c r="E4169" s="270"/>
      <c r="F4169" s="270"/>
      <c r="G4169" s="270"/>
      <c r="H4169" s="270"/>
      <c r="J4169" s="120"/>
      <c r="K4169" s="209"/>
      <c r="L4169" s="209"/>
      <c r="M4169" s="279"/>
    </row>
    <row r="4170" spans="1:13" x14ac:dyDescent="0.25">
      <c r="A4170" s="208"/>
      <c r="B4170" s="269"/>
      <c r="C4170" s="270"/>
      <c r="D4170" s="270"/>
      <c r="E4170" s="270"/>
      <c r="F4170" s="270"/>
      <c r="G4170" s="270"/>
      <c r="H4170" s="270"/>
      <c r="J4170" s="120"/>
      <c r="K4170" s="209"/>
      <c r="L4170" s="209"/>
      <c r="M4170" s="279"/>
    </row>
    <row r="4171" spans="1:13" x14ac:dyDescent="0.25">
      <c r="A4171" s="208"/>
      <c r="B4171" s="269"/>
      <c r="C4171" s="270"/>
      <c r="D4171" s="270"/>
      <c r="E4171" s="270"/>
      <c r="F4171" s="270"/>
      <c r="G4171" s="270"/>
      <c r="H4171" s="270"/>
      <c r="J4171" s="120"/>
      <c r="K4171" s="209"/>
      <c r="L4171" s="209"/>
      <c r="M4171" s="279"/>
    </row>
    <row r="4172" spans="1:13" x14ac:dyDescent="0.25">
      <c r="A4172" s="208"/>
      <c r="B4172" s="269"/>
      <c r="C4172" s="270"/>
      <c r="D4172" s="270"/>
      <c r="E4172" s="270"/>
      <c r="F4172" s="270"/>
      <c r="G4172" s="270"/>
      <c r="H4172" s="270"/>
      <c r="J4172" s="120"/>
      <c r="K4172" s="209"/>
      <c r="L4172" s="209"/>
      <c r="M4172" s="279"/>
    </row>
    <row r="4173" spans="1:13" x14ac:dyDescent="0.25">
      <c r="A4173" s="208"/>
      <c r="B4173" s="269"/>
      <c r="C4173" s="270"/>
      <c r="D4173" s="270"/>
      <c r="E4173" s="270"/>
      <c r="F4173" s="270"/>
      <c r="G4173" s="270"/>
      <c r="H4173" s="270"/>
      <c r="J4173" s="120"/>
      <c r="K4173" s="209"/>
      <c r="L4173" s="209"/>
      <c r="M4173" s="279"/>
    </row>
    <row r="4174" spans="1:13" x14ac:dyDescent="0.25">
      <c r="A4174" s="208"/>
      <c r="B4174" s="269"/>
      <c r="C4174" s="270"/>
      <c r="D4174" s="270"/>
      <c r="E4174" s="270"/>
      <c r="F4174" s="270"/>
      <c r="G4174" s="270"/>
      <c r="H4174" s="270"/>
      <c r="J4174" s="120"/>
      <c r="K4174" s="209"/>
      <c r="L4174" s="209"/>
      <c r="M4174" s="279"/>
    </row>
    <row r="4175" spans="1:13" x14ac:dyDescent="0.25">
      <c r="A4175" s="208"/>
      <c r="B4175" s="269"/>
      <c r="C4175" s="270"/>
      <c r="D4175" s="270"/>
      <c r="E4175" s="270"/>
      <c r="F4175" s="270"/>
      <c r="G4175" s="270"/>
      <c r="H4175" s="270"/>
      <c r="J4175" s="120"/>
      <c r="K4175" s="209"/>
      <c r="L4175" s="209"/>
      <c r="M4175" s="279"/>
    </row>
    <row r="4176" spans="1:13" x14ac:dyDescent="0.25">
      <c r="A4176" s="208"/>
      <c r="B4176" s="269"/>
      <c r="C4176" s="270"/>
      <c r="D4176" s="270"/>
      <c r="E4176" s="270"/>
      <c r="F4176" s="270"/>
      <c r="G4176" s="270"/>
      <c r="H4176" s="270"/>
      <c r="J4176" s="120"/>
      <c r="K4176" s="209"/>
      <c r="L4176" s="209"/>
      <c r="M4176" s="279"/>
    </row>
    <row r="4177" spans="1:13" x14ac:dyDescent="0.25">
      <c r="A4177" s="208"/>
      <c r="B4177" s="269"/>
      <c r="C4177" s="270"/>
      <c r="D4177" s="270"/>
      <c r="E4177" s="270"/>
      <c r="F4177" s="270"/>
      <c r="G4177" s="270"/>
      <c r="H4177" s="270"/>
      <c r="J4177" s="120"/>
      <c r="K4177" s="209"/>
      <c r="L4177" s="209"/>
      <c r="M4177" s="279"/>
    </row>
    <row r="4178" spans="1:13" x14ac:dyDescent="0.25">
      <c r="A4178" s="208"/>
      <c r="B4178" s="269"/>
      <c r="C4178" s="270"/>
      <c r="D4178" s="270"/>
      <c r="E4178" s="270"/>
      <c r="F4178" s="270"/>
      <c r="G4178" s="270"/>
      <c r="H4178" s="270"/>
      <c r="J4178" s="120"/>
      <c r="K4178" s="209"/>
      <c r="L4178" s="209"/>
      <c r="M4178" s="279"/>
    </row>
    <row r="4179" spans="1:13" x14ac:dyDescent="0.25">
      <c r="A4179" s="208"/>
      <c r="B4179" s="269"/>
      <c r="C4179" s="270"/>
      <c r="D4179" s="270"/>
      <c r="E4179" s="270"/>
      <c r="F4179" s="270"/>
      <c r="G4179" s="270"/>
      <c r="H4179" s="270"/>
      <c r="J4179" s="120"/>
      <c r="K4179" s="209"/>
      <c r="L4179" s="209"/>
      <c r="M4179" s="279"/>
    </row>
    <row r="4180" spans="1:13" x14ac:dyDescent="0.25">
      <c r="A4180" s="208"/>
      <c r="B4180" s="269"/>
      <c r="C4180" s="270"/>
      <c r="D4180" s="270"/>
      <c r="E4180" s="270"/>
      <c r="F4180" s="270"/>
      <c r="G4180" s="270"/>
      <c r="H4180" s="270"/>
      <c r="J4180" s="120"/>
      <c r="K4180" s="209"/>
      <c r="L4180" s="209"/>
      <c r="M4180" s="279"/>
    </row>
    <row r="4181" spans="1:13" x14ac:dyDescent="0.25">
      <c r="A4181" s="208"/>
      <c r="B4181" s="269"/>
      <c r="C4181" s="270"/>
      <c r="D4181" s="270"/>
      <c r="E4181" s="270"/>
      <c r="F4181" s="270"/>
      <c r="G4181" s="270"/>
      <c r="H4181" s="270"/>
      <c r="J4181" s="120"/>
      <c r="K4181" s="209"/>
      <c r="L4181" s="209"/>
      <c r="M4181" s="279"/>
    </row>
    <row r="4182" spans="1:13" x14ac:dyDescent="0.25">
      <c r="A4182" s="208"/>
      <c r="B4182" s="269"/>
      <c r="C4182" s="270"/>
      <c r="D4182" s="270"/>
      <c r="E4182" s="270"/>
      <c r="F4182" s="270"/>
      <c r="G4182" s="270"/>
      <c r="H4182" s="270"/>
      <c r="J4182" s="120"/>
      <c r="K4182" s="209"/>
      <c r="L4182" s="209"/>
      <c r="M4182" s="279"/>
    </row>
    <row r="4183" spans="1:13" x14ac:dyDescent="0.25">
      <c r="A4183" s="208"/>
      <c r="B4183" s="269"/>
      <c r="C4183" s="270"/>
      <c r="D4183" s="270"/>
      <c r="E4183" s="270"/>
      <c r="F4183" s="270"/>
      <c r="G4183" s="270"/>
      <c r="H4183" s="270"/>
      <c r="J4183" s="120"/>
      <c r="K4183" s="209"/>
      <c r="L4183" s="209"/>
      <c r="M4183" s="279"/>
    </row>
    <row r="4184" spans="1:13" x14ac:dyDescent="0.25">
      <c r="A4184" s="208"/>
      <c r="B4184" s="269"/>
      <c r="C4184" s="270"/>
      <c r="D4184" s="270"/>
      <c r="E4184" s="270"/>
      <c r="F4184" s="270"/>
      <c r="G4184" s="270"/>
      <c r="H4184" s="270"/>
      <c r="J4184" s="120"/>
      <c r="K4184" s="209"/>
      <c r="L4184" s="209"/>
      <c r="M4184" s="279"/>
    </row>
    <row r="4185" spans="1:13" x14ac:dyDescent="0.25">
      <c r="A4185" s="208"/>
      <c r="B4185" s="269"/>
      <c r="C4185" s="270"/>
      <c r="D4185" s="270"/>
      <c r="E4185" s="270"/>
      <c r="F4185" s="270"/>
      <c r="G4185" s="270"/>
      <c r="H4185" s="270"/>
      <c r="J4185" s="120"/>
      <c r="K4185" s="209"/>
      <c r="L4185" s="209"/>
      <c r="M4185" s="279"/>
    </row>
    <row r="4186" spans="1:13" x14ac:dyDescent="0.25">
      <c r="A4186" s="208"/>
      <c r="B4186" s="269"/>
      <c r="C4186" s="270"/>
      <c r="D4186" s="270"/>
      <c r="E4186" s="270"/>
      <c r="F4186" s="270"/>
      <c r="G4186" s="270"/>
      <c r="H4186" s="270"/>
      <c r="J4186" s="120"/>
      <c r="K4186" s="209"/>
      <c r="L4186" s="209"/>
      <c r="M4186" s="279"/>
    </row>
    <row r="4187" spans="1:13" x14ac:dyDescent="0.25">
      <c r="A4187" s="208"/>
      <c r="B4187" s="269"/>
      <c r="C4187" s="270"/>
      <c r="D4187" s="270"/>
      <c r="E4187" s="270"/>
      <c r="F4187" s="270"/>
      <c r="G4187" s="270"/>
      <c r="H4187" s="270"/>
      <c r="J4187" s="120"/>
      <c r="K4187" s="209"/>
      <c r="L4187" s="209"/>
      <c r="M4187" s="279"/>
    </row>
    <row r="4188" spans="1:13" x14ac:dyDescent="0.25">
      <c r="A4188" s="208"/>
      <c r="B4188" s="269"/>
      <c r="C4188" s="270"/>
      <c r="D4188" s="270"/>
      <c r="E4188" s="270"/>
      <c r="F4188" s="270"/>
      <c r="G4188" s="270"/>
      <c r="H4188" s="270"/>
      <c r="J4188" s="120"/>
      <c r="K4188" s="209"/>
      <c r="L4188" s="209"/>
      <c r="M4188" s="279"/>
    </row>
    <row r="4189" spans="1:13" x14ac:dyDescent="0.25">
      <c r="A4189" s="208"/>
      <c r="B4189" s="269"/>
      <c r="C4189" s="270"/>
      <c r="D4189" s="270"/>
      <c r="E4189" s="270"/>
      <c r="F4189" s="270"/>
      <c r="G4189" s="270"/>
      <c r="H4189" s="270"/>
      <c r="J4189" s="120"/>
      <c r="K4189" s="209"/>
      <c r="L4189" s="209"/>
      <c r="M4189" s="279"/>
    </row>
    <row r="4190" spans="1:13" x14ac:dyDescent="0.25">
      <c r="A4190" s="208"/>
      <c r="B4190" s="269"/>
      <c r="C4190" s="270"/>
      <c r="D4190" s="270"/>
      <c r="E4190" s="270"/>
      <c r="F4190" s="270"/>
      <c r="G4190" s="270"/>
      <c r="H4190" s="270"/>
      <c r="J4190" s="120"/>
      <c r="K4190" s="209"/>
      <c r="L4190" s="209"/>
      <c r="M4190" s="279"/>
    </row>
    <row r="4191" spans="1:13" x14ac:dyDescent="0.25">
      <c r="A4191" s="208"/>
      <c r="B4191" s="269"/>
      <c r="C4191" s="270"/>
      <c r="D4191" s="270"/>
      <c r="E4191" s="270"/>
      <c r="F4191" s="270"/>
      <c r="G4191" s="270"/>
      <c r="H4191" s="270"/>
      <c r="J4191" s="120"/>
      <c r="K4191" s="209"/>
      <c r="L4191" s="209"/>
      <c r="M4191" s="279"/>
    </row>
    <row r="4192" spans="1:13" x14ac:dyDescent="0.25">
      <c r="A4192" s="208"/>
      <c r="B4192" s="269"/>
      <c r="C4192" s="270"/>
      <c r="D4192" s="270"/>
      <c r="E4192" s="270"/>
      <c r="F4192" s="270"/>
      <c r="G4192" s="270"/>
      <c r="H4192" s="270"/>
      <c r="J4192" s="120"/>
      <c r="K4192" s="209"/>
      <c r="L4192" s="209"/>
      <c r="M4192" s="279"/>
    </row>
    <row r="4193" spans="1:13" x14ac:dyDescent="0.25">
      <c r="A4193" s="208"/>
      <c r="B4193" s="269"/>
      <c r="C4193" s="270"/>
      <c r="D4193" s="270"/>
      <c r="E4193" s="270"/>
      <c r="F4193" s="270"/>
      <c r="G4193" s="270"/>
      <c r="H4193" s="270"/>
      <c r="J4193" s="120"/>
      <c r="K4193" s="209"/>
      <c r="L4193" s="209"/>
      <c r="M4193" s="279"/>
    </row>
    <row r="4194" spans="1:13" x14ac:dyDescent="0.25">
      <c r="A4194" s="208"/>
      <c r="B4194" s="269"/>
      <c r="C4194" s="270"/>
      <c r="D4194" s="270"/>
      <c r="E4194" s="270"/>
      <c r="F4194" s="270"/>
      <c r="G4194" s="270"/>
      <c r="H4194" s="270"/>
      <c r="J4194" s="120"/>
      <c r="K4194" s="209"/>
      <c r="L4194" s="209"/>
      <c r="M4194" s="279"/>
    </row>
    <row r="4195" spans="1:13" x14ac:dyDescent="0.25">
      <c r="A4195" s="208"/>
      <c r="B4195" s="269"/>
      <c r="C4195" s="270"/>
      <c r="D4195" s="270"/>
      <c r="E4195" s="270"/>
      <c r="F4195" s="270"/>
      <c r="G4195" s="270"/>
      <c r="H4195" s="270"/>
      <c r="J4195" s="120"/>
      <c r="K4195" s="209"/>
      <c r="L4195" s="209"/>
      <c r="M4195" s="279"/>
    </row>
    <row r="4196" spans="1:13" x14ac:dyDescent="0.25">
      <c r="A4196" s="208"/>
      <c r="B4196" s="269"/>
      <c r="C4196" s="270"/>
      <c r="D4196" s="270"/>
      <c r="E4196" s="270"/>
      <c r="F4196" s="270"/>
      <c r="G4196" s="270"/>
      <c r="H4196" s="270"/>
      <c r="J4196" s="120"/>
      <c r="K4196" s="209"/>
      <c r="L4196" s="209"/>
      <c r="M4196" s="279"/>
    </row>
    <row r="4197" spans="1:13" x14ac:dyDescent="0.25">
      <c r="A4197" s="208"/>
      <c r="B4197" s="269"/>
      <c r="C4197" s="270"/>
      <c r="D4197" s="270"/>
      <c r="E4197" s="270"/>
      <c r="F4197" s="270"/>
      <c r="G4197" s="270"/>
      <c r="H4197" s="270"/>
      <c r="J4197" s="120"/>
      <c r="K4197" s="209"/>
      <c r="L4197" s="209"/>
      <c r="M4197" s="279"/>
    </row>
    <row r="4198" spans="1:13" x14ac:dyDescent="0.25">
      <c r="A4198" s="208"/>
      <c r="B4198" s="269"/>
      <c r="C4198" s="270"/>
      <c r="D4198" s="270"/>
      <c r="E4198" s="270"/>
      <c r="F4198" s="270"/>
      <c r="G4198" s="270"/>
      <c r="H4198" s="270"/>
      <c r="J4198" s="120"/>
      <c r="K4198" s="209"/>
      <c r="L4198" s="209"/>
      <c r="M4198" s="279"/>
    </row>
    <row r="4199" spans="1:13" x14ac:dyDescent="0.25">
      <c r="A4199" s="208"/>
      <c r="B4199" s="269"/>
      <c r="C4199" s="270"/>
      <c r="D4199" s="270"/>
      <c r="E4199" s="270"/>
      <c r="F4199" s="270"/>
      <c r="G4199" s="270"/>
      <c r="H4199" s="270"/>
      <c r="J4199" s="120"/>
      <c r="K4199" s="209"/>
      <c r="L4199" s="209"/>
      <c r="M4199" s="279"/>
    </row>
    <row r="4200" spans="1:13" x14ac:dyDescent="0.25">
      <c r="A4200" s="208"/>
      <c r="B4200" s="269"/>
      <c r="C4200" s="270"/>
      <c r="D4200" s="270"/>
      <c r="E4200" s="270"/>
      <c r="F4200" s="270"/>
      <c r="G4200" s="270"/>
      <c r="H4200" s="270"/>
      <c r="J4200" s="120"/>
      <c r="K4200" s="209"/>
      <c r="L4200" s="209"/>
      <c r="M4200" s="279"/>
    </row>
    <row r="4201" spans="1:13" x14ac:dyDescent="0.25">
      <c r="A4201" s="208"/>
      <c r="B4201" s="269"/>
      <c r="C4201" s="270"/>
      <c r="D4201" s="270"/>
      <c r="E4201" s="270"/>
      <c r="F4201" s="270"/>
      <c r="G4201" s="270"/>
      <c r="H4201" s="270"/>
      <c r="J4201" s="120"/>
      <c r="K4201" s="209"/>
      <c r="L4201" s="209"/>
      <c r="M4201" s="279"/>
    </row>
    <row r="4202" spans="1:13" x14ac:dyDescent="0.25">
      <c r="A4202" s="208"/>
      <c r="B4202" s="269"/>
      <c r="C4202" s="270"/>
      <c r="D4202" s="270"/>
      <c r="E4202" s="270"/>
      <c r="F4202" s="270"/>
      <c r="G4202" s="270"/>
      <c r="H4202" s="270"/>
      <c r="J4202" s="120"/>
      <c r="K4202" s="209"/>
      <c r="L4202" s="209"/>
      <c r="M4202" s="279"/>
    </row>
    <row r="4203" spans="1:13" x14ac:dyDescent="0.25">
      <c r="A4203" s="208"/>
      <c r="B4203" s="269"/>
      <c r="C4203" s="270"/>
      <c r="D4203" s="270"/>
      <c r="E4203" s="270"/>
      <c r="F4203" s="270"/>
      <c r="G4203" s="270"/>
      <c r="H4203" s="270"/>
      <c r="J4203" s="120"/>
      <c r="K4203" s="209"/>
      <c r="L4203" s="209"/>
      <c r="M4203" s="279"/>
    </row>
    <row r="4204" spans="1:13" x14ac:dyDescent="0.25">
      <c r="A4204" s="208"/>
      <c r="B4204" s="269"/>
      <c r="C4204" s="270"/>
      <c r="D4204" s="270"/>
      <c r="E4204" s="270"/>
      <c r="F4204" s="270"/>
      <c r="G4204" s="270"/>
      <c r="H4204" s="270"/>
      <c r="J4204" s="120"/>
      <c r="K4204" s="209"/>
      <c r="L4204" s="209"/>
      <c r="M4204" s="279"/>
    </row>
    <row r="4205" spans="1:13" x14ac:dyDescent="0.25">
      <c r="A4205" s="208"/>
      <c r="B4205" s="269"/>
      <c r="C4205" s="270"/>
      <c r="D4205" s="270"/>
      <c r="E4205" s="270"/>
      <c r="F4205" s="270"/>
      <c r="G4205" s="270"/>
      <c r="H4205" s="270"/>
      <c r="J4205" s="120"/>
      <c r="K4205" s="209"/>
      <c r="L4205" s="209"/>
      <c r="M4205" s="279"/>
    </row>
    <row r="4206" spans="1:13" x14ac:dyDescent="0.25">
      <c r="A4206" s="208"/>
      <c r="B4206" s="269"/>
      <c r="C4206" s="270"/>
      <c r="D4206" s="270"/>
      <c r="E4206" s="270"/>
      <c r="F4206" s="270"/>
      <c r="G4206" s="270"/>
      <c r="H4206" s="270"/>
      <c r="J4206" s="120"/>
      <c r="K4206" s="209"/>
      <c r="L4206" s="209"/>
      <c r="M4206" s="279"/>
    </row>
    <row r="4207" spans="1:13" x14ac:dyDescent="0.25">
      <c r="A4207" s="208"/>
      <c r="B4207" s="269"/>
      <c r="C4207" s="270"/>
      <c r="D4207" s="270"/>
      <c r="E4207" s="270"/>
      <c r="F4207" s="270"/>
      <c r="G4207" s="270"/>
      <c r="H4207" s="270"/>
      <c r="J4207" s="120"/>
      <c r="K4207" s="209"/>
      <c r="L4207" s="209"/>
      <c r="M4207" s="279"/>
    </row>
    <row r="4208" spans="1:13" x14ac:dyDescent="0.25">
      <c r="A4208" s="208"/>
      <c r="B4208" s="269"/>
      <c r="C4208" s="270"/>
      <c r="D4208" s="270"/>
      <c r="E4208" s="270"/>
      <c r="F4208" s="270"/>
      <c r="G4208" s="270"/>
      <c r="H4208" s="270"/>
      <c r="J4208" s="120"/>
      <c r="K4208" s="209"/>
      <c r="L4208" s="209"/>
      <c r="M4208" s="279"/>
    </row>
    <row r="4209" spans="1:13" x14ac:dyDescent="0.25">
      <c r="A4209" s="208"/>
      <c r="B4209" s="269"/>
      <c r="C4209" s="270"/>
      <c r="D4209" s="270"/>
      <c r="E4209" s="270"/>
      <c r="F4209" s="270"/>
      <c r="G4209" s="270"/>
      <c r="H4209" s="270"/>
      <c r="J4209" s="120"/>
      <c r="K4209" s="209"/>
      <c r="L4209" s="209"/>
      <c r="M4209" s="279"/>
    </row>
    <row r="4210" spans="1:13" x14ac:dyDescent="0.25">
      <c r="A4210" s="208"/>
      <c r="B4210" s="269"/>
      <c r="C4210" s="270"/>
      <c r="D4210" s="270"/>
      <c r="E4210" s="270"/>
      <c r="F4210" s="270"/>
      <c r="G4210" s="270"/>
      <c r="H4210" s="270"/>
      <c r="J4210" s="120"/>
      <c r="K4210" s="209"/>
      <c r="L4210" s="209"/>
      <c r="M4210" s="279"/>
    </row>
    <row r="4211" spans="1:13" x14ac:dyDescent="0.25">
      <c r="A4211" s="208"/>
      <c r="B4211" s="269"/>
      <c r="C4211" s="270"/>
      <c r="D4211" s="270"/>
      <c r="E4211" s="270"/>
      <c r="F4211" s="270"/>
      <c r="G4211" s="270"/>
      <c r="H4211" s="270"/>
      <c r="J4211" s="120"/>
      <c r="K4211" s="209"/>
      <c r="L4211" s="209"/>
      <c r="M4211" s="279"/>
    </row>
    <row r="4212" spans="1:13" x14ac:dyDescent="0.25">
      <c r="A4212" s="208"/>
      <c r="B4212" s="269"/>
      <c r="C4212" s="270"/>
      <c r="D4212" s="270"/>
      <c r="E4212" s="270"/>
      <c r="F4212" s="270"/>
      <c r="G4212" s="270"/>
      <c r="H4212" s="270"/>
      <c r="J4212" s="120"/>
      <c r="K4212" s="209"/>
      <c r="L4212" s="209"/>
      <c r="M4212" s="279"/>
    </row>
    <row r="4213" spans="1:13" x14ac:dyDescent="0.25">
      <c r="A4213" s="208"/>
      <c r="B4213" s="269"/>
      <c r="C4213" s="270"/>
      <c r="D4213" s="270"/>
      <c r="E4213" s="270"/>
      <c r="F4213" s="270"/>
      <c r="G4213" s="270"/>
      <c r="H4213" s="270"/>
      <c r="J4213" s="120"/>
      <c r="K4213" s="209"/>
      <c r="L4213" s="209"/>
      <c r="M4213" s="279"/>
    </row>
    <row r="4214" spans="1:13" x14ac:dyDescent="0.25">
      <c r="A4214" s="208"/>
      <c r="B4214" s="269"/>
      <c r="C4214" s="270"/>
      <c r="D4214" s="270"/>
      <c r="E4214" s="270"/>
      <c r="F4214" s="270"/>
      <c r="G4214" s="270"/>
      <c r="H4214" s="270"/>
      <c r="J4214" s="120"/>
      <c r="K4214" s="209"/>
      <c r="L4214" s="209"/>
      <c r="M4214" s="279"/>
    </row>
    <row r="4215" spans="1:13" x14ac:dyDescent="0.25">
      <c r="A4215" s="208"/>
      <c r="B4215" s="269"/>
      <c r="C4215" s="270"/>
      <c r="D4215" s="270"/>
      <c r="E4215" s="270"/>
      <c r="F4215" s="270"/>
      <c r="G4215" s="270"/>
      <c r="H4215" s="270"/>
      <c r="J4215" s="120"/>
      <c r="K4215" s="209"/>
      <c r="L4215" s="209"/>
      <c r="M4215" s="279"/>
    </row>
    <row r="4216" spans="1:13" x14ac:dyDescent="0.25">
      <c r="A4216" s="208"/>
      <c r="B4216" s="269"/>
      <c r="C4216" s="270"/>
      <c r="D4216" s="270"/>
      <c r="E4216" s="270"/>
      <c r="F4216" s="270"/>
      <c r="G4216" s="270"/>
      <c r="H4216" s="270"/>
      <c r="J4216" s="120"/>
      <c r="K4216" s="209"/>
      <c r="L4216" s="209"/>
      <c r="M4216" s="279"/>
    </row>
    <row r="4217" spans="1:13" x14ac:dyDescent="0.25">
      <c r="A4217" s="208"/>
      <c r="B4217" s="269"/>
      <c r="C4217" s="270"/>
      <c r="D4217" s="270"/>
      <c r="E4217" s="270"/>
      <c r="F4217" s="270"/>
      <c r="G4217" s="270"/>
      <c r="H4217" s="270"/>
      <c r="J4217" s="120"/>
      <c r="K4217" s="209"/>
      <c r="L4217" s="209"/>
      <c r="M4217" s="279"/>
    </row>
    <row r="4218" spans="1:13" x14ac:dyDescent="0.25">
      <c r="A4218" s="208"/>
      <c r="B4218" s="269"/>
      <c r="C4218" s="270"/>
      <c r="D4218" s="270"/>
      <c r="E4218" s="270"/>
      <c r="F4218" s="270"/>
      <c r="G4218" s="270"/>
      <c r="H4218" s="270"/>
      <c r="J4218" s="120"/>
      <c r="K4218" s="209"/>
      <c r="L4218" s="209"/>
      <c r="M4218" s="279"/>
    </row>
    <row r="4219" spans="1:13" x14ac:dyDescent="0.25">
      <c r="A4219" s="208"/>
      <c r="B4219" s="269"/>
      <c r="C4219" s="270"/>
      <c r="D4219" s="270"/>
      <c r="E4219" s="270"/>
      <c r="F4219" s="270"/>
      <c r="G4219" s="270"/>
      <c r="H4219" s="270"/>
      <c r="J4219" s="120"/>
      <c r="K4219" s="209"/>
      <c r="L4219" s="209"/>
      <c r="M4219" s="279"/>
    </row>
    <row r="4220" spans="1:13" x14ac:dyDescent="0.25">
      <c r="A4220" s="208"/>
      <c r="B4220" s="269"/>
      <c r="C4220" s="270"/>
      <c r="D4220" s="270"/>
      <c r="E4220" s="270"/>
      <c r="F4220" s="270"/>
      <c r="G4220" s="270"/>
      <c r="H4220" s="270"/>
      <c r="J4220" s="120"/>
      <c r="K4220" s="209"/>
      <c r="L4220" s="209"/>
      <c r="M4220" s="279"/>
    </row>
    <row r="4221" spans="1:13" x14ac:dyDescent="0.25">
      <c r="A4221" s="208"/>
      <c r="B4221" s="269"/>
      <c r="C4221" s="270"/>
      <c r="D4221" s="270"/>
      <c r="E4221" s="270"/>
      <c r="F4221" s="270"/>
      <c r="G4221" s="270"/>
      <c r="H4221" s="270"/>
      <c r="J4221" s="120"/>
      <c r="K4221" s="209"/>
      <c r="L4221" s="209"/>
      <c r="M4221" s="279"/>
    </row>
    <row r="4222" spans="1:13" x14ac:dyDescent="0.25">
      <c r="A4222" s="208"/>
      <c r="B4222" s="269"/>
      <c r="C4222" s="270"/>
      <c r="D4222" s="270"/>
      <c r="E4222" s="270"/>
      <c r="F4222" s="270"/>
      <c r="G4222" s="270"/>
      <c r="H4222" s="270"/>
      <c r="J4222" s="120"/>
      <c r="K4222" s="209"/>
      <c r="L4222" s="209"/>
      <c r="M4222" s="279"/>
    </row>
    <row r="4223" spans="1:13" x14ac:dyDescent="0.25">
      <c r="A4223" s="208"/>
      <c r="B4223" s="269"/>
      <c r="C4223" s="270"/>
      <c r="D4223" s="270"/>
      <c r="E4223" s="270"/>
      <c r="F4223" s="270"/>
      <c r="G4223" s="270"/>
      <c r="H4223" s="270"/>
      <c r="J4223" s="120"/>
      <c r="K4223" s="209"/>
      <c r="L4223" s="209"/>
      <c r="M4223" s="279"/>
    </row>
    <row r="4224" spans="1:13" x14ac:dyDescent="0.25">
      <c r="A4224" s="208"/>
      <c r="B4224" s="269"/>
      <c r="C4224" s="270"/>
      <c r="D4224" s="270"/>
      <c r="E4224" s="270"/>
      <c r="F4224" s="270"/>
      <c r="G4224" s="270"/>
      <c r="H4224" s="270"/>
      <c r="J4224" s="120"/>
      <c r="K4224" s="209"/>
      <c r="L4224" s="209"/>
      <c r="M4224" s="279"/>
    </row>
    <row r="4225" spans="1:13" x14ac:dyDescent="0.25">
      <c r="A4225" s="208"/>
      <c r="B4225" s="269"/>
      <c r="C4225" s="270"/>
      <c r="D4225" s="270"/>
      <c r="E4225" s="270"/>
      <c r="F4225" s="270"/>
      <c r="G4225" s="270"/>
      <c r="H4225" s="270"/>
      <c r="J4225" s="120"/>
      <c r="K4225" s="209"/>
      <c r="L4225" s="209"/>
      <c r="M4225" s="279"/>
    </row>
    <row r="4226" spans="1:13" x14ac:dyDescent="0.25">
      <c r="A4226" s="208"/>
      <c r="B4226" s="269"/>
      <c r="C4226" s="270"/>
      <c r="D4226" s="270"/>
      <c r="E4226" s="270"/>
      <c r="F4226" s="270"/>
      <c r="G4226" s="270"/>
      <c r="H4226" s="270"/>
      <c r="J4226" s="120"/>
      <c r="K4226" s="209"/>
      <c r="L4226" s="209"/>
      <c r="M4226" s="279"/>
    </row>
    <row r="4227" spans="1:13" x14ac:dyDescent="0.25">
      <c r="A4227" s="208"/>
      <c r="B4227" s="269"/>
      <c r="C4227" s="270"/>
      <c r="D4227" s="270"/>
      <c r="E4227" s="270"/>
      <c r="F4227" s="270"/>
      <c r="G4227" s="270"/>
      <c r="H4227" s="270"/>
      <c r="J4227" s="120"/>
      <c r="K4227" s="209"/>
      <c r="L4227" s="209"/>
      <c r="M4227" s="279"/>
    </row>
    <row r="4228" spans="1:13" x14ac:dyDescent="0.25">
      <c r="A4228" s="208"/>
      <c r="B4228" s="269"/>
      <c r="C4228" s="270"/>
      <c r="D4228" s="270"/>
      <c r="E4228" s="270"/>
      <c r="F4228" s="270"/>
      <c r="G4228" s="270"/>
      <c r="H4228" s="270"/>
      <c r="J4228" s="120"/>
      <c r="K4228" s="209"/>
      <c r="L4228" s="209"/>
      <c r="M4228" s="279"/>
    </row>
    <row r="4229" spans="1:13" x14ac:dyDescent="0.25">
      <c r="A4229" s="208"/>
      <c r="B4229" s="269"/>
      <c r="C4229" s="270"/>
      <c r="D4229" s="270"/>
      <c r="E4229" s="270"/>
      <c r="F4229" s="270"/>
      <c r="G4229" s="270"/>
      <c r="H4229" s="270"/>
      <c r="J4229" s="120"/>
      <c r="K4229" s="209"/>
      <c r="L4229" s="209"/>
      <c r="M4229" s="279"/>
    </row>
    <row r="4230" spans="1:13" x14ac:dyDescent="0.25">
      <c r="A4230" s="208"/>
      <c r="B4230" s="269"/>
      <c r="C4230" s="270"/>
      <c r="D4230" s="270"/>
      <c r="E4230" s="270"/>
      <c r="F4230" s="270"/>
      <c r="G4230" s="270"/>
      <c r="H4230" s="270"/>
      <c r="J4230" s="120"/>
      <c r="K4230" s="209"/>
      <c r="L4230" s="209"/>
      <c r="M4230" s="279"/>
    </row>
    <row r="4231" spans="1:13" x14ac:dyDescent="0.25">
      <c r="A4231" s="208"/>
      <c r="B4231" s="269"/>
      <c r="C4231" s="270"/>
      <c r="D4231" s="270"/>
      <c r="E4231" s="270"/>
      <c r="F4231" s="270"/>
      <c r="G4231" s="270"/>
      <c r="H4231" s="270"/>
      <c r="J4231" s="120"/>
      <c r="K4231" s="209"/>
      <c r="L4231" s="209"/>
      <c r="M4231" s="279"/>
    </row>
    <row r="4232" spans="1:13" x14ac:dyDescent="0.25">
      <c r="A4232" s="208"/>
      <c r="B4232" s="269"/>
      <c r="C4232" s="270"/>
      <c r="D4232" s="270"/>
      <c r="E4232" s="270"/>
      <c r="F4232" s="270"/>
      <c r="G4232" s="270"/>
      <c r="H4232" s="270"/>
      <c r="J4232" s="120"/>
      <c r="K4232" s="209"/>
      <c r="L4232" s="209"/>
      <c r="M4232" s="279"/>
    </row>
    <row r="4233" spans="1:13" x14ac:dyDescent="0.25">
      <c r="A4233" s="208"/>
      <c r="B4233" s="269"/>
      <c r="C4233" s="270"/>
      <c r="D4233" s="270"/>
      <c r="E4233" s="270"/>
      <c r="F4233" s="270"/>
      <c r="G4233" s="270"/>
      <c r="H4233" s="270"/>
      <c r="J4233" s="120"/>
      <c r="K4233" s="209"/>
      <c r="L4233" s="209"/>
      <c r="M4233" s="279"/>
    </row>
    <row r="4234" spans="1:13" x14ac:dyDescent="0.25">
      <c r="A4234" s="208"/>
      <c r="B4234" s="269"/>
      <c r="C4234" s="270"/>
      <c r="D4234" s="270"/>
      <c r="E4234" s="270"/>
      <c r="F4234" s="270"/>
      <c r="G4234" s="270"/>
      <c r="H4234" s="270"/>
      <c r="J4234" s="120"/>
      <c r="K4234" s="209"/>
      <c r="L4234" s="209"/>
      <c r="M4234" s="279"/>
    </row>
    <row r="4235" spans="1:13" x14ac:dyDescent="0.25">
      <c r="A4235" s="208"/>
      <c r="B4235" s="269"/>
      <c r="C4235" s="270"/>
      <c r="D4235" s="270"/>
      <c r="E4235" s="270"/>
      <c r="F4235" s="270"/>
      <c r="G4235" s="270"/>
      <c r="H4235" s="270"/>
      <c r="J4235" s="120"/>
      <c r="K4235" s="209"/>
      <c r="L4235" s="209"/>
      <c r="M4235" s="279"/>
    </row>
    <row r="4236" spans="1:13" x14ac:dyDescent="0.25">
      <c r="A4236" s="208"/>
      <c r="B4236" s="269"/>
      <c r="C4236" s="270"/>
      <c r="D4236" s="270"/>
      <c r="E4236" s="270"/>
      <c r="F4236" s="270"/>
      <c r="G4236" s="270"/>
      <c r="H4236" s="270"/>
      <c r="J4236" s="120"/>
      <c r="K4236" s="209"/>
      <c r="L4236" s="209"/>
      <c r="M4236" s="279"/>
    </row>
    <row r="4237" spans="1:13" x14ac:dyDescent="0.25">
      <c r="A4237" s="208"/>
      <c r="B4237" s="269"/>
      <c r="C4237" s="270"/>
      <c r="D4237" s="270"/>
      <c r="E4237" s="270"/>
      <c r="F4237" s="270"/>
      <c r="G4237" s="270"/>
      <c r="H4237" s="270"/>
      <c r="J4237" s="120"/>
      <c r="K4237" s="209"/>
      <c r="L4237" s="209"/>
      <c r="M4237" s="279"/>
    </row>
    <row r="4238" spans="1:13" x14ac:dyDescent="0.25">
      <c r="A4238" s="208"/>
      <c r="B4238" s="269"/>
      <c r="C4238" s="270"/>
      <c r="D4238" s="270"/>
      <c r="E4238" s="270"/>
      <c r="F4238" s="270"/>
      <c r="G4238" s="270"/>
      <c r="H4238" s="270"/>
      <c r="J4238" s="120"/>
      <c r="K4238" s="209"/>
      <c r="L4238" s="209"/>
      <c r="M4238" s="279"/>
    </row>
    <row r="4239" spans="1:13" x14ac:dyDescent="0.25">
      <c r="A4239" s="208"/>
      <c r="B4239" s="269"/>
      <c r="C4239" s="270"/>
      <c r="D4239" s="270"/>
      <c r="E4239" s="270"/>
      <c r="F4239" s="270"/>
      <c r="G4239" s="270"/>
      <c r="H4239" s="270"/>
      <c r="J4239" s="120"/>
      <c r="K4239" s="209"/>
      <c r="L4239" s="209"/>
      <c r="M4239" s="279"/>
    </row>
    <row r="4240" spans="1:13" x14ac:dyDescent="0.25">
      <c r="A4240" s="208"/>
      <c r="B4240" s="269"/>
      <c r="C4240" s="270"/>
      <c r="D4240" s="270"/>
      <c r="E4240" s="270"/>
      <c r="F4240" s="270"/>
      <c r="G4240" s="270"/>
      <c r="H4240" s="270"/>
      <c r="J4240" s="120"/>
      <c r="K4240" s="209"/>
      <c r="L4240" s="209"/>
      <c r="M4240" s="279"/>
    </row>
    <row r="4241" spans="1:13" x14ac:dyDescent="0.25">
      <c r="A4241" s="208"/>
      <c r="B4241" s="269"/>
      <c r="C4241" s="270"/>
      <c r="D4241" s="270"/>
      <c r="E4241" s="270"/>
      <c r="F4241" s="270"/>
      <c r="G4241" s="270"/>
      <c r="H4241" s="270"/>
      <c r="J4241" s="120"/>
      <c r="K4241" s="209"/>
      <c r="L4241" s="209"/>
      <c r="M4241" s="279"/>
    </row>
    <row r="4242" spans="1:13" x14ac:dyDescent="0.25">
      <c r="A4242" s="208"/>
      <c r="B4242" s="269"/>
      <c r="C4242" s="270"/>
      <c r="D4242" s="270"/>
      <c r="E4242" s="270"/>
      <c r="F4242" s="270"/>
      <c r="G4242" s="270"/>
      <c r="H4242" s="270"/>
      <c r="J4242" s="120"/>
      <c r="K4242" s="209"/>
      <c r="L4242" s="209"/>
      <c r="M4242" s="279"/>
    </row>
    <row r="4243" spans="1:13" x14ac:dyDescent="0.25">
      <c r="A4243" s="208"/>
      <c r="B4243" s="269"/>
      <c r="C4243" s="270"/>
      <c r="D4243" s="270"/>
      <c r="E4243" s="270"/>
      <c r="F4243" s="270"/>
      <c r="G4243" s="270"/>
      <c r="H4243" s="270"/>
      <c r="J4243" s="120"/>
      <c r="K4243" s="209"/>
      <c r="L4243" s="209"/>
      <c r="M4243" s="279"/>
    </row>
    <row r="4244" spans="1:13" x14ac:dyDescent="0.25">
      <c r="A4244" s="208"/>
      <c r="B4244" s="269"/>
      <c r="C4244" s="270"/>
      <c r="D4244" s="270"/>
      <c r="E4244" s="270"/>
      <c r="F4244" s="270"/>
      <c r="G4244" s="270"/>
      <c r="H4244" s="270"/>
      <c r="J4244" s="120"/>
      <c r="K4244" s="209"/>
      <c r="L4244" s="209"/>
      <c r="M4244" s="279"/>
    </row>
    <row r="4245" spans="1:13" x14ac:dyDescent="0.25">
      <c r="A4245" s="208"/>
      <c r="B4245" s="269"/>
      <c r="C4245" s="270"/>
      <c r="D4245" s="270"/>
      <c r="E4245" s="270"/>
      <c r="F4245" s="270"/>
      <c r="G4245" s="270"/>
      <c r="H4245" s="270"/>
      <c r="J4245" s="120"/>
      <c r="K4245" s="209"/>
      <c r="L4245" s="209"/>
      <c r="M4245" s="279"/>
    </row>
    <row r="4246" spans="1:13" x14ac:dyDescent="0.25">
      <c r="A4246" s="208"/>
      <c r="B4246" s="269"/>
      <c r="C4246" s="270"/>
      <c r="D4246" s="270"/>
      <c r="E4246" s="270"/>
      <c r="F4246" s="270"/>
      <c r="G4246" s="270"/>
      <c r="H4246" s="270"/>
      <c r="J4246" s="120"/>
      <c r="K4246" s="209"/>
      <c r="L4246" s="209"/>
      <c r="M4246" s="279"/>
    </row>
    <row r="4247" spans="1:13" x14ac:dyDescent="0.25">
      <c r="A4247" s="208"/>
      <c r="B4247" s="269"/>
      <c r="C4247" s="270"/>
      <c r="D4247" s="270"/>
      <c r="E4247" s="270"/>
      <c r="F4247" s="270"/>
      <c r="G4247" s="270"/>
      <c r="H4247" s="270"/>
      <c r="J4247" s="120"/>
      <c r="K4247" s="209"/>
      <c r="L4247" s="209"/>
      <c r="M4247" s="279"/>
    </row>
    <row r="4248" spans="1:13" x14ac:dyDescent="0.25">
      <c r="A4248" s="208"/>
      <c r="B4248" s="269"/>
      <c r="C4248" s="270"/>
      <c r="D4248" s="270"/>
      <c r="E4248" s="270"/>
      <c r="F4248" s="270"/>
      <c r="G4248" s="270"/>
      <c r="H4248" s="270"/>
      <c r="J4248" s="120"/>
      <c r="K4248" s="209"/>
      <c r="L4248" s="209"/>
      <c r="M4248" s="279"/>
    </row>
    <row r="4249" spans="1:13" x14ac:dyDescent="0.25">
      <c r="A4249" s="208"/>
      <c r="B4249" s="269"/>
      <c r="C4249" s="270"/>
      <c r="D4249" s="270"/>
      <c r="E4249" s="270"/>
      <c r="F4249" s="270"/>
      <c r="G4249" s="270"/>
      <c r="H4249" s="270"/>
      <c r="J4249" s="120"/>
      <c r="K4249" s="209"/>
      <c r="L4249" s="209"/>
      <c r="M4249" s="279"/>
    </row>
    <row r="4250" spans="1:13" x14ac:dyDescent="0.25">
      <c r="A4250" s="208"/>
      <c r="B4250" s="269"/>
      <c r="C4250" s="270"/>
      <c r="D4250" s="270"/>
      <c r="E4250" s="270"/>
      <c r="F4250" s="270"/>
      <c r="G4250" s="270"/>
      <c r="H4250" s="270"/>
      <c r="J4250" s="120"/>
      <c r="K4250" s="209"/>
      <c r="L4250" s="209"/>
      <c r="M4250" s="279"/>
    </row>
    <row r="4251" spans="1:13" x14ac:dyDescent="0.25">
      <c r="A4251" s="208"/>
      <c r="B4251" s="269"/>
      <c r="C4251" s="270"/>
      <c r="D4251" s="270"/>
      <c r="E4251" s="270"/>
      <c r="F4251" s="270"/>
      <c r="G4251" s="270"/>
      <c r="H4251" s="270"/>
      <c r="J4251" s="120"/>
      <c r="K4251" s="209"/>
      <c r="L4251" s="209"/>
      <c r="M4251" s="279"/>
    </row>
    <row r="4252" spans="1:13" x14ac:dyDescent="0.25">
      <c r="A4252" s="208"/>
      <c r="B4252" s="269"/>
      <c r="C4252" s="270"/>
      <c r="D4252" s="270"/>
      <c r="E4252" s="270"/>
      <c r="F4252" s="270"/>
      <c r="G4252" s="270"/>
      <c r="H4252" s="270"/>
      <c r="J4252" s="120"/>
      <c r="K4252" s="209"/>
      <c r="L4252" s="209"/>
      <c r="M4252" s="279"/>
    </row>
    <row r="4253" spans="1:13" x14ac:dyDescent="0.25">
      <c r="A4253" s="208"/>
      <c r="B4253" s="269"/>
      <c r="C4253" s="270"/>
      <c r="D4253" s="270"/>
      <c r="E4253" s="270"/>
      <c r="F4253" s="270"/>
      <c r="G4253" s="270"/>
      <c r="H4253" s="270"/>
      <c r="J4253" s="120"/>
      <c r="K4253" s="209"/>
      <c r="L4253" s="209"/>
      <c r="M4253" s="279"/>
    </row>
    <row r="4254" spans="1:13" x14ac:dyDescent="0.25">
      <c r="A4254" s="208"/>
      <c r="B4254" s="269"/>
      <c r="C4254" s="270"/>
      <c r="D4254" s="270"/>
      <c r="E4254" s="270"/>
      <c r="F4254" s="270"/>
      <c r="G4254" s="270"/>
      <c r="H4254" s="270"/>
      <c r="J4254" s="120"/>
      <c r="K4254" s="209"/>
      <c r="L4254" s="209"/>
      <c r="M4254" s="279"/>
    </row>
    <row r="4255" spans="1:13" x14ac:dyDescent="0.25">
      <c r="A4255" s="208"/>
      <c r="B4255" s="269"/>
      <c r="C4255" s="270"/>
      <c r="D4255" s="270"/>
      <c r="E4255" s="270"/>
      <c r="F4255" s="270"/>
      <c r="G4255" s="270"/>
      <c r="H4255" s="270"/>
      <c r="J4255" s="120"/>
      <c r="K4255" s="209"/>
      <c r="L4255" s="209"/>
      <c r="M4255" s="279"/>
    </row>
    <row r="4256" spans="1:13" x14ac:dyDescent="0.25">
      <c r="A4256" s="208"/>
      <c r="B4256" s="269"/>
      <c r="C4256" s="270"/>
      <c r="D4256" s="270"/>
      <c r="E4256" s="270"/>
      <c r="F4256" s="270"/>
      <c r="G4256" s="270"/>
      <c r="H4256" s="270"/>
      <c r="J4256" s="120"/>
      <c r="K4256" s="209"/>
      <c r="L4256" s="209"/>
      <c r="M4256" s="279"/>
    </row>
    <row r="4257" spans="1:13" x14ac:dyDescent="0.25">
      <c r="A4257" s="208"/>
      <c r="B4257" s="269"/>
      <c r="C4257" s="270"/>
      <c r="D4257" s="270"/>
      <c r="E4257" s="270"/>
      <c r="F4257" s="270"/>
      <c r="G4257" s="270"/>
      <c r="H4257" s="270"/>
      <c r="J4257" s="120"/>
      <c r="K4257" s="209"/>
      <c r="L4257" s="209"/>
      <c r="M4257" s="279"/>
    </row>
    <row r="4258" spans="1:13" x14ac:dyDescent="0.25">
      <c r="A4258" s="208"/>
      <c r="B4258" s="269"/>
      <c r="C4258" s="270"/>
      <c r="D4258" s="270"/>
      <c r="E4258" s="270"/>
      <c r="F4258" s="270"/>
      <c r="G4258" s="270"/>
      <c r="H4258" s="270"/>
      <c r="J4258" s="120"/>
      <c r="K4258" s="209"/>
      <c r="L4258" s="209"/>
      <c r="M4258" s="279"/>
    </row>
    <row r="4259" spans="1:13" x14ac:dyDescent="0.25">
      <c r="A4259" s="208"/>
      <c r="B4259" s="269"/>
      <c r="C4259" s="270"/>
      <c r="D4259" s="270"/>
      <c r="E4259" s="270"/>
      <c r="F4259" s="270"/>
      <c r="G4259" s="270"/>
      <c r="H4259" s="270"/>
      <c r="J4259" s="120"/>
      <c r="K4259" s="209"/>
      <c r="L4259" s="209"/>
      <c r="M4259" s="279"/>
    </row>
    <row r="4260" spans="1:13" x14ac:dyDescent="0.25">
      <c r="A4260" s="208"/>
      <c r="B4260" s="269"/>
      <c r="C4260" s="270"/>
      <c r="D4260" s="270"/>
      <c r="E4260" s="270"/>
      <c r="F4260" s="270"/>
      <c r="G4260" s="270"/>
      <c r="H4260" s="270"/>
      <c r="J4260" s="120"/>
      <c r="K4260" s="209"/>
      <c r="L4260" s="209"/>
      <c r="M4260" s="279"/>
    </row>
    <row r="4261" spans="1:13" x14ac:dyDescent="0.25">
      <c r="A4261" s="208"/>
      <c r="B4261" s="269"/>
      <c r="C4261" s="270"/>
      <c r="D4261" s="270"/>
      <c r="E4261" s="270"/>
      <c r="F4261" s="270"/>
      <c r="G4261" s="270"/>
      <c r="H4261" s="270"/>
      <c r="J4261" s="120"/>
      <c r="K4261" s="209"/>
      <c r="L4261" s="209"/>
      <c r="M4261" s="279"/>
    </row>
    <row r="4262" spans="1:13" x14ac:dyDescent="0.25">
      <c r="A4262" s="208"/>
      <c r="B4262" s="269"/>
      <c r="C4262" s="270"/>
      <c r="D4262" s="270"/>
      <c r="E4262" s="270"/>
      <c r="F4262" s="270"/>
      <c r="G4262" s="270"/>
      <c r="H4262" s="270"/>
      <c r="J4262" s="120"/>
      <c r="K4262" s="209"/>
      <c r="L4262" s="209"/>
      <c r="M4262" s="279"/>
    </row>
    <row r="4263" spans="1:13" x14ac:dyDescent="0.25">
      <c r="A4263" s="208"/>
      <c r="B4263" s="269"/>
      <c r="C4263" s="270"/>
      <c r="D4263" s="270"/>
      <c r="E4263" s="270"/>
      <c r="F4263" s="270"/>
      <c r="G4263" s="270"/>
      <c r="H4263" s="270"/>
      <c r="J4263" s="120"/>
      <c r="K4263" s="209"/>
      <c r="L4263" s="209"/>
      <c r="M4263" s="279"/>
    </row>
    <row r="4264" spans="1:13" x14ac:dyDescent="0.25">
      <c r="A4264" s="208"/>
      <c r="B4264" s="269"/>
      <c r="C4264" s="270"/>
      <c r="D4264" s="270"/>
      <c r="E4264" s="270"/>
      <c r="F4264" s="270"/>
      <c r="G4264" s="270"/>
      <c r="H4264" s="270"/>
      <c r="J4264" s="120"/>
      <c r="K4264" s="209"/>
      <c r="L4264" s="209"/>
      <c r="M4264" s="279"/>
    </row>
    <row r="4265" spans="1:13" x14ac:dyDescent="0.25">
      <c r="A4265" s="208"/>
      <c r="B4265" s="269"/>
      <c r="C4265" s="270"/>
      <c r="D4265" s="270"/>
      <c r="E4265" s="270"/>
      <c r="F4265" s="270"/>
      <c r="G4265" s="270"/>
      <c r="H4265" s="270"/>
      <c r="J4265" s="120"/>
      <c r="K4265" s="209"/>
      <c r="L4265" s="209"/>
      <c r="M4265" s="279"/>
    </row>
    <row r="4266" spans="1:13" x14ac:dyDescent="0.25">
      <c r="A4266" s="208"/>
      <c r="B4266" s="269"/>
      <c r="C4266" s="270"/>
      <c r="D4266" s="270"/>
      <c r="E4266" s="270"/>
      <c r="F4266" s="270"/>
      <c r="G4266" s="270"/>
      <c r="H4266" s="270"/>
      <c r="J4266" s="120"/>
      <c r="K4266" s="209"/>
      <c r="L4266" s="209"/>
      <c r="M4266" s="279"/>
    </row>
    <row r="4267" spans="1:13" x14ac:dyDescent="0.25">
      <c r="A4267" s="208"/>
      <c r="B4267" s="269"/>
      <c r="C4267" s="270"/>
      <c r="D4267" s="270"/>
      <c r="E4267" s="270"/>
      <c r="F4267" s="270"/>
      <c r="G4267" s="270"/>
      <c r="H4267" s="270"/>
      <c r="J4267" s="120"/>
      <c r="K4267" s="209"/>
      <c r="L4267" s="209"/>
      <c r="M4267" s="279"/>
    </row>
    <row r="4268" spans="1:13" x14ac:dyDescent="0.25">
      <c r="A4268" s="208"/>
      <c r="B4268" s="269"/>
      <c r="C4268" s="270"/>
      <c r="D4268" s="270"/>
      <c r="E4268" s="270"/>
      <c r="F4268" s="270"/>
      <c r="G4268" s="270"/>
      <c r="H4268" s="270"/>
      <c r="J4268" s="120"/>
      <c r="K4268" s="209"/>
      <c r="L4268" s="209"/>
      <c r="M4268" s="279"/>
    </row>
    <row r="4269" spans="1:13" x14ac:dyDescent="0.25">
      <c r="A4269" s="208"/>
      <c r="B4269" s="269"/>
      <c r="C4269" s="270"/>
      <c r="D4269" s="270"/>
      <c r="E4269" s="270"/>
      <c r="F4269" s="270"/>
      <c r="G4269" s="270"/>
      <c r="H4269" s="270"/>
      <c r="J4269" s="120"/>
      <c r="K4269" s="209"/>
      <c r="L4269" s="209"/>
      <c r="M4269" s="279"/>
    </row>
    <row r="4270" spans="1:13" x14ac:dyDescent="0.25">
      <c r="A4270" s="208"/>
      <c r="B4270" s="269"/>
      <c r="C4270" s="270"/>
      <c r="D4270" s="270"/>
      <c r="E4270" s="270"/>
      <c r="F4270" s="270"/>
      <c r="G4270" s="270"/>
      <c r="H4270" s="270"/>
      <c r="J4270" s="120"/>
      <c r="K4270" s="209"/>
      <c r="L4270" s="209"/>
      <c r="M4270" s="279"/>
    </row>
    <row r="4271" spans="1:13" x14ac:dyDescent="0.25">
      <c r="A4271" s="208"/>
      <c r="B4271" s="269"/>
      <c r="C4271" s="270"/>
      <c r="D4271" s="270"/>
      <c r="E4271" s="270"/>
      <c r="F4271" s="270"/>
      <c r="G4271" s="270"/>
      <c r="H4271" s="270"/>
      <c r="J4271" s="120"/>
      <c r="K4271" s="209"/>
      <c r="L4271" s="209"/>
      <c r="M4271" s="279"/>
    </row>
    <row r="4272" spans="1:13" x14ac:dyDescent="0.25">
      <c r="A4272" s="208"/>
      <c r="B4272" s="269"/>
      <c r="C4272" s="270"/>
      <c r="D4272" s="270"/>
      <c r="E4272" s="270"/>
      <c r="F4272" s="270"/>
      <c r="G4272" s="270"/>
      <c r="H4272" s="270"/>
      <c r="J4272" s="120"/>
      <c r="K4272" s="209"/>
      <c r="L4272" s="209"/>
      <c r="M4272" s="279"/>
    </row>
    <row r="4273" spans="1:13" x14ac:dyDescent="0.25">
      <c r="A4273" s="208"/>
      <c r="B4273" s="269"/>
      <c r="C4273" s="270"/>
      <c r="D4273" s="270"/>
      <c r="E4273" s="270"/>
      <c r="F4273" s="270"/>
      <c r="G4273" s="270"/>
      <c r="H4273" s="270"/>
      <c r="J4273" s="120"/>
      <c r="K4273" s="209"/>
      <c r="L4273" s="209"/>
      <c r="M4273" s="279"/>
    </row>
    <row r="4274" spans="1:13" x14ac:dyDescent="0.25">
      <c r="A4274" s="208"/>
      <c r="B4274" s="269"/>
      <c r="C4274" s="270"/>
      <c r="D4274" s="270"/>
      <c r="E4274" s="270"/>
      <c r="F4274" s="270"/>
      <c r="G4274" s="270"/>
      <c r="H4274" s="270"/>
      <c r="J4274" s="120"/>
      <c r="K4274" s="209"/>
      <c r="L4274" s="209"/>
      <c r="M4274" s="279"/>
    </row>
    <row r="4275" spans="1:13" x14ac:dyDescent="0.25">
      <c r="A4275" s="208"/>
      <c r="B4275" s="269"/>
      <c r="C4275" s="270"/>
      <c r="D4275" s="270"/>
      <c r="E4275" s="270"/>
      <c r="F4275" s="270"/>
      <c r="G4275" s="270"/>
      <c r="H4275" s="270"/>
      <c r="J4275" s="120"/>
      <c r="K4275" s="209"/>
      <c r="L4275" s="209"/>
      <c r="M4275" s="279"/>
    </row>
    <row r="4276" spans="1:13" x14ac:dyDescent="0.25">
      <c r="A4276" s="208"/>
      <c r="B4276" s="269"/>
      <c r="C4276" s="270"/>
      <c r="D4276" s="270"/>
      <c r="E4276" s="270"/>
      <c r="F4276" s="270"/>
      <c r="G4276" s="270"/>
      <c r="H4276" s="270"/>
      <c r="J4276" s="120"/>
      <c r="K4276" s="209"/>
      <c r="L4276" s="209"/>
      <c r="M4276" s="279"/>
    </row>
    <row r="4277" spans="1:13" x14ac:dyDescent="0.25">
      <c r="A4277" s="208"/>
      <c r="B4277" s="269"/>
      <c r="C4277" s="270"/>
      <c r="D4277" s="270"/>
      <c r="E4277" s="270"/>
      <c r="F4277" s="270"/>
      <c r="G4277" s="270"/>
      <c r="H4277" s="270"/>
      <c r="J4277" s="120"/>
      <c r="K4277" s="209"/>
      <c r="L4277" s="209"/>
      <c r="M4277" s="279"/>
    </row>
    <row r="4278" spans="1:13" x14ac:dyDescent="0.25">
      <c r="A4278" s="208"/>
      <c r="B4278" s="269"/>
      <c r="C4278" s="270"/>
      <c r="D4278" s="270"/>
      <c r="E4278" s="270"/>
      <c r="F4278" s="270"/>
      <c r="G4278" s="270"/>
      <c r="H4278" s="270"/>
      <c r="J4278" s="120"/>
      <c r="K4278" s="209"/>
      <c r="L4278" s="209"/>
      <c r="M4278" s="279"/>
    </row>
    <row r="4279" spans="1:13" x14ac:dyDescent="0.25">
      <c r="A4279" s="208"/>
      <c r="B4279" s="269"/>
      <c r="C4279" s="270"/>
      <c r="D4279" s="270"/>
      <c r="E4279" s="270"/>
      <c r="F4279" s="270"/>
      <c r="G4279" s="270"/>
      <c r="H4279" s="270"/>
      <c r="J4279" s="120"/>
      <c r="K4279" s="209"/>
      <c r="L4279" s="209"/>
      <c r="M4279" s="279"/>
    </row>
    <row r="4280" spans="1:13" x14ac:dyDescent="0.25">
      <c r="A4280" s="208"/>
      <c r="B4280" s="269"/>
      <c r="C4280" s="270"/>
      <c r="D4280" s="270"/>
      <c r="E4280" s="270"/>
      <c r="F4280" s="270"/>
      <c r="G4280" s="270"/>
      <c r="H4280" s="270"/>
      <c r="J4280" s="120"/>
      <c r="K4280" s="209"/>
      <c r="L4280" s="209"/>
      <c r="M4280" s="279"/>
    </row>
    <row r="4281" spans="1:13" x14ac:dyDescent="0.25">
      <c r="A4281" s="208"/>
      <c r="B4281" s="269"/>
      <c r="C4281" s="270"/>
      <c r="D4281" s="270"/>
      <c r="E4281" s="270"/>
      <c r="F4281" s="270"/>
      <c r="G4281" s="270"/>
      <c r="H4281" s="270"/>
      <c r="J4281" s="120"/>
      <c r="K4281" s="209"/>
      <c r="L4281" s="209"/>
      <c r="M4281" s="279"/>
    </row>
    <row r="4282" spans="1:13" x14ac:dyDescent="0.25">
      <c r="A4282" s="208"/>
      <c r="B4282" s="269"/>
      <c r="C4282" s="270"/>
      <c r="D4282" s="270"/>
      <c r="E4282" s="270"/>
      <c r="F4282" s="270"/>
      <c r="G4282" s="270"/>
      <c r="H4282" s="270"/>
      <c r="J4282" s="120"/>
      <c r="K4282" s="209"/>
      <c r="L4282" s="209"/>
      <c r="M4282" s="279"/>
    </row>
    <row r="4283" spans="1:13" x14ac:dyDescent="0.25">
      <c r="A4283" s="208"/>
      <c r="B4283" s="269"/>
      <c r="C4283" s="270"/>
      <c r="D4283" s="270"/>
      <c r="E4283" s="270"/>
      <c r="F4283" s="270"/>
      <c r="G4283" s="270"/>
      <c r="H4283" s="270"/>
      <c r="J4283" s="120"/>
      <c r="K4283" s="209"/>
      <c r="L4283" s="209"/>
      <c r="M4283" s="279"/>
    </row>
    <row r="4284" spans="1:13" x14ac:dyDescent="0.25">
      <c r="A4284" s="208"/>
      <c r="B4284" s="269"/>
      <c r="C4284" s="270"/>
      <c r="D4284" s="270"/>
      <c r="E4284" s="270"/>
      <c r="F4284" s="270"/>
      <c r="G4284" s="270"/>
      <c r="H4284" s="270"/>
      <c r="J4284" s="120"/>
      <c r="K4284" s="209"/>
      <c r="L4284" s="209"/>
      <c r="M4284" s="279"/>
    </row>
    <row r="4285" spans="1:13" x14ac:dyDescent="0.25">
      <c r="A4285" s="208"/>
      <c r="B4285" s="269"/>
      <c r="C4285" s="270"/>
      <c r="D4285" s="270"/>
      <c r="E4285" s="270"/>
      <c r="F4285" s="270"/>
      <c r="G4285" s="270"/>
      <c r="H4285" s="270"/>
      <c r="J4285" s="120"/>
      <c r="K4285" s="209"/>
      <c r="L4285" s="209"/>
      <c r="M4285" s="279"/>
    </row>
    <row r="4286" spans="1:13" x14ac:dyDescent="0.25">
      <c r="A4286" s="208"/>
      <c r="B4286" s="269"/>
      <c r="C4286" s="270"/>
      <c r="D4286" s="270"/>
      <c r="E4286" s="270"/>
      <c r="F4286" s="270"/>
      <c r="G4286" s="270"/>
      <c r="H4286" s="270"/>
      <c r="J4286" s="120"/>
      <c r="K4286" s="209"/>
      <c r="L4286" s="209"/>
      <c r="M4286" s="279"/>
    </row>
    <row r="4287" spans="1:13" x14ac:dyDescent="0.25">
      <c r="A4287" s="208"/>
      <c r="B4287" s="269"/>
      <c r="C4287" s="270"/>
      <c r="D4287" s="270"/>
      <c r="E4287" s="270"/>
      <c r="F4287" s="270"/>
      <c r="G4287" s="270"/>
      <c r="H4287" s="270"/>
      <c r="J4287" s="120"/>
      <c r="K4287" s="209"/>
      <c r="L4287" s="209"/>
      <c r="M4287" s="279"/>
    </row>
    <row r="4288" spans="1:13" x14ac:dyDescent="0.25">
      <c r="A4288" s="208"/>
      <c r="B4288" s="269"/>
      <c r="C4288" s="270"/>
      <c r="D4288" s="270"/>
      <c r="E4288" s="270"/>
      <c r="F4288" s="270"/>
      <c r="G4288" s="270"/>
      <c r="H4288" s="270"/>
      <c r="J4288" s="120"/>
      <c r="K4288" s="209"/>
      <c r="L4288" s="209"/>
      <c r="M4288" s="279"/>
    </row>
    <row r="4289" spans="1:13" x14ac:dyDescent="0.25">
      <c r="A4289" s="208"/>
      <c r="B4289" s="269"/>
      <c r="C4289" s="270"/>
      <c r="D4289" s="270"/>
      <c r="E4289" s="270"/>
      <c r="F4289" s="270"/>
      <c r="G4289" s="270"/>
      <c r="H4289" s="270"/>
      <c r="J4289" s="120"/>
      <c r="K4289" s="209"/>
      <c r="L4289" s="209"/>
      <c r="M4289" s="279"/>
    </row>
    <row r="4290" spans="1:13" x14ac:dyDescent="0.25">
      <c r="A4290" s="208"/>
      <c r="B4290" s="269"/>
      <c r="C4290" s="270"/>
      <c r="D4290" s="270"/>
      <c r="E4290" s="270"/>
      <c r="F4290" s="270"/>
      <c r="G4290" s="270"/>
      <c r="H4290" s="270"/>
      <c r="J4290" s="120"/>
      <c r="K4290" s="209"/>
      <c r="L4290" s="209"/>
      <c r="M4290" s="279"/>
    </row>
    <row r="4291" spans="1:13" x14ac:dyDescent="0.25">
      <c r="A4291" s="208"/>
      <c r="B4291" s="269"/>
      <c r="C4291" s="270"/>
      <c r="D4291" s="270"/>
      <c r="E4291" s="270"/>
      <c r="F4291" s="270"/>
      <c r="G4291" s="270"/>
      <c r="H4291" s="270"/>
      <c r="J4291" s="120"/>
      <c r="K4291" s="209"/>
      <c r="L4291" s="209"/>
      <c r="M4291" s="279"/>
    </row>
    <row r="4292" spans="1:13" x14ac:dyDescent="0.25">
      <c r="A4292" s="208"/>
      <c r="B4292" s="269"/>
      <c r="C4292" s="270"/>
      <c r="D4292" s="270"/>
      <c r="E4292" s="270"/>
      <c r="F4292" s="270"/>
      <c r="G4292" s="270"/>
      <c r="H4292" s="270"/>
      <c r="J4292" s="120"/>
      <c r="K4292" s="209"/>
      <c r="L4292" s="209"/>
      <c r="M4292" s="279"/>
    </row>
    <row r="4293" spans="1:13" x14ac:dyDescent="0.25">
      <c r="A4293" s="208"/>
      <c r="B4293" s="269"/>
      <c r="C4293" s="270"/>
      <c r="D4293" s="270"/>
      <c r="E4293" s="270"/>
      <c r="F4293" s="270"/>
      <c r="G4293" s="270"/>
      <c r="H4293" s="270"/>
      <c r="J4293" s="120"/>
      <c r="K4293" s="209"/>
      <c r="L4293" s="209"/>
      <c r="M4293" s="279"/>
    </row>
    <row r="4294" spans="1:13" x14ac:dyDescent="0.25">
      <c r="A4294" s="208"/>
      <c r="B4294" s="269"/>
      <c r="C4294" s="270"/>
      <c r="D4294" s="270"/>
      <c r="E4294" s="270"/>
      <c r="F4294" s="270"/>
      <c r="G4294" s="270"/>
      <c r="H4294" s="270"/>
      <c r="J4294" s="120"/>
      <c r="K4294" s="209"/>
      <c r="L4294" s="209"/>
      <c r="M4294" s="279"/>
    </row>
    <row r="4295" spans="1:13" x14ac:dyDescent="0.25">
      <c r="A4295" s="208"/>
      <c r="B4295" s="269"/>
      <c r="C4295" s="270"/>
      <c r="D4295" s="270"/>
      <c r="E4295" s="270"/>
      <c r="F4295" s="270"/>
      <c r="G4295" s="270"/>
      <c r="H4295" s="270"/>
      <c r="J4295" s="120"/>
      <c r="K4295" s="209"/>
      <c r="L4295" s="209"/>
      <c r="M4295" s="279"/>
    </row>
    <row r="4296" spans="1:13" x14ac:dyDescent="0.25">
      <c r="A4296" s="208"/>
      <c r="B4296" s="269"/>
      <c r="C4296" s="270"/>
      <c r="D4296" s="270"/>
      <c r="E4296" s="270"/>
      <c r="F4296" s="270"/>
      <c r="G4296" s="270"/>
      <c r="H4296" s="270"/>
      <c r="J4296" s="120"/>
      <c r="K4296" s="209"/>
      <c r="L4296" s="209"/>
      <c r="M4296" s="279"/>
    </row>
    <row r="4297" spans="1:13" x14ac:dyDescent="0.25">
      <c r="A4297" s="208"/>
      <c r="B4297" s="269"/>
      <c r="C4297" s="270"/>
      <c r="D4297" s="270"/>
      <c r="E4297" s="270"/>
      <c r="F4297" s="270"/>
      <c r="G4297" s="270"/>
      <c r="H4297" s="270"/>
      <c r="J4297" s="120"/>
      <c r="K4297" s="209"/>
      <c r="L4297" s="209"/>
      <c r="M4297" s="279"/>
    </row>
    <row r="4298" spans="1:13" x14ac:dyDescent="0.25">
      <c r="A4298" s="208"/>
      <c r="B4298" s="269"/>
      <c r="C4298" s="270"/>
      <c r="D4298" s="270"/>
      <c r="E4298" s="270"/>
      <c r="F4298" s="270"/>
      <c r="G4298" s="270"/>
      <c r="H4298" s="270"/>
      <c r="J4298" s="120"/>
      <c r="K4298" s="209"/>
      <c r="L4298" s="209"/>
      <c r="M4298" s="279"/>
    </row>
    <row r="4299" spans="1:13" x14ac:dyDescent="0.25">
      <c r="A4299" s="208"/>
      <c r="B4299" s="269"/>
      <c r="C4299" s="270"/>
      <c r="D4299" s="270"/>
      <c r="E4299" s="270"/>
      <c r="F4299" s="270"/>
      <c r="G4299" s="270"/>
      <c r="H4299" s="270"/>
      <c r="J4299" s="120"/>
      <c r="K4299" s="209"/>
      <c r="L4299" s="209"/>
      <c r="M4299" s="279"/>
    </row>
    <row r="4300" spans="1:13" x14ac:dyDescent="0.25">
      <c r="A4300" s="208"/>
      <c r="B4300" s="269"/>
      <c r="C4300" s="270"/>
      <c r="D4300" s="270"/>
      <c r="E4300" s="270"/>
      <c r="F4300" s="270"/>
      <c r="G4300" s="270"/>
      <c r="H4300" s="270"/>
      <c r="J4300" s="120"/>
      <c r="K4300" s="209"/>
      <c r="L4300" s="209"/>
      <c r="M4300" s="279"/>
    </row>
    <row r="4301" spans="1:13" x14ac:dyDescent="0.25">
      <c r="A4301" s="208"/>
      <c r="B4301" s="269"/>
      <c r="C4301" s="270"/>
      <c r="D4301" s="270"/>
      <c r="E4301" s="270"/>
      <c r="F4301" s="270"/>
      <c r="G4301" s="270"/>
      <c r="H4301" s="270"/>
      <c r="J4301" s="120"/>
      <c r="K4301" s="209"/>
      <c r="L4301" s="209"/>
      <c r="M4301" s="279"/>
    </row>
    <row r="4302" spans="1:13" x14ac:dyDescent="0.25">
      <c r="A4302" s="208"/>
      <c r="B4302" s="269"/>
      <c r="C4302" s="270"/>
      <c r="D4302" s="270"/>
      <c r="E4302" s="270"/>
      <c r="F4302" s="270"/>
      <c r="G4302" s="270"/>
      <c r="H4302" s="270"/>
      <c r="J4302" s="120"/>
      <c r="K4302" s="209"/>
      <c r="L4302" s="209"/>
      <c r="M4302" s="279"/>
    </row>
    <row r="4303" spans="1:13" x14ac:dyDescent="0.25">
      <c r="A4303" s="208"/>
      <c r="B4303" s="269"/>
      <c r="C4303" s="270"/>
      <c r="D4303" s="270"/>
      <c r="E4303" s="270"/>
      <c r="F4303" s="270"/>
      <c r="G4303" s="270"/>
      <c r="H4303" s="270"/>
      <c r="J4303" s="120"/>
      <c r="K4303" s="209"/>
      <c r="L4303" s="209"/>
      <c r="M4303" s="279"/>
    </row>
    <row r="4304" spans="1:13" x14ac:dyDescent="0.25">
      <c r="A4304" s="208"/>
      <c r="B4304" s="269"/>
      <c r="C4304" s="270"/>
      <c r="D4304" s="270"/>
      <c r="E4304" s="270"/>
      <c r="F4304" s="270"/>
      <c r="G4304" s="270"/>
      <c r="H4304" s="270"/>
      <c r="J4304" s="120"/>
      <c r="K4304" s="209"/>
      <c r="L4304" s="209"/>
      <c r="M4304" s="279"/>
    </row>
    <row r="4305" spans="1:13" x14ac:dyDescent="0.25">
      <c r="A4305" s="208"/>
      <c r="B4305" s="269"/>
      <c r="C4305" s="270"/>
      <c r="D4305" s="270"/>
      <c r="E4305" s="270"/>
      <c r="F4305" s="270"/>
      <c r="G4305" s="270"/>
      <c r="H4305" s="270"/>
      <c r="J4305" s="120"/>
      <c r="K4305" s="209"/>
      <c r="L4305" s="209"/>
      <c r="M4305" s="279"/>
    </row>
    <row r="4306" spans="1:13" x14ac:dyDescent="0.25">
      <c r="A4306" s="208"/>
      <c r="B4306" s="269"/>
      <c r="C4306" s="270"/>
      <c r="D4306" s="270"/>
      <c r="E4306" s="270"/>
      <c r="F4306" s="270"/>
      <c r="G4306" s="270"/>
      <c r="H4306" s="270"/>
      <c r="J4306" s="120"/>
      <c r="K4306" s="209"/>
      <c r="L4306" s="209"/>
      <c r="M4306" s="279"/>
    </row>
    <row r="4307" spans="1:13" x14ac:dyDescent="0.25">
      <c r="A4307" s="208"/>
      <c r="B4307" s="269"/>
      <c r="C4307" s="270"/>
      <c r="D4307" s="270"/>
      <c r="E4307" s="270"/>
      <c r="F4307" s="270"/>
      <c r="G4307" s="270"/>
      <c r="H4307" s="270"/>
      <c r="J4307" s="120"/>
      <c r="K4307" s="209"/>
      <c r="L4307" s="209"/>
      <c r="M4307" s="279"/>
    </row>
    <row r="4308" spans="1:13" x14ac:dyDescent="0.25">
      <c r="A4308" s="208"/>
      <c r="B4308" s="269"/>
      <c r="C4308" s="270"/>
      <c r="D4308" s="270"/>
      <c r="E4308" s="270"/>
      <c r="F4308" s="270"/>
      <c r="G4308" s="270"/>
      <c r="H4308" s="270"/>
      <c r="J4308" s="120"/>
      <c r="K4308" s="209"/>
      <c r="L4308" s="209"/>
      <c r="M4308" s="279"/>
    </row>
    <row r="4309" spans="1:13" x14ac:dyDescent="0.25">
      <c r="A4309" s="208"/>
      <c r="B4309" s="269"/>
      <c r="C4309" s="270"/>
      <c r="D4309" s="270"/>
      <c r="E4309" s="270"/>
      <c r="F4309" s="270"/>
      <c r="G4309" s="270"/>
      <c r="H4309" s="270"/>
      <c r="J4309" s="120"/>
      <c r="K4309" s="209"/>
      <c r="L4309" s="209"/>
      <c r="M4309" s="279"/>
    </row>
    <row r="4310" spans="1:13" x14ac:dyDescent="0.25">
      <c r="A4310" s="208"/>
      <c r="B4310" s="269"/>
      <c r="C4310" s="270"/>
      <c r="D4310" s="270"/>
      <c r="E4310" s="270"/>
      <c r="F4310" s="270"/>
      <c r="G4310" s="270"/>
      <c r="H4310" s="270"/>
      <c r="J4310" s="120"/>
      <c r="K4310" s="209"/>
      <c r="L4310" s="209"/>
      <c r="M4310" s="279"/>
    </row>
    <row r="4311" spans="1:13" x14ac:dyDescent="0.25">
      <c r="A4311" s="208"/>
      <c r="B4311" s="269"/>
      <c r="C4311" s="270"/>
      <c r="D4311" s="270"/>
      <c r="E4311" s="270"/>
      <c r="F4311" s="270"/>
      <c r="G4311" s="270"/>
      <c r="H4311" s="270"/>
      <c r="J4311" s="120"/>
      <c r="K4311" s="209"/>
      <c r="L4311" s="209"/>
      <c r="M4311" s="279"/>
    </row>
    <row r="4312" spans="1:13" x14ac:dyDescent="0.25">
      <c r="A4312" s="208"/>
      <c r="B4312" s="269"/>
      <c r="C4312" s="270"/>
      <c r="D4312" s="270"/>
      <c r="E4312" s="270"/>
      <c r="F4312" s="270"/>
      <c r="G4312" s="270"/>
      <c r="H4312" s="270"/>
      <c r="J4312" s="120"/>
      <c r="K4312" s="209"/>
      <c r="L4312" s="209"/>
      <c r="M4312" s="279"/>
    </row>
    <row r="4313" spans="1:13" x14ac:dyDescent="0.25">
      <c r="A4313" s="208"/>
      <c r="B4313" s="269"/>
      <c r="C4313" s="270"/>
      <c r="D4313" s="270"/>
      <c r="E4313" s="270"/>
      <c r="F4313" s="270"/>
      <c r="G4313" s="270"/>
      <c r="H4313" s="270"/>
      <c r="J4313" s="120"/>
      <c r="K4313" s="209"/>
      <c r="L4313" s="209"/>
      <c r="M4313" s="279"/>
    </row>
    <row r="4314" spans="1:13" x14ac:dyDescent="0.25">
      <c r="A4314" s="208"/>
      <c r="B4314" s="269"/>
      <c r="C4314" s="270"/>
      <c r="D4314" s="270"/>
      <c r="E4314" s="270"/>
      <c r="F4314" s="270"/>
      <c r="G4314" s="270"/>
      <c r="H4314" s="270"/>
      <c r="J4314" s="120"/>
      <c r="K4314" s="209"/>
      <c r="L4314" s="209"/>
      <c r="M4314" s="279"/>
    </row>
    <row r="4315" spans="1:13" x14ac:dyDescent="0.25">
      <c r="A4315" s="208"/>
      <c r="B4315" s="269"/>
      <c r="C4315" s="270"/>
      <c r="D4315" s="270"/>
      <c r="E4315" s="270"/>
      <c r="F4315" s="270"/>
      <c r="G4315" s="270"/>
      <c r="H4315" s="270"/>
      <c r="J4315" s="120"/>
      <c r="K4315" s="209"/>
      <c r="L4315" s="209"/>
      <c r="M4315" s="279"/>
    </row>
    <row r="4316" spans="1:13" x14ac:dyDescent="0.25">
      <c r="A4316" s="208"/>
      <c r="B4316" s="269"/>
      <c r="C4316" s="270"/>
      <c r="D4316" s="270"/>
      <c r="E4316" s="270"/>
      <c r="F4316" s="270"/>
      <c r="G4316" s="270"/>
      <c r="H4316" s="270"/>
      <c r="J4316" s="120"/>
      <c r="K4316" s="209"/>
      <c r="L4316" s="209"/>
      <c r="M4316" s="279"/>
    </row>
    <row r="4317" spans="1:13" x14ac:dyDescent="0.25">
      <c r="A4317" s="208"/>
      <c r="B4317" s="269"/>
      <c r="C4317" s="270"/>
      <c r="D4317" s="270"/>
      <c r="E4317" s="270"/>
      <c r="F4317" s="270"/>
      <c r="G4317" s="270"/>
      <c r="H4317" s="270"/>
      <c r="J4317" s="120"/>
      <c r="K4317" s="209"/>
      <c r="L4317" s="209"/>
      <c r="M4317" s="279"/>
    </row>
    <row r="4318" spans="1:13" x14ac:dyDescent="0.25">
      <c r="A4318" s="208"/>
      <c r="B4318" s="269"/>
      <c r="C4318" s="270"/>
      <c r="D4318" s="270"/>
      <c r="E4318" s="270"/>
      <c r="F4318" s="270"/>
      <c r="G4318" s="270"/>
      <c r="H4318" s="270"/>
      <c r="J4318" s="120"/>
      <c r="K4318" s="209"/>
      <c r="L4318" s="209"/>
      <c r="M4318" s="279"/>
    </row>
    <row r="4319" spans="1:13" x14ac:dyDescent="0.25">
      <c r="A4319" s="208"/>
      <c r="B4319" s="269"/>
      <c r="C4319" s="270"/>
      <c r="D4319" s="270"/>
      <c r="E4319" s="270"/>
      <c r="F4319" s="270"/>
      <c r="G4319" s="270"/>
      <c r="H4319" s="270"/>
      <c r="J4319" s="120"/>
      <c r="K4319" s="209"/>
      <c r="L4319" s="209"/>
      <c r="M4319" s="279"/>
    </row>
    <row r="4320" spans="1:13" x14ac:dyDescent="0.25">
      <c r="A4320" s="208"/>
      <c r="B4320" s="269"/>
      <c r="C4320" s="270"/>
      <c r="D4320" s="270"/>
      <c r="E4320" s="270"/>
      <c r="F4320" s="270"/>
      <c r="G4320" s="270"/>
      <c r="H4320" s="270"/>
      <c r="J4320" s="120"/>
      <c r="K4320" s="209"/>
      <c r="L4320" s="209"/>
      <c r="M4320" s="279"/>
    </row>
    <row r="4321" spans="1:13" x14ac:dyDescent="0.25">
      <c r="A4321" s="208"/>
      <c r="B4321" s="269"/>
      <c r="C4321" s="270"/>
      <c r="D4321" s="270"/>
      <c r="E4321" s="270"/>
      <c r="F4321" s="270"/>
      <c r="G4321" s="270"/>
      <c r="H4321" s="270"/>
      <c r="J4321" s="120"/>
      <c r="K4321" s="209"/>
      <c r="L4321" s="209"/>
      <c r="M4321" s="279"/>
    </row>
    <row r="4322" spans="1:13" x14ac:dyDescent="0.25">
      <c r="A4322" s="208"/>
      <c r="B4322" s="269"/>
      <c r="C4322" s="270"/>
      <c r="D4322" s="270"/>
      <c r="E4322" s="270"/>
      <c r="F4322" s="270"/>
      <c r="G4322" s="270"/>
      <c r="H4322" s="270"/>
      <c r="J4322" s="120"/>
      <c r="K4322" s="209"/>
      <c r="L4322" s="209"/>
      <c r="M4322" s="279"/>
    </row>
    <row r="4323" spans="1:13" x14ac:dyDescent="0.25">
      <c r="A4323" s="208"/>
      <c r="B4323" s="269"/>
      <c r="C4323" s="270"/>
      <c r="D4323" s="270"/>
      <c r="E4323" s="270"/>
      <c r="F4323" s="270"/>
      <c r="G4323" s="270"/>
      <c r="H4323" s="270"/>
      <c r="J4323" s="120"/>
      <c r="K4323" s="209"/>
      <c r="L4323" s="209"/>
      <c r="M4323" s="279"/>
    </row>
    <row r="4324" spans="1:13" x14ac:dyDescent="0.25">
      <c r="A4324" s="208"/>
      <c r="B4324" s="269"/>
      <c r="C4324" s="270"/>
      <c r="D4324" s="270"/>
      <c r="E4324" s="270"/>
      <c r="F4324" s="270"/>
      <c r="G4324" s="270"/>
      <c r="H4324" s="270"/>
      <c r="J4324" s="120"/>
      <c r="K4324" s="209"/>
      <c r="L4324" s="209"/>
      <c r="M4324" s="279"/>
    </row>
    <row r="4325" spans="1:13" x14ac:dyDescent="0.25">
      <c r="A4325" s="208"/>
      <c r="B4325" s="269"/>
      <c r="C4325" s="270"/>
      <c r="D4325" s="270"/>
      <c r="E4325" s="270"/>
      <c r="F4325" s="270"/>
      <c r="G4325" s="270"/>
      <c r="H4325" s="270"/>
      <c r="J4325" s="120"/>
      <c r="K4325" s="209"/>
      <c r="L4325" s="209"/>
      <c r="M4325" s="279"/>
    </row>
    <row r="4326" spans="1:13" x14ac:dyDescent="0.25">
      <c r="A4326" s="208"/>
      <c r="B4326" s="269"/>
      <c r="C4326" s="270"/>
      <c r="D4326" s="270"/>
      <c r="E4326" s="270"/>
      <c r="F4326" s="270"/>
      <c r="G4326" s="270"/>
      <c r="H4326" s="270"/>
      <c r="J4326" s="120"/>
      <c r="K4326" s="209"/>
      <c r="L4326" s="209"/>
      <c r="M4326" s="279"/>
    </row>
    <row r="4327" spans="1:13" x14ac:dyDescent="0.25">
      <c r="A4327" s="208"/>
      <c r="B4327" s="269"/>
      <c r="C4327" s="270"/>
      <c r="D4327" s="270"/>
      <c r="E4327" s="270"/>
      <c r="F4327" s="270"/>
      <c r="G4327" s="270"/>
      <c r="H4327" s="270"/>
      <c r="J4327" s="120"/>
      <c r="K4327" s="209"/>
      <c r="L4327" s="209"/>
      <c r="M4327" s="279"/>
    </row>
    <row r="4328" spans="1:13" x14ac:dyDescent="0.25">
      <c r="A4328" s="208"/>
      <c r="B4328" s="269"/>
      <c r="C4328" s="270"/>
      <c r="D4328" s="270"/>
      <c r="E4328" s="270"/>
      <c r="F4328" s="270"/>
      <c r="G4328" s="270"/>
      <c r="H4328" s="270"/>
      <c r="J4328" s="120"/>
      <c r="K4328" s="209"/>
      <c r="L4328" s="209"/>
      <c r="M4328" s="279"/>
    </row>
    <row r="4329" spans="1:13" x14ac:dyDescent="0.25">
      <c r="A4329" s="208"/>
      <c r="B4329" s="269"/>
      <c r="C4329" s="270"/>
      <c r="D4329" s="270"/>
      <c r="E4329" s="270"/>
      <c r="F4329" s="270"/>
      <c r="G4329" s="270"/>
      <c r="H4329" s="270"/>
      <c r="J4329" s="120"/>
      <c r="K4329" s="209"/>
      <c r="L4329" s="209"/>
      <c r="M4329" s="279"/>
    </row>
    <row r="4330" spans="1:13" x14ac:dyDescent="0.25">
      <c r="A4330" s="208"/>
      <c r="B4330" s="269"/>
      <c r="C4330" s="270"/>
      <c r="D4330" s="270"/>
      <c r="E4330" s="270"/>
      <c r="F4330" s="270"/>
      <c r="G4330" s="270"/>
      <c r="H4330" s="270"/>
      <c r="J4330" s="120"/>
      <c r="K4330" s="209"/>
      <c r="L4330" s="209"/>
      <c r="M4330" s="279"/>
    </row>
    <row r="4331" spans="1:13" x14ac:dyDescent="0.25">
      <c r="A4331" s="208"/>
      <c r="B4331" s="269"/>
      <c r="C4331" s="270"/>
      <c r="D4331" s="270"/>
      <c r="E4331" s="270"/>
      <c r="F4331" s="270"/>
      <c r="G4331" s="270"/>
      <c r="H4331" s="270"/>
      <c r="J4331" s="120"/>
      <c r="K4331" s="209"/>
      <c r="L4331" s="209"/>
      <c r="M4331" s="279"/>
    </row>
    <row r="4332" spans="1:13" x14ac:dyDescent="0.25">
      <c r="A4332" s="208"/>
      <c r="B4332" s="269"/>
      <c r="C4332" s="270"/>
      <c r="D4332" s="270"/>
      <c r="E4332" s="270"/>
      <c r="F4332" s="270"/>
      <c r="G4332" s="270"/>
      <c r="H4332" s="270"/>
      <c r="J4332" s="120"/>
      <c r="K4332" s="209"/>
      <c r="L4332" s="209"/>
      <c r="M4332" s="279"/>
    </row>
    <row r="4333" spans="1:13" x14ac:dyDescent="0.25">
      <c r="A4333" s="208"/>
      <c r="B4333" s="269"/>
      <c r="C4333" s="270"/>
      <c r="D4333" s="270"/>
      <c r="E4333" s="270"/>
      <c r="F4333" s="270"/>
      <c r="G4333" s="270"/>
      <c r="H4333" s="270"/>
      <c r="J4333" s="120"/>
      <c r="K4333" s="209"/>
      <c r="L4333" s="209"/>
      <c r="M4333" s="279"/>
    </row>
    <row r="4334" spans="1:13" x14ac:dyDescent="0.25">
      <c r="A4334" s="208"/>
      <c r="B4334" s="269"/>
      <c r="C4334" s="270"/>
      <c r="D4334" s="270"/>
      <c r="E4334" s="270"/>
      <c r="F4334" s="270"/>
      <c r="G4334" s="270"/>
      <c r="H4334" s="270"/>
      <c r="J4334" s="120"/>
      <c r="K4334" s="209"/>
      <c r="L4334" s="209"/>
      <c r="M4334" s="279"/>
    </row>
    <row r="4335" spans="1:13" x14ac:dyDescent="0.25">
      <c r="A4335" s="208"/>
      <c r="B4335" s="269"/>
      <c r="C4335" s="270"/>
      <c r="D4335" s="270"/>
      <c r="E4335" s="270"/>
      <c r="F4335" s="270"/>
      <c r="G4335" s="270"/>
      <c r="H4335" s="270"/>
      <c r="J4335" s="120"/>
      <c r="K4335" s="209"/>
      <c r="L4335" s="209"/>
      <c r="M4335" s="279"/>
    </row>
    <row r="4336" spans="1:13" x14ac:dyDescent="0.25">
      <c r="A4336" s="208"/>
      <c r="B4336" s="269"/>
      <c r="C4336" s="270"/>
      <c r="D4336" s="270"/>
      <c r="E4336" s="270"/>
      <c r="F4336" s="270"/>
      <c r="G4336" s="270"/>
      <c r="H4336" s="270"/>
      <c r="J4336" s="120"/>
      <c r="K4336" s="209"/>
      <c r="L4336" s="209"/>
      <c r="M4336" s="279"/>
    </row>
    <row r="4337" spans="1:13" x14ac:dyDescent="0.25">
      <c r="A4337" s="208"/>
      <c r="B4337" s="269"/>
      <c r="C4337" s="270"/>
      <c r="D4337" s="270"/>
      <c r="E4337" s="270"/>
      <c r="F4337" s="270"/>
      <c r="G4337" s="270"/>
      <c r="H4337" s="270"/>
      <c r="J4337" s="120"/>
      <c r="K4337" s="209"/>
      <c r="L4337" s="209"/>
      <c r="M4337" s="279"/>
    </row>
    <row r="4338" spans="1:13" x14ac:dyDescent="0.25">
      <c r="A4338" s="208"/>
      <c r="B4338" s="269"/>
      <c r="C4338" s="270"/>
      <c r="D4338" s="270"/>
      <c r="E4338" s="270"/>
      <c r="F4338" s="270"/>
      <c r="G4338" s="270"/>
      <c r="H4338" s="270"/>
      <c r="J4338" s="120"/>
      <c r="K4338" s="209"/>
      <c r="L4338" s="209"/>
      <c r="M4338" s="279"/>
    </row>
    <row r="4339" spans="1:13" x14ac:dyDescent="0.25">
      <c r="A4339" s="208"/>
      <c r="B4339" s="269"/>
      <c r="C4339" s="270"/>
      <c r="D4339" s="270"/>
      <c r="E4339" s="270"/>
      <c r="F4339" s="270"/>
      <c r="G4339" s="270"/>
      <c r="H4339" s="270"/>
      <c r="J4339" s="120"/>
      <c r="K4339" s="209"/>
      <c r="L4339" s="209"/>
      <c r="M4339" s="279"/>
    </row>
    <row r="4340" spans="1:13" x14ac:dyDescent="0.25">
      <c r="A4340" s="208"/>
      <c r="B4340" s="269"/>
      <c r="C4340" s="270"/>
      <c r="D4340" s="270"/>
      <c r="E4340" s="270"/>
      <c r="F4340" s="270"/>
      <c r="G4340" s="270"/>
      <c r="H4340" s="270"/>
      <c r="J4340" s="120"/>
      <c r="K4340" s="209"/>
      <c r="L4340" s="209"/>
      <c r="M4340" s="279"/>
    </row>
    <row r="4341" spans="1:13" x14ac:dyDescent="0.25">
      <c r="A4341" s="208"/>
      <c r="B4341" s="269"/>
      <c r="C4341" s="270"/>
      <c r="D4341" s="270"/>
      <c r="E4341" s="270"/>
      <c r="F4341" s="270"/>
      <c r="G4341" s="270"/>
      <c r="H4341" s="270"/>
      <c r="J4341" s="120"/>
      <c r="K4341" s="209"/>
      <c r="L4341" s="209"/>
      <c r="M4341" s="279"/>
    </row>
    <row r="4342" spans="1:13" x14ac:dyDescent="0.25">
      <c r="A4342" s="208"/>
      <c r="B4342" s="269"/>
      <c r="C4342" s="270"/>
      <c r="D4342" s="270"/>
      <c r="E4342" s="270"/>
      <c r="F4342" s="270"/>
      <c r="G4342" s="270"/>
      <c r="H4342" s="270"/>
      <c r="J4342" s="120"/>
      <c r="K4342" s="209"/>
      <c r="L4342" s="209"/>
      <c r="M4342" s="279"/>
    </row>
    <row r="4343" spans="1:13" x14ac:dyDescent="0.25">
      <c r="A4343" s="208"/>
      <c r="B4343" s="269"/>
      <c r="C4343" s="270"/>
      <c r="D4343" s="270"/>
      <c r="E4343" s="270"/>
      <c r="F4343" s="270"/>
      <c r="G4343" s="270"/>
      <c r="H4343" s="270"/>
      <c r="J4343" s="120"/>
      <c r="K4343" s="209"/>
      <c r="L4343" s="209"/>
      <c r="M4343" s="279"/>
    </row>
    <row r="4344" spans="1:13" x14ac:dyDescent="0.25">
      <c r="A4344" s="208"/>
      <c r="B4344" s="269"/>
      <c r="C4344" s="270"/>
      <c r="D4344" s="270"/>
      <c r="E4344" s="270"/>
      <c r="F4344" s="270"/>
      <c r="G4344" s="270"/>
      <c r="H4344" s="270"/>
      <c r="J4344" s="120"/>
      <c r="K4344" s="209"/>
      <c r="L4344" s="209"/>
      <c r="M4344" s="279"/>
    </row>
    <row r="4345" spans="1:13" x14ac:dyDescent="0.25">
      <c r="A4345" s="208"/>
      <c r="B4345" s="269"/>
      <c r="C4345" s="270"/>
      <c r="D4345" s="270"/>
      <c r="E4345" s="270"/>
      <c r="F4345" s="270"/>
      <c r="G4345" s="270"/>
      <c r="H4345" s="270"/>
      <c r="J4345" s="120"/>
      <c r="K4345" s="209"/>
      <c r="L4345" s="209"/>
      <c r="M4345" s="279"/>
    </row>
    <row r="4346" spans="1:13" x14ac:dyDescent="0.25">
      <c r="A4346" s="208"/>
      <c r="B4346" s="269"/>
      <c r="C4346" s="270"/>
      <c r="D4346" s="270"/>
      <c r="E4346" s="270"/>
      <c r="F4346" s="270"/>
      <c r="G4346" s="270"/>
      <c r="H4346" s="270"/>
      <c r="J4346" s="120"/>
      <c r="K4346" s="209"/>
      <c r="L4346" s="209"/>
      <c r="M4346" s="279"/>
    </row>
    <row r="4347" spans="1:13" x14ac:dyDescent="0.25">
      <c r="A4347" s="208"/>
      <c r="B4347" s="269"/>
      <c r="C4347" s="270"/>
      <c r="D4347" s="270"/>
      <c r="E4347" s="270"/>
      <c r="F4347" s="270"/>
      <c r="G4347" s="270"/>
      <c r="H4347" s="270"/>
      <c r="J4347" s="120"/>
      <c r="K4347" s="209"/>
      <c r="L4347" s="209"/>
      <c r="M4347" s="279"/>
    </row>
    <row r="4348" spans="1:13" x14ac:dyDescent="0.25">
      <c r="A4348" s="208"/>
      <c r="B4348" s="269"/>
      <c r="C4348" s="270"/>
      <c r="D4348" s="270"/>
      <c r="E4348" s="270"/>
      <c r="F4348" s="270"/>
      <c r="G4348" s="270"/>
      <c r="H4348" s="270"/>
      <c r="J4348" s="120"/>
      <c r="K4348" s="209"/>
      <c r="L4348" s="209"/>
      <c r="M4348" s="279"/>
    </row>
    <row r="4349" spans="1:13" x14ac:dyDescent="0.25">
      <c r="A4349" s="208"/>
      <c r="B4349" s="269"/>
      <c r="C4349" s="270"/>
      <c r="D4349" s="270"/>
      <c r="E4349" s="270"/>
      <c r="F4349" s="270"/>
      <c r="G4349" s="270"/>
      <c r="H4349" s="270"/>
      <c r="J4349" s="120"/>
      <c r="K4349" s="209"/>
      <c r="L4349" s="209"/>
      <c r="M4349" s="279"/>
    </row>
    <row r="4350" spans="1:13" x14ac:dyDescent="0.25">
      <c r="A4350" s="208"/>
      <c r="B4350" s="269"/>
      <c r="C4350" s="270"/>
      <c r="D4350" s="270"/>
      <c r="E4350" s="270"/>
      <c r="F4350" s="270"/>
      <c r="G4350" s="270"/>
      <c r="H4350" s="270"/>
      <c r="J4350" s="120"/>
      <c r="K4350" s="209"/>
      <c r="L4350" s="209"/>
      <c r="M4350" s="279"/>
    </row>
    <row r="4351" spans="1:13" x14ac:dyDescent="0.25">
      <c r="A4351" s="208"/>
      <c r="B4351" s="269"/>
      <c r="C4351" s="270"/>
      <c r="D4351" s="270"/>
      <c r="E4351" s="270"/>
      <c r="F4351" s="270"/>
      <c r="G4351" s="270"/>
      <c r="H4351" s="270"/>
      <c r="J4351" s="120"/>
      <c r="K4351" s="209"/>
      <c r="L4351" s="209"/>
      <c r="M4351" s="279"/>
    </row>
    <row r="4352" spans="1:13" x14ac:dyDescent="0.25">
      <c r="A4352" s="208"/>
      <c r="B4352" s="269"/>
      <c r="C4352" s="270"/>
      <c r="D4352" s="270"/>
      <c r="E4352" s="270"/>
      <c r="F4352" s="270"/>
      <c r="G4352" s="270"/>
      <c r="H4352" s="270"/>
      <c r="J4352" s="120"/>
      <c r="K4352" s="209"/>
      <c r="L4352" s="209"/>
      <c r="M4352" s="279"/>
    </row>
    <row r="4353" spans="1:13" x14ac:dyDescent="0.25">
      <c r="A4353" s="208"/>
      <c r="B4353" s="269"/>
      <c r="C4353" s="270"/>
      <c r="D4353" s="270"/>
      <c r="E4353" s="270"/>
      <c r="F4353" s="270"/>
      <c r="G4353" s="270"/>
      <c r="H4353" s="270"/>
      <c r="J4353" s="120"/>
      <c r="K4353" s="209"/>
      <c r="L4353" s="209"/>
      <c r="M4353" s="279"/>
    </row>
    <row r="4354" spans="1:13" x14ac:dyDescent="0.25">
      <c r="A4354" s="208"/>
      <c r="B4354" s="269"/>
      <c r="C4354" s="270"/>
      <c r="D4354" s="270"/>
      <c r="E4354" s="270"/>
      <c r="F4354" s="270"/>
      <c r="G4354" s="270"/>
      <c r="H4354" s="270"/>
      <c r="J4354" s="120"/>
      <c r="K4354" s="209"/>
      <c r="L4354" s="209"/>
      <c r="M4354" s="279"/>
    </row>
    <row r="4355" spans="1:13" x14ac:dyDescent="0.25">
      <c r="A4355" s="208"/>
      <c r="B4355" s="269"/>
      <c r="C4355" s="270"/>
      <c r="D4355" s="270"/>
      <c r="E4355" s="270"/>
      <c r="F4355" s="270"/>
      <c r="G4355" s="270"/>
      <c r="H4355" s="270"/>
      <c r="J4355" s="120"/>
      <c r="K4355" s="209"/>
      <c r="L4355" s="209"/>
      <c r="M4355" s="279"/>
    </row>
    <row r="4356" spans="1:13" x14ac:dyDescent="0.25">
      <c r="A4356" s="208"/>
      <c r="B4356" s="269"/>
      <c r="C4356" s="270"/>
      <c r="D4356" s="270"/>
      <c r="E4356" s="270"/>
      <c r="F4356" s="270"/>
      <c r="G4356" s="270"/>
      <c r="H4356" s="270"/>
      <c r="J4356" s="120"/>
      <c r="K4356" s="209"/>
      <c r="L4356" s="209"/>
      <c r="M4356" s="279"/>
    </row>
    <row r="4357" spans="1:13" x14ac:dyDescent="0.25">
      <c r="A4357" s="208"/>
      <c r="B4357" s="269"/>
      <c r="C4357" s="270"/>
      <c r="D4357" s="270"/>
      <c r="E4357" s="270"/>
      <c r="F4357" s="270"/>
      <c r="G4357" s="270"/>
      <c r="H4357" s="270"/>
      <c r="J4357" s="120"/>
      <c r="K4357" s="209"/>
      <c r="L4357" s="209"/>
      <c r="M4357" s="279"/>
    </row>
    <row r="4358" spans="1:13" x14ac:dyDescent="0.25">
      <c r="A4358" s="208"/>
      <c r="B4358" s="269"/>
      <c r="C4358" s="270"/>
      <c r="D4358" s="270"/>
      <c r="E4358" s="270"/>
      <c r="F4358" s="270"/>
      <c r="G4358" s="270"/>
      <c r="H4358" s="270"/>
      <c r="J4358" s="120"/>
      <c r="K4358" s="209"/>
      <c r="L4358" s="209"/>
      <c r="M4358" s="279"/>
    </row>
    <row r="4359" spans="1:13" x14ac:dyDescent="0.25">
      <c r="A4359" s="208"/>
      <c r="B4359" s="269"/>
      <c r="C4359" s="270"/>
      <c r="D4359" s="270"/>
      <c r="E4359" s="270"/>
      <c r="F4359" s="270"/>
      <c r="G4359" s="270"/>
      <c r="H4359" s="270"/>
      <c r="J4359" s="120"/>
      <c r="K4359" s="209"/>
      <c r="L4359" s="209"/>
      <c r="M4359" s="279"/>
    </row>
    <row r="4360" spans="1:13" x14ac:dyDescent="0.25">
      <c r="A4360" s="208"/>
      <c r="B4360" s="269"/>
      <c r="C4360" s="270"/>
      <c r="D4360" s="270"/>
      <c r="E4360" s="270"/>
      <c r="F4360" s="270"/>
      <c r="G4360" s="270"/>
      <c r="H4360" s="270"/>
      <c r="J4360" s="120"/>
      <c r="K4360" s="209"/>
      <c r="L4360" s="209"/>
      <c r="M4360" s="279"/>
    </row>
    <row r="4361" spans="1:13" x14ac:dyDescent="0.25">
      <c r="A4361" s="208"/>
      <c r="B4361" s="269"/>
      <c r="C4361" s="270"/>
      <c r="D4361" s="270"/>
      <c r="E4361" s="270"/>
      <c r="F4361" s="270"/>
      <c r="G4361" s="270"/>
      <c r="H4361" s="270"/>
      <c r="J4361" s="120"/>
      <c r="K4361" s="209"/>
      <c r="L4361" s="209"/>
      <c r="M4361" s="279"/>
    </row>
    <row r="4362" spans="1:13" x14ac:dyDescent="0.25">
      <c r="A4362" s="208"/>
      <c r="B4362" s="269"/>
      <c r="C4362" s="270"/>
      <c r="D4362" s="270"/>
      <c r="E4362" s="270"/>
      <c r="F4362" s="270"/>
      <c r="G4362" s="270"/>
      <c r="H4362" s="270"/>
      <c r="J4362" s="120"/>
      <c r="K4362" s="209"/>
      <c r="L4362" s="209"/>
      <c r="M4362" s="279"/>
    </row>
    <row r="4363" spans="1:13" x14ac:dyDescent="0.25">
      <c r="A4363" s="208"/>
      <c r="B4363" s="269"/>
      <c r="C4363" s="270"/>
      <c r="D4363" s="270"/>
      <c r="E4363" s="270"/>
      <c r="F4363" s="270"/>
      <c r="G4363" s="270"/>
      <c r="H4363" s="270"/>
      <c r="J4363" s="120"/>
      <c r="K4363" s="209"/>
      <c r="L4363" s="209"/>
      <c r="M4363" s="279"/>
    </row>
    <row r="4364" spans="1:13" x14ac:dyDescent="0.25">
      <c r="A4364" s="208"/>
      <c r="B4364" s="269"/>
      <c r="C4364" s="270"/>
      <c r="D4364" s="270"/>
      <c r="E4364" s="270"/>
      <c r="F4364" s="270"/>
      <c r="G4364" s="270"/>
      <c r="H4364" s="270"/>
      <c r="J4364" s="120"/>
      <c r="K4364" s="209"/>
      <c r="L4364" s="209"/>
      <c r="M4364" s="279"/>
    </row>
    <row r="4365" spans="1:13" x14ac:dyDescent="0.25">
      <c r="A4365" s="208"/>
      <c r="B4365" s="269"/>
      <c r="C4365" s="270"/>
      <c r="D4365" s="270"/>
      <c r="E4365" s="270"/>
      <c r="F4365" s="270"/>
      <c r="G4365" s="270"/>
      <c r="H4365" s="270"/>
      <c r="J4365" s="120"/>
      <c r="K4365" s="209"/>
      <c r="L4365" s="209"/>
      <c r="M4365" s="279"/>
    </row>
    <row r="4366" spans="1:13" x14ac:dyDescent="0.25">
      <c r="A4366" s="208"/>
      <c r="B4366" s="269"/>
      <c r="C4366" s="270"/>
      <c r="D4366" s="270"/>
      <c r="E4366" s="270"/>
      <c r="F4366" s="270"/>
      <c r="G4366" s="270"/>
      <c r="H4366" s="270"/>
      <c r="J4366" s="120"/>
      <c r="K4366" s="209"/>
      <c r="L4366" s="209"/>
      <c r="M4366" s="279"/>
    </row>
    <row r="4367" spans="1:13" x14ac:dyDescent="0.25">
      <c r="A4367" s="208"/>
      <c r="B4367" s="269"/>
      <c r="C4367" s="270"/>
      <c r="D4367" s="270"/>
      <c r="E4367" s="270"/>
      <c r="F4367" s="270"/>
      <c r="G4367" s="270"/>
      <c r="H4367" s="270"/>
      <c r="J4367" s="120"/>
      <c r="K4367" s="209"/>
      <c r="L4367" s="209"/>
      <c r="M4367" s="279"/>
    </row>
    <row r="4368" spans="1:13" x14ac:dyDescent="0.25">
      <c r="A4368" s="208"/>
      <c r="B4368" s="269"/>
      <c r="C4368" s="270"/>
      <c r="D4368" s="270"/>
      <c r="E4368" s="270"/>
      <c r="F4368" s="270"/>
      <c r="G4368" s="270"/>
      <c r="H4368" s="270"/>
      <c r="J4368" s="120"/>
      <c r="K4368" s="209"/>
      <c r="L4368" s="209"/>
      <c r="M4368" s="279"/>
    </row>
    <row r="4369" spans="1:13" x14ac:dyDescent="0.25">
      <c r="A4369" s="208"/>
      <c r="B4369" s="269"/>
      <c r="C4369" s="270"/>
      <c r="D4369" s="270"/>
      <c r="E4369" s="270"/>
      <c r="F4369" s="270"/>
      <c r="G4369" s="270"/>
      <c r="H4369" s="270"/>
      <c r="J4369" s="120"/>
      <c r="K4369" s="209"/>
      <c r="L4369" s="209"/>
      <c r="M4369" s="279"/>
    </row>
    <row r="4370" spans="1:13" x14ac:dyDescent="0.25">
      <c r="A4370" s="208"/>
      <c r="B4370" s="269"/>
      <c r="C4370" s="270"/>
      <c r="D4370" s="270"/>
      <c r="E4370" s="270"/>
      <c r="F4370" s="270"/>
      <c r="G4370" s="270"/>
      <c r="H4370" s="270"/>
      <c r="J4370" s="120"/>
      <c r="K4370" s="209"/>
      <c r="L4370" s="209"/>
      <c r="M4370" s="279"/>
    </row>
    <row r="4371" spans="1:13" x14ac:dyDescent="0.25">
      <c r="A4371" s="208"/>
      <c r="B4371" s="269"/>
      <c r="C4371" s="270"/>
      <c r="D4371" s="270"/>
      <c r="E4371" s="270"/>
      <c r="F4371" s="270"/>
      <c r="G4371" s="270"/>
      <c r="H4371" s="270"/>
      <c r="J4371" s="120"/>
      <c r="K4371" s="209"/>
      <c r="L4371" s="209"/>
      <c r="M4371" s="279"/>
    </row>
    <row r="4372" spans="1:13" x14ac:dyDescent="0.25">
      <c r="A4372" s="208"/>
      <c r="B4372" s="269"/>
      <c r="C4372" s="270"/>
      <c r="D4372" s="270"/>
      <c r="E4372" s="270"/>
      <c r="F4372" s="270"/>
      <c r="G4372" s="270"/>
      <c r="H4372" s="270"/>
      <c r="J4372" s="120"/>
      <c r="K4372" s="209"/>
      <c r="L4372" s="209"/>
      <c r="M4372" s="279"/>
    </row>
    <row r="4373" spans="1:13" x14ac:dyDescent="0.25">
      <c r="A4373" s="208"/>
      <c r="B4373" s="269"/>
      <c r="C4373" s="270"/>
      <c r="D4373" s="270"/>
      <c r="E4373" s="270"/>
      <c r="F4373" s="270"/>
      <c r="G4373" s="270"/>
      <c r="H4373" s="270"/>
      <c r="J4373" s="120"/>
      <c r="K4373" s="209"/>
      <c r="L4373" s="209"/>
      <c r="M4373" s="279"/>
    </row>
    <row r="4374" spans="1:13" x14ac:dyDescent="0.25">
      <c r="A4374" s="208"/>
      <c r="B4374" s="269"/>
      <c r="C4374" s="270"/>
      <c r="D4374" s="270"/>
      <c r="E4374" s="270"/>
      <c r="F4374" s="270"/>
      <c r="G4374" s="270"/>
      <c r="H4374" s="270"/>
      <c r="J4374" s="120"/>
      <c r="K4374" s="209"/>
      <c r="L4374" s="209"/>
      <c r="M4374" s="279"/>
    </row>
    <row r="4375" spans="1:13" x14ac:dyDescent="0.25">
      <c r="A4375" s="208"/>
      <c r="B4375" s="269"/>
      <c r="C4375" s="270"/>
      <c r="D4375" s="270"/>
      <c r="E4375" s="270"/>
      <c r="F4375" s="270"/>
      <c r="G4375" s="270"/>
      <c r="H4375" s="270"/>
      <c r="J4375" s="120"/>
      <c r="K4375" s="209"/>
      <c r="L4375" s="209"/>
      <c r="M4375" s="279"/>
    </row>
    <row r="4376" spans="1:13" x14ac:dyDescent="0.25">
      <c r="A4376" s="208"/>
      <c r="B4376" s="269"/>
      <c r="C4376" s="270"/>
      <c r="D4376" s="270"/>
      <c r="E4376" s="270"/>
      <c r="F4376" s="270"/>
      <c r="G4376" s="270"/>
      <c r="H4376" s="270"/>
      <c r="J4376" s="120"/>
      <c r="K4376" s="209"/>
      <c r="L4376" s="209"/>
      <c r="M4376" s="279"/>
    </row>
    <row r="4377" spans="1:13" x14ac:dyDescent="0.25">
      <c r="A4377" s="208"/>
      <c r="B4377" s="269"/>
      <c r="C4377" s="270"/>
      <c r="D4377" s="270"/>
      <c r="E4377" s="270"/>
      <c r="F4377" s="270"/>
      <c r="G4377" s="270"/>
      <c r="H4377" s="270"/>
      <c r="J4377" s="120"/>
      <c r="K4377" s="209"/>
      <c r="L4377" s="209"/>
      <c r="M4377" s="279"/>
    </row>
    <row r="4378" spans="1:13" x14ac:dyDescent="0.25">
      <c r="A4378" s="208"/>
      <c r="B4378" s="269"/>
      <c r="C4378" s="270"/>
      <c r="D4378" s="270"/>
      <c r="E4378" s="270"/>
      <c r="F4378" s="270"/>
      <c r="G4378" s="270"/>
      <c r="H4378" s="270"/>
      <c r="J4378" s="120"/>
      <c r="K4378" s="209"/>
      <c r="L4378" s="209"/>
      <c r="M4378" s="279"/>
    </row>
    <row r="4379" spans="1:13" x14ac:dyDescent="0.25">
      <c r="A4379" s="208"/>
      <c r="B4379" s="269"/>
      <c r="C4379" s="270"/>
      <c r="D4379" s="270"/>
      <c r="E4379" s="270"/>
      <c r="F4379" s="270"/>
      <c r="G4379" s="270"/>
      <c r="H4379" s="270"/>
      <c r="J4379" s="120"/>
      <c r="K4379" s="209"/>
      <c r="L4379" s="209"/>
      <c r="M4379" s="279"/>
    </row>
    <row r="4380" spans="1:13" x14ac:dyDescent="0.25">
      <c r="A4380" s="208"/>
      <c r="B4380" s="269"/>
      <c r="C4380" s="270"/>
      <c r="D4380" s="270"/>
      <c r="E4380" s="270"/>
      <c r="F4380" s="270"/>
      <c r="G4380" s="270"/>
      <c r="H4380" s="270"/>
      <c r="J4380" s="120"/>
      <c r="K4380" s="209"/>
      <c r="L4380" s="209"/>
      <c r="M4380" s="279"/>
    </row>
    <row r="4381" spans="1:13" x14ac:dyDescent="0.25">
      <c r="A4381" s="208"/>
      <c r="B4381" s="269"/>
      <c r="C4381" s="270"/>
      <c r="D4381" s="270"/>
      <c r="E4381" s="270"/>
      <c r="F4381" s="270"/>
      <c r="G4381" s="270"/>
      <c r="H4381" s="270"/>
      <c r="J4381" s="120"/>
      <c r="K4381" s="209"/>
      <c r="L4381" s="209"/>
      <c r="M4381" s="279"/>
    </row>
    <row r="4382" spans="1:13" x14ac:dyDescent="0.25">
      <c r="A4382" s="208"/>
      <c r="B4382" s="269"/>
      <c r="C4382" s="270"/>
      <c r="D4382" s="270"/>
      <c r="E4382" s="270"/>
      <c r="F4382" s="270"/>
      <c r="G4382" s="270"/>
      <c r="H4382" s="270"/>
      <c r="J4382" s="120"/>
      <c r="K4382" s="209"/>
      <c r="L4382" s="209"/>
      <c r="M4382" s="279"/>
    </row>
    <row r="4383" spans="1:13" x14ac:dyDescent="0.25">
      <c r="A4383" s="208"/>
      <c r="B4383" s="269"/>
      <c r="C4383" s="270"/>
      <c r="D4383" s="270"/>
      <c r="E4383" s="270"/>
      <c r="F4383" s="270"/>
      <c r="G4383" s="270"/>
      <c r="H4383" s="270"/>
      <c r="J4383" s="120"/>
      <c r="K4383" s="209"/>
      <c r="L4383" s="209"/>
      <c r="M4383" s="279"/>
    </row>
    <row r="4384" spans="1:13" x14ac:dyDescent="0.25">
      <c r="A4384" s="208"/>
      <c r="B4384" s="269"/>
      <c r="C4384" s="270"/>
      <c r="D4384" s="270"/>
      <c r="E4384" s="270"/>
      <c r="F4384" s="270"/>
      <c r="G4384" s="270"/>
      <c r="H4384" s="270"/>
      <c r="J4384" s="120"/>
      <c r="K4384" s="209"/>
      <c r="L4384" s="209"/>
      <c r="M4384" s="279"/>
    </row>
    <row r="4385" spans="1:13" x14ac:dyDescent="0.25">
      <c r="A4385" s="208"/>
      <c r="B4385" s="269"/>
      <c r="C4385" s="270"/>
      <c r="D4385" s="270"/>
      <c r="E4385" s="270"/>
      <c r="F4385" s="270"/>
      <c r="G4385" s="270"/>
      <c r="H4385" s="270"/>
      <c r="J4385" s="120"/>
      <c r="K4385" s="209"/>
      <c r="L4385" s="209"/>
      <c r="M4385" s="279"/>
    </row>
    <row r="4386" spans="1:13" x14ac:dyDescent="0.25">
      <c r="A4386" s="208"/>
      <c r="B4386" s="269"/>
      <c r="C4386" s="270"/>
      <c r="D4386" s="270"/>
      <c r="E4386" s="270"/>
      <c r="F4386" s="270"/>
      <c r="G4386" s="270"/>
      <c r="H4386" s="270"/>
      <c r="J4386" s="120"/>
      <c r="K4386" s="209"/>
      <c r="L4386" s="209"/>
      <c r="M4386" s="279"/>
    </row>
    <row r="4387" spans="1:13" x14ac:dyDescent="0.25">
      <c r="A4387" s="208"/>
      <c r="B4387" s="269"/>
      <c r="C4387" s="270"/>
      <c r="D4387" s="270"/>
      <c r="E4387" s="270"/>
      <c r="F4387" s="270"/>
      <c r="G4387" s="270"/>
      <c r="H4387" s="270"/>
      <c r="J4387" s="120"/>
      <c r="K4387" s="209"/>
      <c r="L4387" s="209"/>
      <c r="M4387" s="279"/>
    </row>
    <row r="4388" spans="1:13" x14ac:dyDescent="0.25">
      <c r="A4388" s="208"/>
      <c r="B4388" s="269"/>
      <c r="C4388" s="270"/>
      <c r="D4388" s="270"/>
      <c r="E4388" s="270"/>
      <c r="F4388" s="270"/>
      <c r="G4388" s="270"/>
      <c r="H4388" s="270"/>
      <c r="J4388" s="120"/>
      <c r="K4388" s="209"/>
      <c r="L4388" s="209"/>
      <c r="M4388" s="279"/>
    </row>
    <row r="4389" spans="1:13" x14ac:dyDescent="0.25">
      <c r="A4389" s="208"/>
      <c r="B4389" s="269"/>
      <c r="C4389" s="270"/>
      <c r="D4389" s="270"/>
      <c r="E4389" s="270"/>
      <c r="F4389" s="270"/>
      <c r="G4389" s="270"/>
      <c r="H4389" s="270"/>
      <c r="J4389" s="120"/>
      <c r="K4389" s="209"/>
      <c r="L4389" s="209"/>
      <c r="M4389" s="279"/>
    </row>
    <row r="4390" spans="1:13" x14ac:dyDescent="0.25">
      <c r="A4390" s="208"/>
      <c r="B4390" s="269"/>
      <c r="C4390" s="270"/>
      <c r="D4390" s="270"/>
      <c r="E4390" s="270"/>
      <c r="F4390" s="270"/>
      <c r="G4390" s="270"/>
      <c r="H4390" s="270"/>
      <c r="J4390" s="120"/>
      <c r="K4390" s="209"/>
      <c r="L4390" s="209"/>
      <c r="M4390" s="279"/>
    </row>
    <row r="4391" spans="1:13" x14ac:dyDescent="0.25">
      <c r="A4391" s="208"/>
      <c r="B4391" s="269"/>
      <c r="C4391" s="270"/>
      <c r="D4391" s="270"/>
      <c r="E4391" s="270"/>
      <c r="F4391" s="270"/>
      <c r="G4391" s="270"/>
      <c r="H4391" s="270"/>
      <c r="J4391" s="120"/>
      <c r="K4391" s="209"/>
      <c r="L4391" s="209"/>
      <c r="M4391" s="279"/>
    </row>
    <row r="4392" spans="1:13" x14ac:dyDescent="0.25">
      <c r="A4392" s="208"/>
      <c r="B4392" s="269"/>
      <c r="C4392" s="270"/>
      <c r="D4392" s="270"/>
      <c r="E4392" s="270"/>
      <c r="F4392" s="270"/>
      <c r="G4392" s="270"/>
      <c r="H4392" s="270"/>
      <c r="J4392" s="120"/>
      <c r="K4392" s="209"/>
      <c r="L4392" s="209"/>
      <c r="M4392" s="279"/>
    </row>
    <row r="4393" spans="1:13" x14ac:dyDescent="0.25">
      <c r="A4393" s="208"/>
      <c r="B4393" s="269"/>
      <c r="C4393" s="270"/>
      <c r="D4393" s="270"/>
      <c r="E4393" s="270"/>
      <c r="F4393" s="270"/>
      <c r="G4393" s="270"/>
      <c r="H4393" s="270"/>
      <c r="J4393" s="120"/>
      <c r="K4393" s="209"/>
      <c r="L4393" s="209"/>
      <c r="M4393" s="279"/>
    </row>
    <row r="4394" spans="1:13" x14ac:dyDescent="0.25">
      <c r="A4394" s="208"/>
      <c r="B4394" s="269"/>
      <c r="C4394" s="270"/>
      <c r="D4394" s="270"/>
      <c r="E4394" s="270"/>
      <c r="F4394" s="270"/>
      <c r="G4394" s="270"/>
      <c r="H4394" s="270"/>
      <c r="J4394" s="120"/>
      <c r="K4394" s="209"/>
      <c r="L4394" s="209"/>
      <c r="M4394" s="279"/>
    </row>
    <row r="4395" spans="1:13" x14ac:dyDescent="0.25">
      <c r="A4395" s="208"/>
      <c r="B4395" s="269"/>
      <c r="C4395" s="270"/>
      <c r="D4395" s="270"/>
      <c r="E4395" s="270"/>
      <c r="F4395" s="270"/>
      <c r="G4395" s="270"/>
      <c r="H4395" s="270"/>
      <c r="J4395" s="120"/>
      <c r="K4395" s="209"/>
      <c r="L4395" s="209"/>
      <c r="M4395" s="279"/>
    </row>
    <row r="4396" spans="1:13" x14ac:dyDescent="0.25">
      <c r="A4396" s="208"/>
      <c r="B4396" s="269"/>
      <c r="C4396" s="270"/>
      <c r="D4396" s="270"/>
      <c r="E4396" s="270"/>
      <c r="F4396" s="270"/>
      <c r="G4396" s="270"/>
      <c r="H4396" s="270"/>
      <c r="J4396" s="120"/>
      <c r="K4396" s="209"/>
      <c r="L4396" s="209"/>
      <c r="M4396" s="279"/>
    </row>
    <row r="4397" spans="1:13" x14ac:dyDescent="0.25">
      <c r="A4397" s="208"/>
      <c r="B4397" s="269"/>
      <c r="C4397" s="270"/>
      <c r="D4397" s="270"/>
      <c r="E4397" s="270"/>
      <c r="F4397" s="270"/>
      <c r="G4397" s="270"/>
      <c r="H4397" s="270"/>
      <c r="J4397" s="120"/>
      <c r="K4397" s="209"/>
      <c r="L4397" s="209"/>
      <c r="M4397" s="279"/>
    </row>
    <row r="4398" spans="1:13" x14ac:dyDescent="0.25">
      <c r="A4398" s="208"/>
      <c r="B4398" s="269"/>
      <c r="C4398" s="270"/>
      <c r="D4398" s="270"/>
      <c r="E4398" s="270"/>
      <c r="F4398" s="270"/>
      <c r="G4398" s="270"/>
      <c r="H4398" s="270"/>
      <c r="J4398" s="120"/>
      <c r="K4398" s="209"/>
      <c r="L4398" s="209"/>
      <c r="M4398" s="279"/>
    </row>
    <row r="4399" spans="1:13" x14ac:dyDescent="0.25">
      <c r="A4399" s="208"/>
      <c r="B4399" s="269"/>
      <c r="C4399" s="270"/>
      <c r="D4399" s="270"/>
      <c r="E4399" s="270"/>
      <c r="F4399" s="270"/>
      <c r="G4399" s="270"/>
      <c r="H4399" s="270"/>
      <c r="J4399" s="120"/>
      <c r="K4399" s="209"/>
      <c r="L4399" s="209"/>
      <c r="M4399" s="279"/>
    </row>
    <row r="4400" spans="1:13" x14ac:dyDescent="0.25">
      <c r="A4400" s="208"/>
      <c r="B4400" s="269"/>
      <c r="C4400" s="270"/>
      <c r="D4400" s="270"/>
      <c r="E4400" s="270"/>
      <c r="F4400" s="270"/>
      <c r="G4400" s="270"/>
      <c r="H4400" s="270"/>
      <c r="J4400" s="120"/>
      <c r="K4400" s="209"/>
      <c r="L4400" s="209"/>
      <c r="M4400" s="279"/>
    </row>
    <row r="4401" spans="1:13" x14ac:dyDescent="0.25">
      <c r="A4401" s="208"/>
      <c r="B4401" s="269"/>
      <c r="C4401" s="270"/>
      <c r="D4401" s="270"/>
      <c r="E4401" s="270"/>
      <c r="F4401" s="270"/>
      <c r="G4401" s="270"/>
      <c r="H4401" s="270"/>
      <c r="J4401" s="120"/>
      <c r="K4401" s="209"/>
      <c r="L4401" s="209"/>
      <c r="M4401" s="279"/>
    </row>
    <row r="4402" spans="1:13" x14ac:dyDescent="0.25">
      <c r="A4402" s="208"/>
      <c r="B4402" s="269"/>
      <c r="C4402" s="270"/>
      <c r="D4402" s="270"/>
      <c r="E4402" s="270"/>
      <c r="F4402" s="270"/>
      <c r="G4402" s="270"/>
      <c r="H4402" s="270"/>
      <c r="J4402" s="120"/>
      <c r="K4402" s="209"/>
      <c r="L4402" s="209"/>
      <c r="M4402" s="279"/>
    </row>
    <row r="4403" spans="1:13" x14ac:dyDescent="0.25">
      <c r="A4403" s="208"/>
      <c r="B4403" s="269"/>
      <c r="C4403" s="270"/>
      <c r="D4403" s="270"/>
      <c r="E4403" s="270"/>
      <c r="F4403" s="270"/>
      <c r="G4403" s="270"/>
      <c r="H4403" s="270"/>
      <c r="J4403" s="120"/>
      <c r="K4403" s="209"/>
      <c r="L4403" s="209"/>
      <c r="M4403" s="279"/>
    </row>
    <row r="4404" spans="1:13" x14ac:dyDescent="0.25">
      <c r="A4404" s="208"/>
      <c r="B4404" s="269"/>
      <c r="C4404" s="270"/>
      <c r="D4404" s="270"/>
      <c r="E4404" s="270"/>
      <c r="F4404" s="270"/>
      <c r="G4404" s="270"/>
      <c r="H4404" s="270"/>
      <c r="J4404" s="120"/>
      <c r="K4404" s="209"/>
      <c r="L4404" s="209"/>
      <c r="M4404" s="279"/>
    </row>
    <row r="4405" spans="1:13" x14ac:dyDescent="0.25">
      <c r="A4405" s="208"/>
      <c r="B4405" s="269"/>
      <c r="C4405" s="270"/>
      <c r="D4405" s="270"/>
      <c r="E4405" s="270"/>
      <c r="F4405" s="270"/>
      <c r="G4405" s="270"/>
      <c r="H4405" s="270"/>
      <c r="J4405" s="120"/>
      <c r="K4405" s="209"/>
      <c r="L4405" s="209"/>
      <c r="M4405" s="279"/>
    </row>
    <row r="4406" spans="1:13" x14ac:dyDescent="0.25">
      <c r="A4406" s="208"/>
      <c r="B4406" s="269"/>
      <c r="C4406" s="270"/>
      <c r="D4406" s="270"/>
      <c r="E4406" s="270"/>
      <c r="F4406" s="270"/>
      <c r="G4406" s="270"/>
      <c r="H4406" s="270"/>
      <c r="J4406" s="120"/>
      <c r="K4406" s="209"/>
      <c r="L4406" s="209"/>
      <c r="M4406" s="279"/>
    </row>
    <row r="4407" spans="1:13" x14ac:dyDescent="0.25">
      <c r="A4407" s="208"/>
      <c r="B4407" s="269"/>
      <c r="C4407" s="270"/>
      <c r="D4407" s="270"/>
      <c r="E4407" s="270"/>
      <c r="F4407" s="270"/>
      <c r="G4407" s="270"/>
      <c r="H4407" s="270"/>
      <c r="J4407" s="120"/>
      <c r="K4407" s="209"/>
      <c r="L4407" s="209"/>
      <c r="M4407" s="279"/>
    </row>
    <row r="4408" spans="1:13" x14ac:dyDescent="0.25">
      <c r="A4408" s="208"/>
      <c r="B4408" s="269"/>
      <c r="C4408" s="270"/>
      <c r="D4408" s="270"/>
      <c r="E4408" s="270"/>
      <c r="F4408" s="270"/>
      <c r="G4408" s="270"/>
      <c r="H4408" s="270"/>
      <c r="J4408" s="120"/>
      <c r="K4408" s="209"/>
      <c r="L4408" s="209"/>
      <c r="M4408" s="279"/>
    </row>
    <row r="4409" spans="1:13" x14ac:dyDescent="0.25">
      <c r="A4409" s="208"/>
      <c r="B4409" s="269"/>
      <c r="C4409" s="270"/>
      <c r="D4409" s="270"/>
      <c r="E4409" s="270"/>
      <c r="F4409" s="270"/>
      <c r="G4409" s="270"/>
      <c r="H4409" s="270"/>
      <c r="J4409" s="120"/>
      <c r="K4409" s="209"/>
      <c r="L4409" s="209"/>
      <c r="M4409" s="279"/>
    </row>
    <row r="4410" spans="1:13" x14ac:dyDescent="0.25">
      <c r="A4410" s="208"/>
      <c r="B4410" s="269"/>
      <c r="C4410" s="270"/>
      <c r="D4410" s="270"/>
      <c r="E4410" s="270"/>
      <c r="F4410" s="270"/>
      <c r="G4410" s="270"/>
      <c r="H4410" s="270"/>
      <c r="J4410" s="120"/>
      <c r="K4410" s="209"/>
      <c r="L4410" s="209"/>
      <c r="M4410" s="279"/>
    </row>
    <row r="4411" spans="1:13" x14ac:dyDescent="0.25">
      <c r="A4411" s="208"/>
      <c r="B4411" s="269"/>
      <c r="C4411" s="270"/>
      <c r="D4411" s="270"/>
      <c r="E4411" s="270"/>
      <c r="F4411" s="270"/>
      <c r="G4411" s="270"/>
      <c r="H4411" s="270"/>
      <c r="J4411" s="120"/>
      <c r="K4411" s="209"/>
      <c r="L4411" s="209"/>
      <c r="M4411" s="279"/>
    </row>
    <row r="4412" spans="1:13" x14ac:dyDescent="0.25">
      <c r="A4412" s="208"/>
      <c r="B4412" s="269"/>
      <c r="C4412" s="270"/>
      <c r="D4412" s="270"/>
      <c r="E4412" s="270"/>
      <c r="F4412" s="270"/>
      <c r="G4412" s="270"/>
      <c r="H4412" s="270"/>
      <c r="J4412" s="120"/>
      <c r="K4412" s="209"/>
      <c r="L4412" s="209"/>
      <c r="M4412" s="279"/>
    </row>
    <row r="4413" spans="1:13" x14ac:dyDescent="0.25">
      <c r="A4413" s="208"/>
      <c r="B4413" s="269"/>
      <c r="C4413" s="270"/>
      <c r="D4413" s="270"/>
      <c r="E4413" s="270"/>
      <c r="F4413" s="270"/>
      <c r="G4413" s="270"/>
      <c r="H4413" s="270"/>
      <c r="J4413" s="120"/>
      <c r="K4413" s="209"/>
      <c r="L4413" s="209"/>
      <c r="M4413" s="279"/>
    </row>
    <row r="4414" spans="1:13" x14ac:dyDescent="0.25">
      <c r="A4414" s="208"/>
      <c r="B4414" s="269"/>
      <c r="C4414" s="270"/>
      <c r="D4414" s="270"/>
      <c r="E4414" s="270"/>
      <c r="F4414" s="270"/>
      <c r="G4414" s="270"/>
      <c r="H4414" s="270"/>
      <c r="J4414" s="120"/>
      <c r="K4414" s="209"/>
      <c r="L4414" s="209"/>
      <c r="M4414" s="279"/>
    </row>
    <row r="4415" spans="1:13" x14ac:dyDescent="0.25">
      <c r="A4415" s="208"/>
      <c r="B4415" s="269"/>
      <c r="C4415" s="270"/>
      <c r="D4415" s="270"/>
      <c r="E4415" s="270"/>
      <c r="F4415" s="270"/>
      <c r="G4415" s="270"/>
      <c r="H4415" s="270"/>
      <c r="J4415" s="120"/>
      <c r="K4415" s="209"/>
      <c r="L4415" s="209"/>
      <c r="M4415" s="279"/>
    </row>
    <row r="4416" spans="1:13" x14ac:dyDescent="0.25">
      <c r="A4416" s="208"/>
      <c r="B4416" s="269"/>
      <c r="C4416" s="270"/>
      <c r="D4416" s="270"/>
      <c r="E4416" s="270"/>
      <c r="F4416" s="270"/>
      <c r="G4416" s="270"/>
      <c r="H4416" s="270"/>
      <c r="J4416" s="120"/>
      <c r="K4416" s="209"/>
      <c r="L4416" s="209"/>
      <c r="M4416" s="279"/>
    </row>
    <row r="4417" spans="1:13" x14ac:dyDescent="0.25">
      <c r="A4417" s="208"/>
      <c r="B4417" s="269"/>
      <c r="C4417" s="270"/>
      <c r="D4417" s="270"/>
      <c r="E4417" s="270"/>
      <c r="F4417" s="270"/>
      <c r="G4417" s="270"/>
      <c r="H4417" s="270"/>
      <c r="J4417" s="120"/>
      <c r="K4417" s="209"/>
      <c r="L4417" s="209"/>
      <c r="M4417" s="279"/>
    </row>
    <row r="4418" spans="1:13" x14ac:dyDescent="0.25">
      <c r="A4418" s="208"/>
      <c r="B4418" s="269"/>
      <c r="C4418" s="270"/>
      <c r="D4418" s="270"/>
      <c r="E4418" s="270"/>
      <c r="F4418" s="270"/>
      <c r="G4418" s="270"/>
      <c r="H4418" s="270"/>
      <c r="J4418" s="120"/>
      <c r="K4418" s="209"/>
      <c r="L4418" s="209"/>
      <c r="M4418" s="279"/>
    </row>
    <row r="4419" spans="1:13" x14ac:dyDescent="0.25">
      <c r="A4419" s="208"/>
      <c r="B4419" s="269"/>
      <c r="C4419" s="270"/>
      <c r="D4419" s="270"/>
      <c r="E4419" s="270"/>
      <c r="F4419" s="270"/>
      <c r="G4419" s="270"/>
      <c r="H4419" s="270"/>
      <c r="J4419" s="120"/>
      <c r="K4419" s="209"/>
      <c r="L4419" s="209"/>
      <c r="M4419" s="279"/>
    </row>
    <row r="4420" spans="1:13" x14ac:dyDescent="0.25">
      <c r="A4420" s="208"/>
      <c r="B4420" s="269"/>
      <c r="C4420" s="270"/>
      <c r="D4420" s="270"/>
      <c r="E4420" s="270"/>
      <c r="F4420" s="270"/>
      <c r="G4420" s="270"/>
      <c r="H4420" s="270"/>
      <c r="J4420" s="120"/>
      <c r="K4420" s="209"/>
      <c r="L4420" s="209"/>
      <c r="M4420" s="279"/>
    </row>
    <row r="4421" spans="1:13" x14ac:dyDescent="0.25">
      <c r="A4421" s="208"/>
      <c r="B4421" s="269"/>
      <c r="C4421" s="270"/>
      <c r="D4421" s="270"/>
      <c r="E4421" s="270"/>
      <c r="F4421" s="270"/>
      <c r="G4421" s="270"/>
      <c r="H4421" s="270"/>
      <c r="J4421" s="120"/>
      <c r="K4421" s="209"/>
      <c r="L4421" s="209"/>
      <c r="M4421" s="279"/>
    </row>
    <row r="4422" spans="1:13" x14ac:dyDescent="0.25">
      <c r="A4422" s="208"/>
      <c r="B4422" s="269"/>
      <c r="C4422" s="270"/>
      <c r="D4422" s="270"/>
      <c r="E4422" s="270"/>
      <c r="F4422" s="270"/>
      <c r="G4422" s="270"/>
      <c r="H4422" s="270"/>
      <c r="J4422" s="120"/>
      <c r="K4422" s="209"/>
      <c r="L4422" s="209"/>
      <c r="M4422" s="279"/>
    </row>
    <row r="4423" spans="1:13" x14ac:dyDescent="0.25">
      <c r="A4423" s="208"/>
      <c r="B4423" s="269"/>
      <c r="C4423" s="270"/>
      <c r="D4423" s="270"/>
      <c r="E4423" s="270"/>
      <c r="F4423" s="270"/>
      <c r="G4423" s="270"/>
      <c r="H4423" s="270"/>
      <c r="J4423" s="120"/>
      <c r="K4423" s="209"/>
      <c r="L4423" s="209"/>
      <c r="M4423" s="279"/>
    </row>
    <row r="4424" spans="1:13" x14ac:dyDescent="0.25">
      <c r="A4424" s="208"/>
      <c r="B4424" s="269"/>
      <c r="C4424" s="270"/>
      <c r="D4424" s="270"/>
      <c r="E4424" s="270"/>
      <c r="F4424" s="270"/>
      <c r="G4424" s="270"/>
      <c r="H4424" s="270"/>
      <c r="J4424" s="120"/>
      <c r="K4424" s="209"/>
      <c r="L4424" s="209"/>
      <c r="M4424" s="279"/>
    </row>
    <row r="4425" spans="1:13" x14ac:dyDescent="0.25">
      <c r="A4425" s="208"/>
      <c r="B4425" s="269"/>
      <c r="C4425" s="270"/>
      <c r="D4425" s="270"/>
      <c r="E4425" s="270"/>
      <c r="F4425" s="270"/>
      <c r="G4425" s="270"/>
      <c r="H4425" s="270"/>
      <c r="J4425" s="120"/>
      <c r="K4425" s="209"/>
      <c r="L4425" s="209"/>
      <c r="M4425" s="279"/>
    </row>
    <row r="4426" spans="1:13" x14ac:dyDescent="0.25">
      <c r="A4426" s="208"/>
      <c r="B4426" s="269"/>
      <c r="C4426" s="270"/>
      <c r="D4426" s="270"/>
      <c r="E4426" s="270"/>
      <c r="F4426" s="270"/>
      <c r="G4426" s="270"/>
      <c r="H4426" s="270"/>
      <c r="J4426" s="120"/>
      <c r="K4426" s="209"/>
      <c r="L4426" s="209"/>
      <c r="M4426" s="279"/>
    </row>
    <row r="4427" spans="1:13" x14ac:dyDescent="0.25">
      <c r="A4427" s="208"/>
      <c r="B4427" s="269"/>
      <c r="C4427" s="270"/>
      <c r="D4427" s="270"/>
      <c r="E4427" s="270"/>
      <c r="F4427" s="270"/>
      <c r="G4427" s="270"/>
      <c r="H4427" s="270"/>
      <c r="J4427" s="120"/>
      <c r="K4427" s="209"/>
      <c r="L4427" s="209"/>
      <c r="M4427" s="279"/>
    </row>
    <row r="4428" spans="1:13" x14ac:dyDescent="0.25">
      <c r="A4428" s="208"/>
      <c r="B4428" s="269"/>
      <c r="C4428" s="270"/>
      <c r="D4428" s="270"/>
      <c r="E4428" s="270"/>
      <c r="F4428" s="270"/>
      <c r="G4428" s="270"/>
      <c r="H4428" s="270"/>
      <c r="J4428" s="120"/>
      <c r="K4428" s="209"/>
      <c r="L4428" s="209"/>
      <c r="M4428" s="279"/>
    </row>
    <row r="4429" spans="1:13" x14ac:dyDescent="0.25">
      <c r="A4429" s="208"/>
      <c r="B4429" s="269"/>
      <c r="C4429" s="270"/>
      <c r="D4429" s="270"/>
      <c r="E4429" s="270"/>
      <c r="F4429" s="270"/>
      <c r="G4429" s="270"/>
      <c r="H4429" s="270"/>
      <c r="J4429" s="120"/>
      <c r="K4429" s="209"/>
      <c r="L4429" s="209"/>
      <c r="M4429" s="279"/>
    </row>
    <row r="4430" spans="1:13" x14ac:dyDescent="0.25">
      <c r="A4430" s="208"/>
      <c r="B4430" s="269"/>
      <c r="C4430" s="270"/>
      <c r="D4430" s="270"/>
      <c r="E4430" s="270"/>
      <c r="F4430" s="270"/>
      <c r="G4430" s="270"/>
      <c r="H4430" s="270"/>
      <c r="J4430" s="120"/>
      <c r="K4430" s="209"/>
      <c r="L4430" s="209"/>
      <c r="M4430" s="279"/>
    </row>
    <row r="4431" spans="1:13" x14ac:dyDescent="0.25">
      <c r="A4431" s="208"/>
      <c r="B4431" s="269"/>
      <c r="C4431" s="270"/>
      <c r="D4431" s="270"/>
      <c r="E4431" s="270"/>
      <c r="F4431" s="270"/>
      <c r="G4431" s="270"/>
      <c r="H4431" s="270"/>
      <c r="J4431" s="120"/>
      <c r="K4431" s="209"/>
      <c r="L4431" s="209"/>
      <c r="M4431" s="279"/>
    </row>
    <row r="4432" spans="1:13" x14ac:dyDescent="0.25">
      <c r="A4432" s="208"/>
      <c r="B4432" s="269"/>
      <c r="C4432" s="270"/>
      <c r="D4432" s="270"/>
      <c r="E4432" s="270"/>
      <c r="F4432" s="270"/>
      <c r="G4432" s="270"/>
      <c r="H4432" s="270"/>
      <c r="J4432" s="120"/>
      <c r="K4432" s="209"/>
      <c r="L4432" s="209"/>
      <c r="M4432" s="279"/>
    </row>
    <row r="4433" spans="1:13" x14ac:dyDescent="0.25">
      <c r="A4433" s="208"/>
      <c r="B4433" s="269"/>
      <c r="C4433" s="270"/>
      <c r="D4433" s="270"/>
      <c r="E4433" s="270"/>
      <c r="F4433" s="270"/>
      <c r="G4433" s="270"/>
      <c r="H4433" s="270"/>
      <c r="J4433" s="120"/>
      <c r="K4433" s="209"/>
      <c r="L4433" s="209"/>
      <c r="M4433" s="279"/>
    </row>
    <row r="4434" spans="1:13" x14ac:dyDescent="0.25">
      <c r="A4434" s="208"/>
      <c r="B4434" s="269"/>
      <c r="C4434" s="270"/>
      <c r="D4434" s="270"/>
      <c r="E4434" s="270"/>
      <c r="F4434" s="270"/>
      <c r="G4434" s="270"/>
      <c r="H4434" s="270"/>
      <c r="J4434" s="120"/>
      <c r="K4434" s="209"/>
      <c r="L4434" s="209"/>
      <c r="M4434" s="279"/>
    </row>
    <row r="4435" spans="1:13" x14ac:dyDescent="0.25">
      <c r="A4435" s="208"/>
      <c r="B4435" s="269"/>
      <c r="C4435" s="270"/>
      <c r="D4435" s="270"/>
      <c r="E4435" s="270"/>
      <c r="F4435" s="270"/>
      <c r="G4435" s="270"/>
      <c r="H4435" s="270"/>
      <c r="J4435" s="120"/>
      <c r="K4435" s="209"/>
      <c r="L4435" s="209"/>
      <c r="M4435" s="279"/>
    </row>
    <row r="4436" spans="1:13" x14ac:dyDescent="0.25">
      <c r="A4436" s="208"/>
      <c r="B4436" s="269"/>
      <c r="C4436" s="270"/>
      <c r="D4436" s="270"/>
      <c r="E4436" s="270"/>
      <c r="F4436" s="270"/>
      <c r="G4436" s="270"/>
      <c r="H4436" s="270"/>
      <c r="J4436" s="120"/>
      <c r="K4436" s="209"/>
      <c r="L4436" s="209"/>
      <c r="M4436" s="279"/>
    </row>
    <row r="4437" spans="1:13" x14ac:dyDescent="0.25">
      <c r="A4437" s="208"/>
      <c r="B4437" s="269"/>
      <c r="C4437" s="270"/>
      <c r="D4437" s="270"/>
      <c r="E4437" s="270"/>
      <c r="F4437" s="270"/>
      <c r="G4437" s="270"/>
      <c r="H4437" s="270"/>
      <c r="J4437" s="120"/>
      <c r="K4437" s="209"/>
      <c r="L4437" s="209"/>
      <c r="M4437" s="279"/>
    </row>
    <row r="4438" spans="1:13" x14ac:dyDescent="0.25">
      <c r="A4438" s="208"/>
      <c r="B4438" s="269"/>
      <c r="C4438" s="270"/>
      <c r="D4438" s="270"/>
      <c r="E4438" s="270"/>
      <c r="F4438" s="270"/>
      <c r="G4438" s="270"/>
      <c r="H4438" s="270"/>
      <c r="J4438" s="120"/>
      <c r="K4438" s="209"/>
      <c r="L4438" s="209"/>
      <c r="M4438" s="279"/>
    </row>
    <row r="4439" spans="1:13" x14ac:dyDescent="0.25">
      <c r="A4439" s="208"/>
      <c r="B4439" s="269"/>
      <c r="C4439" s="270"/>
      <c r="D4439" s="270"/>
      <c r="E4439" s="270"/>
      <c r="F4439" s="270"/>
      <c r="G4439" s="270"/>
      <c r="H4439" s="270"/>
      <c r="J4439" s="120"/>
      <c r="K4439" s="209"/>
      <c r="L4439" s="209"/>
      <c r="M4439" s="279"/>
    </row>
    <row r="4440" spans="1:13" x14ac:dyDescent="0.25">
      <c r="A4440" s="208"/>
      <c r="B4440" s="269"/>
      <c r="C4440" s="270"/>
      <c r="D4440" s="270"/>
      <c r="E4440" s="270"/>
      <c r="F4440" s="270"/>
      <c r="G4440" s="270"/>
      <c r="H4440" s="270"/>
      <c r="J4440" s="120"/>
      <c r="K4440" s="209"/>
      <c r="L4440" s="209"/>
      <c r="M4440" s="279"/>
    </row>
    <row r="4441" spans="1:13" x14ac:dyDescent="0.25">
      <c r="A4441" s="208"/>
      <c r="B4441" s="269"/>
      <c r="C4441" s="270"/>
      <c r="D4441" s="270"/>
      <c r="E4441" s="270"/>
      <c r="F4441" s="270"/>
      <c r="G4441" s="270"/>
      <c r="H4441" s="270"/>
      <c r="J4441" s="120"/>
      <c r="K4441" s="209"/>
      <c r="L4441" s="209"/>
      <c r="M4441" s="279"/>
    </row>
    <row r="4442" spans="1:13" x14ac:dyDescent="0.25">
      <c r="A4442" s="208"/>
      <c r="B4442" s="269"/>
      <c r="C4442" s="270"/>
      <c r="D4442" s="270"/>
      <c r="E4442" s="270"/>
      <c r="F4442" s="270"/>
      <c r="G4442" s="270"/>
      <c r="H4442" s="270"/>
      <c r="J4442" s="120"/>
      <c r="K4442" s="209"/>
      <c r="L4442" s="209"/>
      <c r="M4442" s="279"/>
    </row>
    <row r="4443" spans="1:13" x14ac:dyDescent="0.25">
      <c r="A4443" s="208"/>
      <c r="B4443" s="269"/>
      <c r="C4443" s="270"/>
      <c r="D4443" s="270"/>
      <c r="E4443" s="270"/>
      <c r="F4443" s="270"/>
      <c r="G4443" s="270"/>
      <c r="H4443" s="270"/>
      <c r="J4443" s="120"/>
      <c r="K4443" s="209"/>
      <c r="L4443" s="209"/>
      <c r="M4443" s="279"/>
    </row>
    <row r="4444" spans="1:13" x14ac:dyDescent="0.25">
      <c r="A4444" s="208"/>
      <c r="B4444" s="269"/>
      <c r="C4444" s="270"/>
      <c r="D4444" s="270"/>
      <c r="E4444" s="270"/>
      <c r="F4444" s="270"/>
      <c r="G4444" s="270"/>
      <c r="H4444" s="270"/>
      <c r="J4444" s="120"/>
      <c r="K4444" s="209"/>
      <c r="L4444" s="209"/>
      <c r="M4444" s="279"/>
    </row>
    <row r="4445" spans="1:13" x14ac:dyDescent="0.25">
      <c r="A4445" s="208"/>
      <c r="B4445" s="269"/>
      <c r="C4445" s="270"/>
      <c r="D4445" s="270"/>
      <c r="E4445" s="270"/>
      <c r="F4445" s="270"/>
      <c r="G4445" s="270"/>
      <c r="H4445" s="270"/>
      <c r="J4445" s="120"/>
      <c r="K4445" s="209"/>
      <c r="L4445" s="209"/>
      <c r="M4445" s="279"/>
    </row>
    <row r="4446" spans="1:13" x14ac:dyDescent="0.25">
      <c r="A4446" s="208"/>
      <c r="B4446" s="269"/>
      <c r="C4446" s="270"/>
      <c r="D4446" s="270"/>
      <c r="E4446" s="270"/>
      <c r="F4446" s="270"/>
      <c r="G4446" s="270"/>
      <c r="H4446" s="270"/>
      <c r="J4446" s="120"/>
      <c r="K4446" s="209"/>
      <c r="L4446" s="209"/>
      <c r="M4446" s="279"/>
    </row>
    <row r="4447" spans="1:13" x14ac:dyDescent="0.25">
      <c r="A4447" s="208"/>
      <c r="B4447" s="269"/>
      <c r="C4447" s="270"/>
      <c r="D4447" s="270"/>
      <c r="E4447" s="270"/>
      <c r="F4447" s="270"/>
      <c r="G4447" s="270"/>
      <c r="H4447" s="270"/>
      <c r="J4447" s="120"/>
      <c r="K4447" s="209"/>
      <c r="L4447" s="209"/>
      <c r="M4447" s="279"/>
    </row>
    <row r="4448" spans="1:13" x14ac:dyDescent="0.25">
      <c r="A4448" s="208"/>
      <c r="B4448" s="269"/>
      <c r="C4448" s="270"/>
      <c r="D4448" s="270"/>
      <c r="E4448" s="270"/>
      <c r="F4448" s="270"/>
      <c r="G4448" s="270"/>
      <c r="H4448" s="270"/>
      <c r="J4448" s="120"/>
      <c r="K4448" s="209"/>
      <c r="L4448" s="209"/>
      <c r="M4448" s="279"/>
    </row>
    <row r="4449" spans="1:13" x14ac:dyDescent="0.25">
      <c r="A4449" s="208"/>
      <c r="B4449" s="269"/>
      <c r="C4449" s="270"/>
      <c r="D4449" s="270"/>
      <c r="E4449" s="270"/>
      <c r="F4449" s="270"/>
      <c r="G4449" s="270"/>
      <c r="H4449" s="270"/>
      <c r="J4449" s="120"/>
      <c r="K4449" s="209"/>
      <c r="L4449" s="209"/>
      <c r="M4449" s="279"/>
    </row>
    <row r="4450" spans="1:13" x14ac:dyDescent="0.25">
      <c r="A4450" s="208"/>
      <c r="B4450" s="269"/>
      <c r="C4450" s="270"/>
      <c r="D4450" s="270"/>
      <c r="E4450" s="270"/>
      <c r="F4450" s="270"/>
      <c r="G4450" s="270"/>
      <c r="H4450" s="270"/>
      <c r="J4450" s="120"/>
      <c r="K4450" s="209"/>
      <c r="L4450" s="209"/>
      <c r="M4450" s="279"/>
    </row>
    <row r="4451" spans="1:13" x14ac:dyDescent="0.25">
      <c r="A4451" s="208"/>
      <c r="B4451" s="269"/>
      <c r="C4451" s="270"/>
      <c r="D4451" s="270"/>
      <c r="E4451" s="270"/>
      <c r="F4451" s="270"/>
      <c r="G4451" s="270"/>
      <c r="H4451" s="270"/>
      <c r="J4451" s="120"/>
      <c r="K4451" s="209"/>
      <c r="L4451" s="209"/>
      <c r="M4451" s="279"/>
    </row>
    <row r="4452" spans="1:13" x14ac:dyDescent="0.25">
      <c r="A4452" s="208"/>
      <c r="B4452" s="269"/>
      <c r="C4452" s="270"/>
      <c r="D4452" s="270"/>
      <c r="E4452" s="270"/>
      <c r="F4452" s="270"/>
      <c r="G4452" s="270"/>
      <c r="H4452" s="270"/>
      <c r="J4452" s="120"/>
      <c r="K4452" s="209"/>
      <c r="L4452" s="209"/>
      <c r="M4452" s="279"/>
    </row>
    <row r="4453" spans="1:13" x14ac:dyDescent="0.25">
      <c r="A4453" s="208"/>
      <c r="B4453" s="269"/>
      <c r="C4453" s="270"/>
      <c r="D4453" s="270"/>
      <c r="E4453" s="270"/>
      <c r="F4453" s="270"/>
      <c r="G4453" s="270"/>
      <c r="H4453" s="270"/>
      <c r="J4453" s="120"/>
      <c r="K4453" s="209"/>
      <c r="L4453" s="209"/>
      <c r="M4453" s="279"/>
    </row>
    <row r="4454" spans="1:13" x14ac:dyDescent="0.25">
      <c r="A4454" s="208"/>
      <c r="B4454" s="269"/>
      <c r="C4454" s="270"/>
      <c r="D4454" s="270"/>
      <c r="E4454" s="270"/>
      <c r="F4454" s="270"/>
      <c r="G4454" s="270"/>
      <c r="H4454" s="270"/>
      <c r="J4454" s="120"/>
      <c r="K4454" s="209"/>
      <c r="L4454" s="209"/>
      <c r="M4454" s="279"/>
    </row>
    <row r="4455" spans="1:13" x14ac:dyDescent="0.25">
      <c r="A4455" s="208"/>
      <c r="B4455" s="269"/>
      <c r="C4455" s="270"/>
      <c r="D4455" s="270"/>
      <c r="E4455" s="270"/>
      <c r="F4455" s="270"/>
      <c r="G4455" s="270"/>
      <c r="H4455" s="270"/>
      <c r="J4455" s="120"/>
      <c r="K4455" s="209"/>
      <c r="L4455" s="209"/>
      <c r="M4455" s="279"/>
    </row>
    <row r="4456" spans="1:13" x14ac:dyDescent="0.25">
      <c r="A4456" s="208"/>
      <c r="B4456" s="269"/>
      <c r="C4456" s="270"/>
      <c r="D4456" s="270"/>
      <c r="E4456" s="270"/>
      <c r="F4456" s="270"/>
      <c r="G4456" s="270"/>
      <c r="H4456" s="270"/>
      <c r="J4456" s="120"/>
      <c r="K4456" s="209"/>
      <c r="L4456" s="209"/>
      <c r="M4456" s="279"/>
    </row>
    <row r="4457" spans="1:13" x14ac:dyDescent="0.25">
      <c r="A4457" s="208"/>
      <c r="B4457" s="269"/>
      <c r="C4457" s="270"/>
      <c r="D4457" s="270"/>
      <c r="E4457" s="270"/>
      <c r="F4457" s="270"/>
      <c r="G4457" s="270"/>
      <c r="H4457" s="270"/>
      <c r="J4457" s="120"/>
      <c r="K4457" s="209"/>
      <c r="L4457" s="209"/>
      <c r="M4457" s="279"/>
    </row>
    <row r="4458" spans="1:13" x14ac:dyDescent="0.25">
      <c r="A4458" s="208"/>
      <c r="B4458" s="269"/>
      <c r="C4458" s="270"/>
      <c r="D4458" s="270"/>
      <c r="E4458" s="270"/>
      <c r="F4458" s="270"/>
      <c r="G4458" s="270"/>
      <c r="H4458" s="270"/>
      <c r="J4458" s="120"/>
      <c r="K4458" s="209"/>
      <c r="L4458" s="209"/>
      <c r="M4458" s="279"/>
    </row>
    <row r="4459" spans="1:13" x14ac:dyDescent="0.25">
      <c r="A4459" s="208"/>
      <c r="B4459" s="269"/>
      <c r="C4459" s="270"/>
      <c r="D4459" s="270"/>
      <c r="E4459" s="270"/>
      <c r="F4459" s="270"/>
      <c r="G4459" s="270"/>
      <c r="H4459" s="270"/>
      <c r="J4459" s="120"/>
      <c r="K4459" s="209"/>
      <c r="L4459" s="209"/>
      <c r="M4459" s="279"/>
    </row>
    <row r="4460" spans="1:13" x14ac:dyDescent="0.25">
      <c r="A4460" s="208"/>
      <c r="B4460" s="269"/>
      <c r="C4460" s="270"/>
      <c r="D4460" s="270"/>
      <c r="E4460" s="270"/>
      <c r="F4460" s="270"/>
      <c r="G4460" s="270"/>
      <c r="H4460" s="270"/>
      <c r="J4460" s="120"/>
      <c r="K4460" s="209"/>
      <c r="L4460" s="209"/>
      <c r="M4460" s="279"/>
    </row>
    <row r="4461" spans="1:13" x14ac:dyDescent="0.25">
      <c r="A4461" s="208"/>
      <c r="B4461" s="269"/>
      <c r="C4461" s="270"/>
      <c r="D4461" s="270"/>
      <c r="E4461" s="270"/>
      <c r="F4461" s="270"/>
      <c r="G4461" s="270"/>
      <c r="H4461" s="270"/>
      <c r="J4461" s="120"/>
      <c r="K4461" s="209"/>
      <c r="L4461" s="209"/>
      <c r="M4461" s="279"/>
    </row>
    <row r="4462" spans="1:13" x14ac:dyDescent="0.25">
      <c r="A4462" s="208"/>
      <c r="B4462" s="269"/>
      <c r="C4462" s="270"/>
      <c r="D4462" s="270"/>
      <c r="E4462" s="270"/>
      <c r="F4462" s="270"/>
      <c r="G4462" s="270"/>
      <c r="H4462" s="270"/>
      <c r="J4462" s="120"/>
      <c r="K4462" s="209"/>
      <c r="L4462" s="209"/>
      <c r="M4462" s="279"/>
    </row>
    <row r="4463" spans="1:13" x14ac:dyDescent="0.25">
      <c r="A4463" s="208"/>
      <c r="B4463" s="269"/>
      <c r="C4463" s="270"/>
      <c r="D4463" s="270"/>
      <c r="E4463" s="270"/>
      <c r="F4463" s="270"/>
      <c r="G4463" s="270"/>
      <c r="H4463" s="270"/>
      <c r="J4463" s="120"/>
      <c r="K4463" s="209"/>
      <c r="L4463" s="209"/>
      <c r="M4463" s="279"/>
    </row>
    <row r="4464" spans="1:13" x14ac:dyDescent="0.25">
      <c r="A4464" s="208"/>
      <c r="B4464" s="269"/>
      <c r="C4464" s="270"/>
      <c r="D4464" s="270"/>
      <c r="E4464" s="270"/>
      <c r="F4464" s="270"/>
      <c r="G4464" s="270"/>
      <c r="H4464" s="270"/>
      <c r="J4464" s="120"/>
      <c r="K4464" s="209"/>
      <c r="L4464" s="209"/>
      <c r="M4464" s="279"/>
    </row>
    <row r="4465" spans="1:13" x14ac:dyDescent="0.25">
      <c r="A4465" s="208"/>
      <c r="B4465" s="269"/>
      <c r="C4465" s="270"/>
      <c r="D4465" s="270"/>
      <c r="E4465" s="270"/>
      <c r="F4465" s="270"/>
      <c r="G4465" s="270"/>
      <c r="H4465" s="270"/>
      <c r="J4465" s="120"/>
      <c r="K4465" s="209"/>
      <c r="L4465" s="209"/>
      <c r="M4465" s="279"/>
    </row>
    <row r="4466" spans="1:13" x14ac:dyDescent="0.25">
      <c r="A4466" s="208"/>
      <c r="B4466" s="269"/>
      <c r="C4466" s="270"/>
      <c r="D4466" s="270"/>
      <c r="E4466" s="270"/>
      <c r="F4466" s="270"/>
      <c r="G4466" s="270"/>
      <c r="H4466" s="270"/>
      <c r="J4466" s="120"/>
      <c r="K4466" s="209"/>
      <c r="L4466" s="209"/>
      <c r="M4466" s="279"/>
    </row>
    <row r="4467" spans="1:13" x14ac:dyDescent="0.25">
      <c r="A4467" s="208"/>
      <c r="B4467" s="269"/>
      <c r="C4467" s="270"/>
      <c r="D4467" s="270"/>
      <c r="E4467" s="270"/>
      <c r="F4467" s="270"/>
      <c r="G4467" s="270"/>
      <c r="H4467" s="270"/>
      <c r="J4467" s="120"/>
      <c r="K4467" s="209"/>
      <c r="L4467" s="209"/>
      <c r="M4467" s="279"/>
    </row>
    <row r="4468" spans="1:13" x14ac:dyDescent="0.25">
      <c r="A4468" s="208"/>
      <c r="B4468" s="269"/>
      <c r="C4468" s="270"/>
      <c r="D4468" s="270"/>
      <c r="E4468" s="270"/>
      <c r="F4468" s="270"/>
      <c r="G4468" s="270"/>
      <c r="H4468" s="270"/>
      <c r="J4468" s="120"/>
      <c r="K4468" s="209"/>
      <c r="L4468" s="209"/>
      <c r="M4468" s="279"/>
    </row>
    <row r="4469" spans="1:13" x14ac:dyDescent="0.25">
      <c r="A4469" s="208"/>
      <c r="B4469" s="269"/>
      <c r="C4469" s="270"/>
      <c r="D4469" s="270"/>
      <c r="E4469" s="270"/>
      <c r="F4469" s="270"/>
      <c r="G4469" s="270"/>
      <c r="H4469" s="270"/>
      <c r="J4469" s="120"/>
      <c r="K4469" s="209"/>
      <c r="L4469" s="209"/>
      <c r="M4469" s="279"/>
    </row>
    <row r="4470" spans="1:13" x14ac:dyDescent="0.25">
      <c r="A4470" s="208"/>
      <c r="B4470" s="269"/>
      <c r="C4470" s="270"/>
      <c r="D4470" s="270"/>
      <c r="E4470" s="270"/>
      <c r="F4470" s="270"/>
      <c r="G4470" s="270"/>
      <c r="H4470" s="270"/>
      <c r="J4470" s="120"/>
      <c r="K4470" s="209"/>
      <c r="L4470" s="209"/>
      <c r="M4470" s="279"/>
    </row>
    <row r="4471" spans="1:13" x14ac:dyDescent="0.25">
      <c r="A4471" s="208"/>
      <c r="B4471" s="269"/>
      <c r="C4471" s="270"/>
      <c r="D4471" s="270"/>
      <c r="E4471" s="270"/>
      <c r="F4471" s="270"/>
      <c r="G4471" s="270"/>
      <c r="H4471" s="270"/>
      <c r="J4471" s="120"/>
      <c r="K4471" s="209"/>
      <c r="L4471" s="209"/>
      <c r="M4471" s="279"/>
    </row>
    <row r="4472" spans="1:13" x14ac:dyDescent="0.25">
      <c r="A4472" s="208"/>
      <c r="B4472" s="269"/>
      <c r="C4472" s="270"/>
      <c r="D4472" s="270"/>
      <c r="E4472" s="270"/>
      <c r="F4472" s="270"/>
      <c r="G4472" s="270"/>
      <c r="H4472" s="270"/>
      <c r="J4472" s="120"/>
      <c r="K4472" s="209"/>
      <c r="L4472" s="209"/>
      <c r="M4472" s="279"/>
    </row>
    <row r="4473" spans="1:13" x14ac:dyDescent="0.25">
      <c r="A4473" s="208"/>
      <c r="B4473" s="269"/>
      <c r="C4473" s="270"/>
      <c r="D4473" s="270"/>
      <c r="E4473" s="270"/>
      <c r="F4473" s="270"/>
      <c r="G4473" s="270"/>
      <c r="H4473" s="270"/>
      <c r="J4473" s="120"/>
      <c r="K4473" s="209"/>
      <c r="L4473" s="209"/>
      <c r="M4473" s="279"/>
    </row>
    <row r="4474" spans="1:13" x14ac:dyDescent="0.25">
      <c r="A4474" s="208"/>
      <c r="B4474" s="269"/>
      <c r="C4474" s="270"/>
      <c r="D4474" s="270"/>
      <c r="E4474" s="270"/>
      <c r="F4474" s="270"/>
      <c r="G4474" s="270"/>
      <c r="H4474" s="270"/>
      <c r="J4474" s="120"/>
      <c r="K4474" s="209"/>
      <c r="L4474" s="209"/>
      <c r="M4474" s="279"/>
    </row>
    <row r="4475" spans="1:13" x14ac:dyDescent="0.25">
      <c r="A4475" s="208"/>
      <c r="B4475" s="269"/>
      <c r="C4475" s="270"/>
      <c r="D4475" s="270"/>
      <c r="E4475" s="270"/>
      <c r="F4475" s="270"/>
      <c r="G4475" s="270"/>
      <c r="H4475" s="270"/>
      <c r="J4475" s="120"/>
      <c r="K4475" s="209"/>
      <c r="L4475" s="209"/>
      <c r="M4475" s="279"/>
    </row>
    <row r="4476" spans="1:13" x14ac:dyDescent="0.25">
      <c r="A4476" s="208"/>
      <c r="B4476" s="269"/>
      <c r="C4476" s="270"/>
      <c r="D4476" s="270"/>
      <c r="E4476" s="270"/>
      <c r="F4476" s="270"/>
      <c r="G4476" s="270"/>
      <c r="H4476" s="270"/>
      <c r="J4476" s="120"/>
      <c r="K4476" s="209"/>
      <c r="L4476" s="209"/>
      <c r="M4476" s="279"/>
    </row>
    <row r="4477" spans="1:13" x14ac:dyDescent="0.25">
      <c r="A4477" s="208"/>
      <c r="B4477" s="269"/>
      <c r="C4477" s="270"/>
      <c r="D4477" s="270"/>
      <c r="E4477" s="270"/>
      <c r="F4477" s="270"/>
      <c r="G4477" s="270"/>
      <c r="H4477" s="270"/>
      <c r="J4477" s="120"/>
      <c r="K4477" s="209"/>
      <c r="L4477" s="209"/>
      <c r="M4477" s="279"/>
    </row>
    <row r="4478" spans="1:13" x14ac:dyDescent="0.25">
      <c r="A4478" s="208"/>
      <c r="B4478" s="269"/>
      <c r="C4478" s="270"/>
      <c r="D4478" s="270"/>
      <c r="E4478" s="270"/>
      <c r="F4478" s="270"/>
      <c r="G4478" s="270"/>
      <c r="H4478" s="270"/>
      <c r="J4478" s="120"/>
      <c r="K4478" s="209"/>
      <c r="L4478" s="209"/>
      <c r="M4478" s="279"/>
    </row>
    <row r="4479" spans="1:13" x14ac:dyDescent="0.25">
      <c r="A4479" s="208"/>
      <c r="B4479" s="269"/>
      <c r="C4479" s="270"/>
      <c r="D4479" s="270"/>
      <c r="E4479" s="270"/>
      <c r="F4479" s="270"/>
      <c r="G4479" s="270"/>
      <c r="H4479" s="270"/>
      <c r="J4479" s="120"/>
      <c r="K4479" s="209"/>
      <c r="L4479" s="209"/>
      <c r="M4479" s="279"/>
    </row>
    <row r="4480" spans="1:13" x14ac:dyDescent="0.25">
      <c r="A4480" s="208"/>
      <c r="B4480" s="269"/>
      <c r="C4480" s="270"/>
      <c r="D4480" s="270"/>
      <c r="E4480" s="270"/>
      <c r="F4480" s="270"/>
      <c r="G4480" s="270"/>
      <c r="H4480" s="270"/>
      <c r="J4480" s="120"/>
      <c r="K4480" s="209"/>
      <c r="L4480" s="209"/>
      <c r="M4480" s="279"/>
    </row>
    <row r="4481" spans="1:13" x14ac:dyDescent="0.25">
      <c r="A4481" s="208"/>
      <c r="B4481" s="269"/>
      <c r="C4481" s="270"/>
      <c r="D4481" s="270"/>
      <c r="E4481" s="270"/>
      <c r="F4481" s="270"/>
      <c r="G4481" s="270"/>
      <c r="H4481" s="270"/>
      <c r="J4481" s="120"/>
      <c r="K4481" s="209"/>
      <c r="L4481" s="209"/>
      <c r="M4481" s="279"/>
    </row>
    <row r="4482" spans="1:13" x14ac:dyDescent="0.25">
      <c r="A4482" s="208"/>
      <c r="B4482" s="269"/>
      <c r="C4482" s="270"/>
      <c r="D4482" s="270"/>
      <c r="E4482" s="270"/>
      <c r="F4482" s="270"/>
      <c r="G4482" s="270"/>
      <c r="H4482" s="270"/>
      <c r="J4482" s="120"/>
      <c r="K4482" s="209"/>
      <c r="L4482" s="209"/>
      <c r="M4482" s="279"/>
    </row>
    <row r="4483" spans="1:13" x14ac:dyDescent="0.25">
      <c r="A4483" s="208"/>
      <c r="B4483" s="269"/>
      <c r="C4483" s="270"/>
      <c r="D4483" s="270"/>
      <c r="E4483" s="270"/>
      <c r="F4483" s="270"/>
      <c r="G4483" s="270"/>
      <c r="H4483" s="270"/>
      <c r="J4483" s="120"/>
      <c r="K4483" s="209"/>
      <c r="L4483" s="209"/>
      <c r="M4483" s="279"/>
    </row>
    <row r="4484" spans="1:13" x14ac:dyDescent="0.25">
      <c r="A4484" s="208"/>
      <c r="B4484" s="269"/>
      <c r="C4484" s="270"/>
      <c r="D4484" s="270"/>
      <c r="E4484" s="270"/>
      <c r="F4484" s="270"/>
      <c r="G4484" s="270"/>
      <c r="H4484" s="270"/>
      <c r="J4484" s="120"/>
      <c r="K4484" s="209"/>
      <c r="L4484" s="209"/>
      <c r="M4484" s="279"/>
    </row>
    <row r="4485" spans="1:13" x14ac:dyDescent="0.25">
      <c r="A4485" s="208"/>
      <c r="B4485" s="269"/>
      <c r="C4485" s="270"/>
      <c r="D4485" s="270"/>
      <c r="E4485" s="270"/>
      <c r="F4485" s="270"/>
      <c r="G4485" s="270"/>
      <c r="H4485" s="270"/>
      <c r="J4485" s="120"/>
      <c r="K4485" s="209"/>
      <c r="L4485" s="209"/>
      <c r="M4485" s="279"/>
    </row>
    <row r="4486" spans="1:13" x14ac:dyDescent="0.25">
      <c r="A4486" s="208"/>
      <c r="B4486" s="269"/>
      <c r="C4486" s="270"/>
      <c r="D4486" s="270"/>
      <c r="E4486" s="270"/>
      <c r="F4486" s="270"/>
      <c r="G4486" s="270"/>
      <c r="H4486" s="270"/>
      <c r="J4486" s="120"/>
      <c r="K4486" s="209"/>
      <c r="L4486" s="209"/>
      <c r="M4486" s="279"/>
    </row>
    <row r="4487" spans="1:13" x14ac:dyDescent="0.25">
      <c r="A4487" s="208"/>
      <c r="B4487" s="269"/>
      <c r="C4487" s="270"/>
      <c r="D4487" s="270"/>
      <c r="E4487" s="270"/>
      <c r="F4487" s="270"/>
      <c r="G4487" s="270"/>
      <c r="H4487" s="270"/>
      <c r="J4487" s="120"/>
      <c r="K4487" s="209"/>
      <c r="L4487" s="209"/>
      <c r="M4487" s="279"/>
    </row>
    <row r="4488" spans="1:13" x14ac:dyDescent="0.25">
      <c r="A4488" s="208"/>
      <c r="B4488" s="269"/>
      <c r="C4488" s="270"/>
      <c r="D4488" s="270"/>
      <c r="E4488" s="270"/>
      <c r="F4488" s="270"/>
      <c r="G4488" s="270"/>
      <c r="H4488" s="270"/>
      <c r="J4488" s="120"/>
      <c r="K4488" s="209"/>
      <c r="L4488" s="209"/>
      <c r="M4488" s="279"/>
    </row>
    <row r="4489" spans="1:13" x14ac:dyDescent="0.25">
      <c r="A4489" s="208"/>
      <c r="B4489" s="269"/>
      <c r="C4489" s="270"/>
      <c r="D4489" s="270"/>
      <c r="E4489" s="270"/>
      <c r="F4489" s="270"/>
      <c r="G4489" s="270"/>
      <c r="H4489" s="270"/>
      <c r="J4489" s="120"/>
      <c r="K4489" s="209"/>
      <c r="L4489" s="209"/>
      <c r="M4489" s="279"/>
    </row>
    <row r="4490" spans="1:13" x14ac:dyDescent="0.25">
      <c r="A4490" s="208"/>
      <c r="B4490" s="269"/>
      <c r="C4490" s="270"/>
      <c r="D4490" s="270"/>
      <c r="E4490" s="270"/>
      <c r="F4490" s="270"/>
      <c r="G4490" s="270"/>
      <c r="H4490" s="270"/>
      <c r="J4490" s="120"/>
      <c r="K4490" s="209"/>
      <c r="L4490" s="209"/>
      <c r="M4490" s="279"/>
    </row>
    <row r="4491" spans="1:13" x14ac:dyDescent="0.25">
      <c r="A4491" s="208"/>
      <c r="B4491" s="269"/>
      <c r="C4491" s="270"/>
      <c r="D4491" s="270"/>
      <c r="E4491" s="270"/>
      <c r="F4491" s="270"/>
      <c r="G4491" s="270"/>
      <c r="H4491" s="270"/>
      <c r="J4491" s="120"/>
      <c r="K4491" s="209"/>
      <c r="L4491" s="209"/>
      <c r="M4491" s="279"/>
    </row>
    <row r="4492" spans="1:13" x14ac:dyDescent="0.25">
      <c r="A4492" s="208"/>
      <c r="B4492" s="269"/>
      <c r="C4492" s="270"/>
      <c r="D4492" s="270"/>
      <c r="E4492" s="270"/>
      <c r="F4492" s="270"/>
      <c r="G4492" s="270"/>
      <c r="H4492" s="270"/>
      <c r="J4492" s="120"/>
      <c r="K4492" s="209"/>
      <c r="L4492" s="209"/>
      <c r="M4492" s="279"/>
    </row>
    <row r="4493" spans="1:13" x14ac:dyDescent="0.25">
      <c r="A4493" s="208"/>
      <c r="B4493" s="269"/>
      <c r="C4493" s="270"/>
      <c r="D4493" s="270"/>
      <c r="E4493" s="270"/>
      <c r="F4493" s="270"/>
      <c r="G4493" s="270"/>
      <c r="H4493" s="270"/>
      <c r="J4493" s="120"/>
      <c r="K4493" s="209"/>
      <c r="L4493" s="209"/>
      <c r="M4493" s="279"/>
    </row>
    <row r="4494" spans="1:13" x14ac:dyDescent="0.25">
      <c r="A4494" s="208"/>
      <c r="B4494" s="269"/>
      <c r="C4494" s="270"/>
      <c r="D4494" s="270"/>
      <c r="E4494" s="270"/>
      <c r="F4494" s="270"/>
      <c r="G4494" s="270"/>
      <c r="H4494" s="270"/>
      <c r="J4494" s="120"/>
      <c r="K4494" s="209"/>
      <c r="L4494" s="209"/>
      <c r="M4494" s="279"/>
    </row>
    <row r="4495" spans="1:13" x14ac:dyDescent="0.25">
      <c r="A4495" s="208"/>
      <c r="B4495" s="269"/>
      <c r="C4495" s="270"/>
      <c r="D4495" s="270"/>
      <c r="E4495" s="270"/>
      <c r="F4495" s="270"/>
      <c r="G4495" s="270"/>
      <c r="H4495" s="270"/>
      <c r="J4495" s="120"/>
      <c r="K4495" s="209"/>
      <c r="L4495" s="209"/>
      <c r="M4495" s="279"/>
    </row>
    <row r="4496" spans="1:13" x14ac:dyDescent="0.25">
      <c r="A4496" s="208"/>
      <c r="B4496" s="269"/>
      <c r="C4496" s="270"/>
      <c r="D4496" s="270"/>
      <c r="E4496" s="270"/>
      <c r="F4496" s="270"/>
      <c r="G4496" s="270"/>
      <c r="H4496" s="270"/>
      <c r="J4496" s="120"/>
      <c r="K4496" s="209"/>
      <c r="L4496" s="209"/>
      <c r="M4496" s="279"/>
    </row>
    <row r="4497" spans="1:13" x14ac:dyDescent="0.25">
      <c r="A4497" s="208"/>
      <c r="B4497" s="269"/>
      <c r="C4497" s="270"/>
      <c r="D4497" s="270"/>
      <c r="E4497" s="270"/>
      <c r="F4497" s="270"/>
      <c r="G4497" s="270"/>
      <c r="H4497" s="270"/>
      <c r="J4497" s="120"/>
      <c r="K4497" s="209"/>
      <c r="L4497" s="209"/>
      <c r="M4497" s="279"/>
    </row>
    <row r="4498" spans="1:13" x14ac:dyDescent="0.25">
      <c r="A4498" s="208"/>
      <c r="B4498" s="269"/>
      <c r="C4498" s="270"/>
      <c r="D4498" s="270"/>
      <c r="E4498" s="270"/>
      <c r="F4498" s="270"/>
      <c r="G4498" s="270"/>
      <c r="H4498" s="270"/>
      <c r="J4498" s="120"/>
      <c r="K4498" s="209"/>
      <c r="L4498" s="209"/>
      <c r="M4498" s="279"/>
    </row>
    <row r="4499" spans="1:13" x14ac:dyDescent="0.25">
      <c r="A4499" s="208"/>
      <c r="B4499" s="269"/>
      <c r="C4499" s="270"/>
      <c r="D4499" s="270"/>
      <c r="E4499" s="270"/>
      <c r="F4499" s="270"/>
      <c r="G4499" s="270"/>
      <c r="H4499" s="270"/>
      <c r="J4499" s="120"/>
      <c r="K4499" s="209"/>
      <c r="L4499" s="209"/>
      <c r="M4499" s="279"/>
    </row>
    <row r="4500" spans="1:13" x14ac:dyDescent="0.25">
      <c r="A4500" s="208"/>
      <c r="B4500" s="269"/>
      <c r="C4500" s="270"/>
      <c r="D4500" s="270"/>
      <c r="E4500" s="270"/>
      <c r="F4500" s="270"/>
      <c r="G4500" s="270"/>
      <c r="H4500" s="270"/>
      <c r="J4500" s="120"/>
      <c r="K4500" s="209"/>
      <c r="L4500" s="209"/>
      <c r="M4500" s="279"/>
    </row>
    <row r="4501" spans="1:13" x14ac:dyDescent="0.25">
      <c r="A4501" s="208"/>
      <c r="B4501" s="269"/>
      <c r="C4501" s="270"/>
      <c r="D4501" s="270"/>
      <c r="E4501" s="270"/>
      <c r="F4501" s="270"/>
      <c r="G4501" s="270"/>
      <c r="H4501" s="270"/>
      <c r="J4501" s="120"/>
      <c r="K4501" s="209"/>
      <c r="L4501" s="209"/>
      <c r="M4501" s="279"/>
    </row>
    <row r="4502" spans="1:13" x14ac:dyDescent="0.25">
      <c r="A4502" s="208"/>
      <c r="B4502" s="269"/>
      <c r="C4502" s="270"/>
      <c r="D4502" s="270"/>
      <c r="E4502" s="270"/>
      <c r="F4502" s="270"/>
      <c r="G4502" s="270"/>
      <c r="H4502" s="270"/>
      <c r="J4502" s="120"/>
      <c r="K4502" s="209"/>
      <c r="L4502" s="209"/>
      <c r="M4502" s="279"/>
    </row>
    <row r="4503" spans="1:13" x14ac:dyDescent="0.25">
      <c r="A4503" s="208"/>
      <c r="B4503" s="269"/>
      <c r="C4503" s="270"/>
      <c r="D4503" s="270"/>
      <c r="E4503" s="270"/>
      <c r="F4503" s="270"/>
      <c r="G4503" s="270"/>
      <c r="H4503" s="270"/>
      <c r="J4503" s="120"/>
      <c r="K4503" s="209"/>
      <c r="L4503" s="209"/>
      <c r="M4503" s="279"/>
    </row>
    <row r="4504" spans="1:13" x14ac:dyDescent="0.25">
      <c r="A4504" s="208"/>
      <c r="B4504" s="269"/>
      <c r="C4504" s="270"/>
      <c r="D4504" s="270"/>
      <c r="E4504" s="270"/>
      <c r="F4504" s="270"/>
      <c r="G4504" s="270"/>
      <c r="H4504" s="270"/>
      <c r="J4504" s="120"/>
      <c r="K4504" s="209"/>
      <c r="L4504" s="209"/>
      <c r="M4504" s="279"/>
    </row>
    <row r="4505" spans="1:13" x14ac:dyDescent="0.25">
      <c r="A4505" s="208"/>
      <c r="B4505" s="269"/>
      <c r="C4505" s="270"/>
      <c r="D4505" s="270"/>
      <c r="E4505" s="270"/>
      <c r="F4505" s="270"/>
      <c r="G4505" s="270"/>
      <c r="H4505" s="270"/>
      <c r="J4505" s="120"/>
      <c r="K4505" s="209"/>
      <c r="L4505" s="209"/>
      <c r="M4505" s="279"/>
    </row>
    <row r="4506" spans="1:13" x14ac:dyDescent="0.25">
      <c r="A4506" s="208"/>
      <c r="B4506" s="269"/>
      <c r="C4506" s="270"/>
      <c r="D4506" s="270"/>
      <c r="E4506" s="270"/>
      <c r="F4506" s="270"/>
      <c r="G4506" s="270"/>
      <c r="H4506" s="270"/>
      <c r="J4506" s="120"/>
      <c r="K4506" s="209"/>
      <c r="L4506" s="209"/>
      <c r="M4506" s="279"/>
    </row>
    <row r="4507" spans="1:13" x14ac:dyDescent="0.25">
      <c r="A4507" s="208"/>
      <c r="B4507" s="269"/>
      <c r="C4507" s="270"/>
      <c r="D4507" s="270"/>
      <c r="E4507" s="270"/>
      <c r="F4507" s="270"/>
      <c r="G4507" s="270"/>
      <c r="H4507" s="270"/>
      <c r="J4507" s="120"/>
      <c r="K4507" s="209"/>
      <c r="L4507" s="209"/>
      <c r="M4507" s="279"/>
    </row>
    <row r="4508" spans="1:13" x14ac:dyDescent="0.25">
      <c r="A4508" s="208"/>
      <c r="B4508" s="269"/>
      <c r="C4508" s="270"/>
      <c r="D4508" s="270"/>
      <c r="E4508" s="270"/>
      <c r="F4508" s="270"/>
      <c r="G4508" s="270"/>
      <c r="H4508" s="270"/>
      <c r="J4508" s="120"/>
      <c r="K4508" s="209"/>
      <c r="L4508" s="209"/>
      <c r="M4508" s="279"/>
    </row>
    <row r="4509" spans="1:13" x14ac:dyDescent="0.25">
      <c r="A4509" s="208"/>
      <c r="B4509" s="269"/>
      <c r="C4509" s="270"/>
      <c r="D4509" s="270"/>
      <c r="E4509" s="270"/>
      <c r="F4509" s="270"/>
      <c r="G4509" s="270"/>
      <c r="H4509" s="270"/>
      <c r="J4509" s="120"/>
      <c r="K4509" s="209"/>
      <c r="L4509" s="209"/>
      <c r="M4509" s="279"/>
    </row>
    <row r="4510" spans="1:13" x14ac:dyDescent="0.25">
      <c r="A4510" s="208"/>
      <c r="B4510" s="269"/>
      <c r="C4510" s="270"/>
      <c r="D4510" s="270"/>
      <c r="E4510" s="270"/>
      <c r="F4510" s="270"/>
      <c r="G4510" s="270"/>
      <c r="H4510" s="270"/>
      <c r="J4510" s="120"/>
      <c r="K4510" s="209"/>
      <c r="L4510" s="209"/>
      <c r="M4510" s="279"/>
    </row>
    <row r="4511" spans="1:13" x14ac:dyDescent="0.25">
      <c r="A4511" s="208"/>
      <c r="B4511" s="269"/>
      <c r="C4511" s="270"/>
      <c r="D4511" s="270"/>
      <c r="E4511" s="270"/>
      <c r="F4511" s="270"/>
      <c r="G4511" s="270"/>
      <c r="H4511" s="270"/>
      <c r="J4511" s="120"/>
      <c r="K4511" s="209"/>
      <c r="L4511" s="209"/>
      <c r="M4511" s="279"/>
    </row>
    <row r="4512" spans="1:13" x14ac:dyDescent="0.25">
      <c r="A4512" s="208"/>
      <c r="B4512" s="269"/>
      <c r="C4512" s="270"/>
      <c r="D4512" s="270"/>
      <c r="E4512" s="270"/>
      <c r="F4512" s="270"/>
      <c r="G4512" s="270"/>
      <c r="H4512" s="270"/>
      <c r="J4512" s="120"/>
      <c r="K4512" s="209"/>
      <c r="L4512" s="209"/>
      <c r="M4512" s="279"/>
    </row>
    <row r="4513" spans="1:13" x14ac:dyDescent="0.25">
      <c r="A4513" s="208"/>
      <c r="B4513" s="269"/>
      <c r="C4513" s="270"/>
      <c r="D4513" s="270"/>
      <c r="E4513" s="270"/>
      <c r="F4513" s="270"/>
      <c r="G4513" s="270"/>
      <c r="H4513" s="270"/>
      <c r="J4513" s="120"/>
      <c r="K4513" s="209"/>
      <c r="L4513" s="209"/>
      <c r="M4513" s="279"/>
    </row>
    <row r="4514" spans="1:13" x14ac:dyDescent="0.25">
      <c r="A4514" s="208"/>
      <c r="B4514" s="269"/>
      <c r="C4514" s="270"/>
      <c r="D4514" s="270"/>
      <c r="E4514" s="270"/>
      <c r="F4514" s="270"/>
      <c r="G4514" s="270"/>
      <c r="H4514" s="270"/>
      <c r="J4514" s="120"/>
      <c r="K4514" s="209"/>
      <c r="L4514" s="209"/>
      <c r="M4514" s="279"/>
    </row>
    <row r="4515" spans="1:13" x14ac:dyDescent="0.25">
      <c r="A4515" s="208"/>
      <c r="B4515" s="269"/>
      <c r="C4515" s="270"/>
      <c r="D4515" s="270"/>
      <c r="E4515" s="270"/>
      <c r="F4515" s="270"/>
      <c r="G4515" s="270"/>
      <c r="H4515" s="270"/>
      <c r="J4515" s="120"/>
      <c r="K4515" s="209"/>
      <c r="L4515" s="209"/>
      <c r="M4515" s="279"/>
    </row>
    <row r="4516" spans="1:13" x14ac:dyDescent="0.25">
      <c r="A4516" s="208"/>
      <c r="B4516" s="269"/>
      <c r="C4516" s="270"/>
      <c r="D4516" s="270"/>
      <c r="E4516" s="270"/>
      <c r="F4516" s="270"/>
      <c r="G4516" s="270"/>
      <c r="H4516" s="270"/>
      <c r="J4516" s="120"/>
      <c r="K4516" s="209"/>
      <c r="L4516" s="209"/>
      <c r="M4516" s="279"/>
    </row>
    <row r="4517" spans="1:13" x14ac:dyDescent="0.25">
      <c r="A4517" s="208"/>
      <c r="B4517" s="269"/>
      <c r="C4517" s="270"/>
      <c r="D4517" s="270"/>
      <c r="E4517" s="270"/>
      <c r="F4517" s="270"/>
      <c r="G4517" s="270"/>
      <c r="H4517" s="270"/>
      <c r="J4517" s="120"/>
      <c r="K4517" s="209"/>
      <c r="L4517" s="209"/>
      <c r="M4517" s="279"/>
    </row>
    <row r="4518" spans="1:13" x14ac:dyDescent="0.25">
      <c r="A4518" s="208"/>
      <c r="B4518" s="269"/>
      <c r="C4518" s="270"/>
      <c r="D4518" s="270"/>
      <c r="E4518" s="270"/>
      <c r="F4518" s="270"/>
      <c r="G4518" s="270"/>
      <c r="H4518" s="270"/>
      <c r="J4518" s="120"/>
      <c r="K4518" s="209"/>
      <c r="L4518" s="209"/>
      <c r="M4518" s="279"/>
    </row>
    <row r="4519" spans="1:13" x14ac:dyDescent="0.25">
      <c r="A4519" s="208"/>
      <c r="B4519" s="269"/>
      <c r="C4519" s="270"/>
      <c r="D4519" s="270"/>
      <c r="E4519" s="270"/>
      <c r="F4519" s="270"/>
      <c r="G4519" s="270"/>
      <c r="H4519" s="270"/>
      <c r="J4519" s="120"/>
      <c r="K4519" s="209"/>
      <c r="L4519" s="209"/>
      <c r="M4519" s="279"/>
    </row>
    <row r="4520" spans="1:13" x14ac:dyDescent="0.25">
      <c r="A4520" s="208"/>
      <c r="B4520" s="269"/>
      <c r="C4520" s="270"/>
      <c r="D4520" s="270"/>
      <c r="E4520" s="270"/>
      <c r="F4520" s="270"/>
      <c r="G4520" s="270"/>
      <c r="H4520" s="270"/>
      <c r="J4520" s="120"/>
      <c r="K4520" s="209"/>
      <c r="L4520" s="209"/>
      <c r="M4520" s="279"/>
    </row>
    <row r="4521" spans="1:13" x14ac:dyDescent="0.25">
      <c r="A4521" s="208"/>
      <c r="B4521" s="269"/>
      <c r="C4521" s="270"/>
      <c r="D4521" s="270"/>
      <c r="E4521" s="270"/>
      <c r="F4521" s="270"/>
      <c r="G4521" s="270"/>
      <c r="H4521" s="270"/>
      <c r="J4521" s="120"/>
      <c r="K4521" s="209"/>
      <c r="L4521" s="209"/>
      <c r="M4521" s="279"/>
    </row>
    <row r="4522" spans="1:13" x14ac:dyDescent="0.25">
      <c r="A4522" s="208"/>
      <c r="B4522" s="269"/>
      <c r="C4522" s="270"/>
      <c r="D4522" s="270"/>
      <c r="E4522" s="270"/>
      <c r="F4522" s="270"/>
      <c r="G4522" s="270"/>
      <c r="H4522" s="270"/>
      <c r="J4522" s="120"/>
      <c r="K4522" s="209"/>
      <c r="L4522" s="209"/>
      <c r="M4522" s="279"/>
    </row>
    <row r="4523" spans="1:13" x14ac:dyDescent="0.25">
      <c r="A4523" s="208"/>
      <c r="B4523" s="269"/>
      <c r="C4523" s="270"/>
      <c r="D4523" s="270"/>
      <c r="E4523" s="270"/>
      <c r="F4523" s="270"/>
      <c r="G4523" s="270"/>
      <c r="H4523" s="270"/>
      <c r="J4523" s="120"/>
      <c r="K4523" s="209"/>
      <c r="L4523" s="209"/>
      <c r="M4523" s="279"/>
    </row>
    <row r="4524" spans="1:13" x14ac:dyDescent="0.25">
      <c r="A4524" s="208"/>
      <c r="B4524" s="269"/>
      <c r="C4524" s="270"/>
      <c r="D4524" s="270"/>
      <c r="E4524" s="270"/>
      <c r="F4524" s="270"/>
      <c r="G4524" s="270"/>
      <c r="H4524" s="270"/>
      <c r="J4524" s="120"/>
      <c r="K4524" s="209"/>
      <c r="L4524" s="209"/>
      <c r="M4524" s="279"/>
    </row>
    <row r="4525" spans="1:13" x14ac:dyDescent="0.25">
      <c r="A4525" s="208"/>
      <c r="B4525" s="269"/>
      <c r="C4525" s="270"/>
      <c r="D4525" s="270"/>
      <c r="E4525" s="270"/>
      <c r="F4525" s="270"/>
      <c r="G4525" s="270"/>
      <c r="H4525" s="270"/>
      <c r="J4525" s="120"/>
      <c r="K4525" s="209"/>
      <c r="L4525" s="209"/>
      <c r="M4525" s="279"/>
    </row>
    <row r="4526" spans="1:13" x14ac:dyDescent="0.25">
      <c r="A4526" s="208"/>
      <c r="B4526" s="269"/>
      <c r="C4526" s="270"/>
      <c r="D4526" s="270"/>
      <c r="E4526" s="270"/>
      <c r="F4526" s="270"/>
      <c r="G4526" s="270"/>
      <c r="H4526" s="270"/>
      <c r="J4526" s="120"/>
      <c r="K4526" s="209"/>
      <c r="L4526" s="209"/>
      <c r="M4526" s="279"/>
    </row>
    <row r="4527" spans="1:13" x14ac:dyDescent="0.25">
      <c r="A4527" s="208"/>
      <c r="B4527" s="269"/>
      <c r="C4527" s="270"/>
      <c r="D4527" s="270"/>
      <c r="E4527" s="270"/>
      <c r="F4527" s="270"/>
      <c r="G4527" s="270"/>
      <c r="H4527" s="270"/>
      <c r="J4527" s="120"/>
      <c r="K4527" s="209"/>
      <c r="L4527" s="209"/>
      <c r="M4527" s="279"/>
    </row>
    <row r="4528" spans="1:13" x14ac:dyDescent="0.25">
      <c r="A4528" s="208"/>
      <c r="B4528" s="269"/>
      <c r="C4528" s="270"/>
      <c r="D4528" s="270"/>
      <c r="E4528" s="270"/>
      <c r="F4528" s="270"/>
      <c r="G4528" s="270"/>
      <c r="H4528" s="270"/>
      <c r="J4528" s="120"/>
      <c r="K4528" s="209"/>
      <c r="L4528" s="209"/>
      <c r="M4528" s="279"/>
    </row>
    <row r="4529" spans="1:13" x14ac:dyDescent="0.25">
      <c r="A4529" s="208"/>
      <c r="B4529" s="269"/>
      <c r="C4529" s="270"/>
      <c r="D4529" s="270"/>
      <c r="E4529" s="270"/>
      <c r="F4529" s="270"/>
      <c r="G4529" s="270"/>
      <c r="H4529" s="270"/>
      <c r="J4529" s="120"/>
      <c r="K4529" s="209"/>
      <c r="L4529" s="209"/>
      <c r="M4529" s="279"/>
    </row>
    <row r="4530" spans="1:13" x14ac:dyDescent="0.25">
      <c r="A4530" s="208"/>
      <c r="B4530" s="269"/>
      <c r="C4530" s="270"/>
      <c r="D4530" s="270"/>
      <c r="E4530" s="270"/>
      <c r="F4530" s="270"/>
      <c r="G4530" s="270"/>
      <c r="H4530" s="270"/>
      <c r="J4530" s="120"/>
      <c r="K4530" s="209"/>
      <c r="L4530" s="209"/>
      <c r="M4530" s="279"/>
    </row>
    <row r="4531" spans="1:13" x14ac:dyDescent="0.25">
      <c r="A4531" s="208"/>
      <c r="B4531" s="269"/>
      <c r="C4531" s="270"/>
      <c r="D4531" s="270"/>
      <c r="E4531" s="270"/>
      <c r="F4531" s="270"/>
      <c r="G4531" s="270"/>
      <c r="H4531" s="270"/>
      <c r="J4531" s="120"/>
      <c r="K4531" s="209"/>
      <c r="L4531" s="209"/>
      <c r="M4531" s="279"/>
    </row>
    <row r="4532" spans="1:13" x14ac:dyDescent="0.25">
      <c r="A4532" s="208"/>
      <c r="B4532" s="269"/>
      <c r="C4532" s="270"/>
      <c r="D4532" s="270"/>
      <c r="E4532" s="270"/>
      <c r="F4532" s="270"/>
      <c r="G4532" s="270"/>
      <c r="H4532" s="270"/>
      <c r="J4532" s="120"/>
      <c r="K4532" s="209"/>
      <c r="L4532" s="209"/>
      <c r="M4532" s="279"/>
    </row>
    <row r="4533" spans="1:13" x14ac:dyDescent="0.25">
      <c r="A4533" s="208"/>
      <c r="B4533" s="269"/>
      <c r="C4533" s="270"/>
      <c r="D4533" s="270"/>
      <c r="E4533" s="270"/>
      <c r="F4533" s="270"/>
      <c r="G4533" s="270"/>
      <c r="H4533" s="270"/>
      <c r="J4533" s="120"/>
      <c r="K4533" s="209"/>
      <c r="L4533" s="209"/>
      <c r="M4533" s="279"/>
    </row>
    <row r="4534" spans="1:13" x14ac:dyDescent="0.25">
      <c r="A4534" s="208"/>
      <c r="B4534" s="269"/>
      <c r="C4534" s="270"/>
      <c r="D4534" s="270"/>
      <c r="E4534" s="270"/>
      <c r="F4534" s="270"/>
      <c r="G4534" s="270"/>
      <c r="H4534" s="270"/>
      <c r="J4534" s="120"/>
      <c r="K4534" s="209"/>
      <c r="L4534" s="209"/>
      <c r="M4534" s="279"/>
    </row>
    <row r="4535" spans="1:13" x14ac:dyDescent="0.25">
      <c r="A4535" s="208"/>
      <c r="B4535" s="269"/>
      <c r="C4535" s="270"/>
      <c r="D4535" s="270"/>
      <c r="E4535" s="270"/>
      <c r="F4535" s="270"/>
      <c r="G4535" s="270"/>
      <c r="H4535" s="270"/>
      <c r="J4535" s="120"/>
      <c r="K4535" s="209"/>
      <c r="L4535" s="209"/>
      <c r="M4535" s="279"/>
    </row>
    <row r="4536" spans="1:13" x14ac:dyDescent="0.25">
      <c r="A4536" s="208"/>
      <c r="B4536" s="269"/>
      <c r="C4536" s="270"/>
      <c r="D4536" s="270"/>
      <c r="E4536" s="270"/>
      <c r="F4536" s="270"/>
      <c r="G4536" s="270"/>
      <c r="H4536" s="270"/>
      <c r="J4536" s="120"/>
      <c r="K4536" s="209"/>
      <c r="L4536" s="209"/>
      <c r="M4536" s="279"/>
    </row>
    <row r="4537" spans="1:13" x14ac:dyDescent="0.25">
      <c r="A4537" s="208"/>
      <c r="B4537" s="269"/>
      <c r="C4537" s="270"/>
      <c r="D4537" s="270"/>
      <c r="E4537" s="270"/>
      <c r="F4537" s="270"/>
      <c r="G4537" s="270"/>
      <c r="H4537" s="270"/>
      <c r="J4537" s="120"/>
      <c r="K4537" s="209"/>
      <c r="L4537" s="209"/>
      <c r="M4537" s="279"/>
    </row>
    <row r="4538" spans="1:13" x14ac:dyDescent="0.25">
      <c r="A4538" s="208"/>
      <c r="B4538" s="269"/>
      <c r="C4538" s="270"/>
      <c r="D4538" s="270"/>
      <c r="E4538" s="270"/>
      <c r="F4538" s="270"/>
      <c r="G4538" s="270"/>
      <c r="H4538" s="270"/>
      <c r="J4538" s="120"/>
      <c r="K4538" s="209"/>
      <c r="L4538" s="209"/>
      <c r="M4538" s="279"/>
    </row>
    <row r="4539" spans="1:13" x14ac:dyDescent="0.25">
      <c r="A4539" s="208"/>
      <c r="B4539" s="269"/>
      <c r="C4539" s="270"/>
      <c r="D4539" s="270"/>
      <c r="E4539" s="270"/>
      <c r="F4539" s="270"/>
      <c r="G4539" s="270"/>
      <c r="H4539" s="270"/>
      <c r="J4539" s="120"/>
      <c r="K4539" s="209"/>
      <c r="L4539" s="209"/>
      <c r="M4539" s="279"/>
    </row>
    <row r="4540" spans="1:13" x14ac:dyDescent="0.25">
      <c r="A4540" s="208"/>
      <c r="B4540" s="269"/>
      <c r="C4540" s="270"/>
      <c r="D4540" s="270"/>
      <c r="E4540" s="270"/>
      <c r="F4540" s="270"/>
      <c r="G4540" s="270"/>
      <c r="H4540" s="270"/>
      <c r="J4540" s="120"/>
      <c r="K4540" s="209"/>
      <c r="L4540" s="209"/>
      <c r="M4540" s="279"/>
    </row>
    <row r="4541" spans="1:13" x14ac:dyDescent="0.25">
      <c r="A4541" s="208"/>
      <c r="B4541" s="269"/>
      <c r="C4541" s="270"/>
      <c r="D4541" s="270"/>
      <c r="E4541" s="270"/>
      <c r="F4541" s="270"/>
      <c r="G4541" s="270"/>
      <c r="H4541" s="270"/>
      <c r="J4541" s="120"/>
      <c r="K4541" s="209"/>
      <c r="L4541" s="209"/>
      <c r="M4541" s="279"/>
    </row>
    <row r="4542" spans="1:13" x14ac:dyDescent="0.25">
      <c r="A4542" s="208"/>
      <c r="B4542" s="269"/>
      <c r="C4542" s="270"/>
      <c r="D4542" s="270"/>
      <c r="E4542" s="270"/>
      <c r="F4542" s="270"/>
      <c r="G4542" s="270"/>
      <c r="H4542" s="270"/>
      <c r="J4542" s="120"/>
      <c r="K4542" s="209"/>
      <c r="L4542" s="209"/>
      <c r="M4542" s="279"/>
    </row>
    <row r="4543" spans="1:13" x14ac:dyDescent="0.25">
      <c r="A4543" s="208"/>
      <c r="B4543" s="269"/>
      <c r="C4543" s="270"/>
      <c r="D4543" s="270"/>
      <c r="E4543" s="270"/>
      <c r="F4543" s="270"/>
      <c r="G4543" s="270"/>
      <c r="H4543" s="270"/>
      <c r="J4543" s="120"/>
      <c r="K4543" s="209"/>
      <c r="L4543" s="209"/>
      <c r="M4543" s="279"/>
    </row>
    <row r="4544" spans="1:13" x14ac:dyDescent="0.25">
      <c r="A4544" s="208"/>
      <c r="B4544" s="269"/>
      <c r="C4544" s="270"/>
      <c r="D4544" s="270"/>
      <c r="E4544" s="270"/>
      <c r="F4544" s="270"/>
      <c r="G4544" s="270"/>
      <c r="H4544" s="270"/>
      <c r="J4544" s="120"/>
      <c r="K4544" s="209"/>
      <c r="L4544" s="209"/>
      <c r="M4544" s="279"/>
    </row>
    <row r="4545" spans="1:13" x14ac:dyDescent="0.25">
      <c r="A4545" s="208"/>
      <c r="B4545" s="269"/>
      <c r="C4545" s="270"/>
      <c r="D4545" s="270"/>
      <c r="E4545" s="270"/>
      <c r="F4545" s="270"/>
      <c r="G4545" s="270"/>
      <c r="H4545" s="270"/>
      <c r="J4545" s="120"/>
      <c r="K4545" s="209"/>
      <c r="L4545" s="209"/>
      <c r="M4545" s="279"/>
    </row>
    <row r="4546" spans="1:13" x14ac:dyDescent="0.25">
      <c r="A4546" s="208"/>
      <c r="B4546" s="269"/>
      <c r="C4546" s="270"/>
      <c r="D4546" s="270"/>
      <c r="E4546" s="270"/>
      <c r="F4546" s="270"/>
      <c r="G4546" s="270"/>
      <c r="H4546" s="270"/>
      <c r="J4546" s="120"/>
      <c r="K4546" s="209"/>
      <c r="L4546" s="209"/>
      <c r="M4546" s="279"/>
    </row>
    <row r="4547" spans="1:13" x14ac:dyDescent="0.25">
      <c r="A4547" s="208"/>
      <c r="B4547" s="269"/>
      <c r="C4547" s="270"/>
      <c r="D4547" s="270"/>
      <c r="E4547" s="270"/>
      <c r="F4547" s="270"/>
      <c r="G4547" s="270"/>
      <c r="H4547" s="270"/>
      <c r="J4547" s="120"/>
      <c r="K4547" s="209"/>
      <c r="L4547" s="209"/>
      <c r="M4547" s="279"/>
    </row>
    <row r="4548" spans="1:13" x14ac:dyDescent="0.25">
      <c r="A4548" s="208"/>
      <c r="B4548" s="269"/>
      <c r="C4548" s="270"/>
      <c r="D4548" s="270"/>
      <c r="E4548" s="270"/>
      <c r="F4548" s="270"/>
      <c r="G4548" s="270"/>
      <c r="H4548" s="270"/>
      <c r="J4548" s="120"/>
      <c r="K4548" s="209"/>
      <c r="L4548" s="209"/>
      <c r="M4548" s="279"/>
    </row>
    <row r="4549" spans="1:13" x14ac:dyDescent="0.25">
      <c r="A4549" s="208"/>
      <c r="B4549" s="269"/>
      <c r="C4549" s="270"/>
      <c r="D4549" s="270"/>
      <c r="E4549" s="270"/>
      <c r="F4549" s="270"/>
      <c r="G4549" s="270"/>
      <c r="H4549" s="270"/>
      <c r="J4549" s="120"/>
      <c r="K4549" s="209"/>
      <c r="L4549" s="209"/>
      <c r="M4549" s="279"/>
    </row>
    <row r="4550" spans="1:13" x14ac:dyDescent="0.25">
      <c r="A4550" s="208"/>
      <c r="B4550" s="269"/>
      <c r="C4550" s="270"/>
      <c r="D4550" s="270"/>
      <c r="E4550" s="270"/>
      <c r="F4550" s="270"/>
      <c r="G4550" s="270"/>
      <c r="H4550" s="270"/>
      <c r="J4550" s="120"/>
      <c r="K4550" s="209"/>
      <c r="L4550" s="209"/>
      <c r="M4550" s="279"/>
    </row>
    <row r="4551" spans="1:13" x14ac:dyDescent="0.25">
      <c r="A4551" s="208"/>
      <c r="B4551" s="269"/>
      <c r="C4551" s="270"/>
      <c r="D4551" s="270"/>
      <c r="E4551" s="270"/>
      <c r="F4551" s="270"/>
      <c r="G4551" s="270"/>
      <c r="H4551" s="270"/>
      <c r="J4551" s="120"/>
      <c r="K4551" s="209"/>
      <c r="L4551" s="209"/>
      <c r="M4551" s="279"/>
    </row>
    <row r="4552" spans="1:13" x14ac:dyDescent="0.25">
      <c r="A4552" s="208"/>
      <c r="B4552" s="269"/>
      <c r="C4552" s="270"/>
      <c r="D4552" s="270"/>
      <c r="E4552" s="270"/>
      <c r="F4552" s="270"/>
      <c r="G4552" s="270"/>
      <c r="H4552" s="270"/>
      <c r="J4552" s="120"/>
      <c r="K4552" s="209"/>
      <c r="L4552" s="209"/>
      <c r="M4552" s="279"/>
    </row>
    <row r="4553" spans="1:13" x14ac:dyDescent="0.25">
      <c r="A4553" s="208"/>
      <c r="B4553" s="269"/>
      <c r="C4553" s="270"/>
      <c r="D4553" s="270"/>
      <c r="E4553" s="270"/>
      <c r="F4553" s="270"/>
      <c r="G4553" s="270"/>
      <c r="H4553" s="270"/>
      <c r="J4553" s="120"/>
      <c r="K4553" s="209"/>
      <c r="L4553" s="209"/>
      <c r="M4553" s="279"/>
    </row>
    <row r="4554" spans="1:13" x14ac:dyDescent="0.25">
      <c r="A4554" s="208"/>
      <c r="B4554" s="269"/>
      <c r="C4554" s="270"/>
      <c r="D4554" s="270"/>
      <c r="E4554" s="270"/>
      <c r="F4554" s="270"/>
      <c r="G4554" s="270"/>
      <c r="H4554" s="270"/>
      <c r="J4554" s="120"/>
      <c r="K4554" s="209"/>
      <c r="L4554" s="209"/>
      <c r="M4554" s="279"/>
    </row>
    <row r="4555" spans="1:13" x14ac:dyDescent="0.25">
      <c r="A4555" s="208"/>
      <c r="B4555" s="269"/>
      <c r="C4555" s="270"/>
      <c r="D4555" s="270"/>
      <c r="E4555" s="270"/>
      <c r="F4555" s="270"/>
      <c r="G4555" s="270"/>
      <c r="H4555" s="270"/>
      <c r="J4555" s="120"/>
      <c r="K4555" s="209"/>
      <c r="L4555" s="209"/>
      <c r="M4555" s="279"/>
    </row>
    <row r="4556" spans="1:13" x14ac:dyDescent="0.25">
      <c r="A4556" s="208"/>
      <c r="B4556" s="269"/>
      <c r="C4556" s="270"/>
      <c r="D4556" s="270"/>
      <c r="E4556" s="270"/>
      <c r="F4556" s="270"/>
      <c r="G4556" s="270"/>
      <c r="H4556" s="270"/>
      <c r="J4556" s="120"/>
      <c r="K4556" s="209"/>
      <c r="L4556" s="209"/>
      <c r="M4556" s="279"/>
    </row>
    <row r="4557" spans="1:13" x14ac:dyDescent="0.25">
      <c r="A4557" s="208"/>
      <c r="B4557" s="269"/>
      <c r="C4557" s="270"/>
      <c r="D4557" s="270"/>
      <c r="E4557" s="270"/>
      <c r="F4557" s="270"/>
      <c r="G4557" s="270"/>
      <c r="H4557" s="270"/>
      <c r="J4557" s="120"/>
      <c r="K4557" s="209"/>
      <c r="L4557" s="209"/>
      <c r="M4557" s="279"/>
    </row>
    <row r="4558" spans="1:13" x14ac:dyDescent="0.25">
      <c r="A4558" s="208"/>
      <c r="B4558" s="269"/>
      <c r="C4558" s="270"/>
      <c r="D4558" s="270"/>
      <c r="E4558" s="270"/>
      <c r="F4558" s="270"/>
      <c r="G4558" s="270"/>
      <c r="H4558" s="270"/>
      <c r="J4558" s="120"/>
      <c r="K4558" s="209"/>
      <c r="L4558" s="209"/>
      <c r="M4558" s="279"/>
    </row>
    <row r="4559" spans="1:13" x14ac:dyDescent="0.25">
      <c r="A4559" s="208"/>
      <c r="B4559" s="269"/>
      <c r="C4559" s="270"/>
      <c r="D4559" s="270"/>
      <c r="E4559" s="270"/>
      <c r="F4559" s="270"/>
      <c r="G4559" s="270"/>
      <c r="H4559" s="270"/>
      <c r="J4559" s="120"/>
      <c r="K4559" s="209"/>
      <c r="L4559" s="209"/>
      <c r="M4559" s="279"/>
    </row>
    <row r="4560" spans="1:13" x14ac:dyDescent="0.25">
      <c r="A4560" s="208"/>
      <c r="B4560" s="269"/>
      <c r="C4560" s="270"/>
      <c r="D4560" s="270"/>
      <c r="E4560" s="270"/>
      <c r="F4560" s="270"/>
      <c r="G4560" s="270"/>
      <c r="H4560" s="270"/>
      <c r="J4560" s="120"/>
      <c r="K4560" s="209"/>
      <c r="L4560" s="209"/>
      <c r="M4560" s="279"/>
    </row>
    <row r="4561" spans="1:13" x14ac:dyDescent="0.25">
      <c r="A4561" s="208"/>
      <c r="B4561" s="269"/>
      <c r="C4561" s="270"/>
      <c r="D4561" s="270"/>
      <c r="E4561" s="270"/>
      <c r="F4561" s="270"/>
      <c r="G4561" s="270"/>
      <c r="H4561" s="270"/>
      <c r="J4561" s="120"/>
      <c r="K4561" s="209"/>
      <c r="L4561" s="209"/>
      <c r="M4561" s="279"/>
    </row>
    <row r="4562" spans="1:13" x14ac:dyDescent="0.25">
      <c r="A4562" s="208"/>
      <c r="B4562" s="269"/>
      <c r="C4562" s="270"/>
      <c r="D4562" s="270"/>
      <c r="E4562" s="270"/>
      <c r="F4562" s="270"/>
      <c r="G4562" s="270"/>
      <c r="H4562" s="270"/>
      <c r="J4562" s="120"/>
      <c r="K4562" s="209"/>
      <c r="L4562" s="209"/>
      <c r="M4562" s="279"/>
    </row>
    <row r="4563" spans="1:13" x14ac:dyDescent="0.25">
      <c r="A4563" s="208"/>
      <c r="B4563" s="269"/>
      <c r="C4563" s="270"/>
      <c r="D4563" s="270"/>
      <c r="E4563" s="270"/>
      <c r="F4563" s="270"/>
      <c r="G4563" s="270"/>
      <c r="H4563" s="270"/>
      <c r="J4563" s="120"/>
      <c r="K4563" s="209"/>
      <c r="L4563" s="209"/>
      <c r="M4563" s="279"/>
    </row>
    <row r="4564" spans="1:13" x14ac:dyDescent="0.25">
      <c r="A4564" s="208"/>
      <c r="B4564" s="269"/>
      <c r="C4564" s="270"/>
      <c r="D4564" s="270"/>
      <c r="E4564" s="270"/>
      <c r="F4564" s="270"/>
      <c r="G4564" s="270"/>
      <c r="H4564" s="270"/>
      <c r="J4564" s="120"/>
      <c r="K4564" s="209"/>
      <c r="L4564" s="209"/>
      <c r="M4564" s="279"/>
    </row>
    <row r="4565" spans="1:13" x14ac:dyDescent="0.25">
      <c r="A4565" s="208"/>
      <c r="B4565" s="269"/>
      <c r="C4565" s="270"/>
      <c r="D4565" s="270"/>
      <c r="E4565" s="270"/>
      <c r="F4565" s="270"/>
      <c r="G4565" s="270"/>
      <c r="H4565" s="270"/>
      <c r="J4565" s="120"/>
      <c r="K4565" s="209"/>
      <c r="L4565" s="209"/>
      <c r="M4565" s="279"/>
    </row>
    <row r="4566" spans="1:13" x14ac:dyDescent="0.25">
      <c r="A4566" s="208"/>
      <c r="B4566" s="269"/>
      <c r="C4566" s="270"/>
      <c r="D4566" s="270"/>
      <c r="E4566" s="270"/>
      <c r="F4566" s="270"/>
      <c r="G4566" s="270"/>
      <c r="H4566" s="270"/>
      <c r="J4566" s="120"/>
      <c r="K4566" s="209"/>
      <c r="L4566" s="209"/>
      <c r="M4566" s="279"/>
    </row>
    <row r="4567" spans="1:13" x14ac:dyDescent="0.25">
      <c r="A4567" s="208"/>
      <c r="B4567" s="269"/>
      <c r="C4567" s="270"/>
      <c r="D4567" s="270"/>
      <c r="E4567" s="270"/>
      <c r="F4567" s="270"/>
      <c r="G4567" s="270"/>
      <c r="H4567" s="270"/>
      <c r="J4567" s="120"/>
      <c r="K4567" s="209"/>
      <c r="L4567" s="209"/>
      <c r="M4567" s="279"/>
    </row>
    <row r="4568" spans="1:13" x14ac:dyDescent="0.25">
      <c r="A4568" s="208"/>
      <c r="B4568" s="269"/>
      <c r="C4568" s="270"/>
      <c r="D4568" s="270"/>
      <c r="E4568" s="270"/>
      <c r="F4568" s="270"/>
      <c r="G4568" s="270"/>
      <c r="H4568" s="270"/>
      <c r="J4568" s="120"/>
      <c r="K4568" s="209"/>
      <c r="L4568" s="209"/>
      <c r="M4568" s="279"/>
    </row>
    <row r="4569" spans="1:13" x14ac:dyDescent="0.25">
      <c r="A4569" s="208"/>
      <c r="B4569" s="269"/>
      <c r="C4569" s="270"/>
      <c r="D4569" s="270"/>
      <c r="E4569" s="270"/>
      <c r="F4569" s="270"/>
      <c r="G4569" s="270"/>
      <c r="H4569" s="270"/>
      <c r="J4569" s="120"/>
      <c r="K4569" s="209"/>
      <c r="L4569" s="209"/>
      <c r="M4569" s="279"/>
    </row>
    <row r="4570" spans="1:13" x14ac:dyDescent="0.25">
      <c r="A4570" s="208"/>
      <c r="B4570" s="269"/>
      <c r="C4570" s="270"/>
      <c r="D4570" s="270"/>
      <c r="E4570" s="270"/>
      <c r="F4570" s="270"/>
      <c r="G4570" s="270"/>
      <c r="H4570" s="270"/>
      <c r="J4570" s="120"/>
      <c r="K4570" s="209"/>
      <c r="L4570" s="209"/>
      <c r="M4570" s="279"/>
    </row>
    <row r="4571" spans="1:13" x14ac:dyDescent="0.25">
      <c r="A4571" s="208"/>
      <c r="B4571" s="269"/>
      <c r="C4571" s="270"/>
      <c r="D4571" s="270"/>
      <c r="E4571" s="270"/>
      <c r="F4571" s="270"/>
      <c r="G4571" s="270"/>
      <c r="H4571" s="270"/>
      <c r="J4571" s="120"/>
      <c r="K4571" s="209"/>
      <c r="L4571" s="209"/>
      <c r="M4571" s="279"/>
    </row>
    <row r="4572" spans="1:13" x14ac:dyDescent="0.25">
      <c r="A4572" s="208"/>
      <c r="B4572" s="269"/>
      <c r="C4572" s="270"/>
      <c r="D4572" s="270"/>
      <c r="E4572" s="270"/>
      <c r="F4572" s="270"/>
      <c r="G4572" s="270"/>
      <c r="H4572" s="270"/>
      <c r="J4572" s="120"/>
      <c r="K4572" s="209"/>
      <c r="L4572" s="209"/>
      <c r="M4572" s="279"/>
    </row>
    <row r="4573" spans="1:13" x14ac:dyDescent="0.25">
      <c r="A4573" s="208"/>
      <c r="B4573" s="269"/>
      <c r="C4573" s="270"/>
      <c r="D4573" s="270"/>
      <c r="E4573" s="270"/>
      <c r="F4573" s="270"/>
      <c r="G4573" s="270"/>
      <c r="H4573" s="270"/>
      <c r="J4573" s="120"/>
      <c r="K4573" s="209"/>
      <c r="L4573" s="209"/>
      <c r="M4573" s="279"/>
    </row>
    <row r="4574" spans="1:13" x14ac:dyDescent="0.25">
      <c r="A4574" s="208"/>
      <c r="B4574" s="269"/>
      <c r="C4574" s="270"/>
      <c r="D4574" s="270"/>
      <c r="E4574" s="270"/>
      <c r="F4574" s="270"/>
      <c r="G4574" s="270"/>
      <c r="H4574" s="270"/>
      <c r="J4574" s="120"/>
      <c r="K4574" s="209"/>
      <c r="L4574" s="209"/>
      <c r="M4574" s="279"/>
    </row>
    <row r="4575" spans="1:13" x14ac:dyDescent="0.25">
      <c r="A4575" s="208"/>
      <c r="B4575" s="269"/>
      <c r="C4575" s="270"/>
      <c r="D4575" s="270"/>
      <c r="E4575" s="270"/>
      <c r="F4575" s="270"/>
      <c r="G4575" s="270"/>
      <c r="H4575" s="270"/>
      <c r="J4575" s="120"/>
      <c r="K4575" s="209"/>
      <c r="L4575" s="209"/>
      <c r="M4575" s="279"/>
    </row>
    <row r="4576" spans="1:13" x14ac:dyDescent="0.25">
      <c r="A4576" s="208"/>
      <c r="B4576" s="269"/>
      <c r="C4576" s="270"/>
      <c r="D4576" s="270"/>
      <c r="E4576" s="270"/>
      <c r="F4576" s="270"/>
      <c r="G4576" s="270"/>
      <c r="H4576" s="270"/>
      <c r="J4576" s="120"/>
      <c r="K4576" s="209"/>
      <c r="L4576" s="209"/>
      <c r="M4576" s="279"/>
    </row>
    <row r="4577" spans="1:13" x14ac:dyDescent="0.25">
      <c r="A4577" s="208"/>
      <c r="B4577" s="269"/>
      <c r="C4577" s="270"/>
      <c r="D4577" s="270"/>
      <c r="E4577" s="270"/>
      <c r="F4577" s="270"/>
      <c r="G4577" s="270"/>
      <c r="H4577" s="270"/>
      <c r="J4577" s="120"/>
      <c r="K4577" s="209"/>
      <c r="L4577" s="209"/>
      <c r="M4577" s="279"/>
    </row>
    <row r="4578" spans="1:13" x14ac:dyDescent="0.25">
      <c r="A4578" s="208"/>
      <c r="B4578" s="269"/>
      <c r="C4578" s="270"/>
      <c r="D4578" s="270"/>
      <c r="E4578" s="270"/>
      <c r="F4578" s="270"/>
      <c r="G4578" s="270"/>
      <c r="H4578" s="270"/>
      <c r="J4578" s="120"/>
      <c r="K4578" s="209"/>
      <c r="L4578" s="209"/>
      <c r="M4578" s="279"/>
    </row>
    <row r="4579" spans="1:13" x14ac:dyDescent="0.25">
      <c r="A4579" s="208"/>
      <c r="B4579" s="269"/>
      <c r="C4579" s="270"/>
      <c r="D4579" s="270"/>
      <c r="E4579" s="270"/>
      <c r="F4579" s="270"/>
      <c r="G4579" s="270"/>
      <c r="H4579" s="270"/>
      <c r="J4579" s="120"/>
      <c r="K4579" s="209"/>
      <c r="L4579" s="209"/>
      <c r="M4579" s="279"/>
    </row>
    <row r="4580" spans="1:13" x14ac:dyDescent="0.25">
      <c r="A4580" s="208"/>
      <c r="B4580" s="269"/>
      <c r="C4580" s="270"/>
      <c r="D4580" s="270"/>
      <c r="E4580" s="270"/>
      <c r="F4580" s="270"/>
      <c r="G4580" s="270"/>
      <c r="H4580" s="270"/>
      <c r="J4580" s="120"/>
      <c r="K4580" s="209"/>
      <c r="L4580" s="209"/>
      <c r="M4580" s="279"/>
    </row>
    <row r="4581" spans="1:13" x14ac:dyDescent="0.25">
      <c r="A4581" s="208"/>
      <c r="B4581" s="269"/>
      <c r="C4581" s="270"/>
      <c r="D4581" s="270"/>
      <c r="E4581" s="270"/>
      <c r="F4581" s="270"/>
      <c r="G4581" s="270"/>
      <c r="H4581" s="270"/>
      <c r="J4581" s="120"/>
      <c r="K4581" s="209"/>
      <c r="L4581" s="209"/>
      <c r="M4581" s="279"/>
    </row>
    <row r="4582" spans="1:13" x14ac:dyDescent="0.25">
      <c r="A4582" s="208"/>
      <c r="B4582" s="269"/>
      <c r="C4582" s="270"/>
      <c r="D4582" s="270"/>
      <c r="E4582" s="270"/>
      <c r="F4582" s="270"/>
      <c r="G4582" s="270"/>
      <c r="H4582" s="270"/>
      <c r="J4582" s="120"/>
      <c r="K4582" s="209"/>
      <c r="L4582" s="209"/>
      <c r="M4582" s="279"/>
    </row>
    <row r="4583" spans="1:13" x14ac:dyDescent="0.25">
      <c r="A4583" s="208"/>
      <c r="B4583" s="269"/>
      <c r="C4583" s="270"/>
      <c r="D4583" s="270"/>
      <c r="E4583" s="270"/>
      <c r="F4583" s="270"/>
      <c r="G4583" s="270"/>
      <c r="H4583" s="270"/>
      <c r="J4583" s="120"/>
      <c r="K4583" s="209"/>
      <c r="L4583" s="209"/>
      <c r="M4583" s="279"/>
    </row>
    <row r="4584" spans="1:13" x14ac:dyDescent="0.25">
      <c r="A4584" s="208"/>
      <c r="B4584" s="269"/>
      <c r="C4584" s="270"/>
      <c r="D4584" s="270"/>
      <c r="E4584" s="270"/>
      <c r="F4584" s="270"/>
      <c r="G4584" s="270"/>
      <c r="H4584" s="270"/>
      <c r="J4584" s="120"/>
      <c r="K4584" s="209"/>
      <c r="L4584" s="209"/>
      <c r="M4584" s="279"/>
    </row>
    <row r="4585" spans="1:13" x14ac:dyDescent="0.25">
      <c r="A4585" s="208"/>
      <c r="B4585" s="269"/>
      <c r="C4585" s="270"/>
      <c r="D4585" s="270"/>
      <c r="E4585" s="270"/>
      <c r="F4585" s="270"/>
      <c r="G4585" s="270"/>
      <c r="H4585" s="270"/>
      <c r="J4585" s="120"/>
      <c r="K4585" s="209"/>
      <c r="L4585" s="209"/>
      <c r="M4585" s="279"/>
    </row>
    <row r="4586" spans="1:13" x14ac:dyDescent="0.25">
      <c r="A4586" s="208"/>
      <c r="B4586" s="269"/>
      <c r="C4586" s="270"/>
      <c r="D4586" s="270"/>
      <c r="E4586" s="270"/>
      <c r="F4586" s="270"/>
      <c r="G4586" s="270"/>
      <c r="H4586" s="270"/>
      <c r="J4586" s="120"/>
      <c r="K4586" s="209"/>
      <c r="L4586" s="209"/>
      <c r="M4586" s="279"/>
    </row>
    <row r="4587" spans="1:13" x14ac:dyDescent="0.25">
      <c r="A4587" s="208"/>
      <c r="B4587" s="269"/>
      <c r="C4587" s="270"/>
      <c r="D4587" s="270"/>
      <c r="E4587" s="270"/>
      <c r="F4587" s="270"/>
      <c r="G4587" s="270"/>
      <c r="H4587" s="270"/>
      <c r="J4587" s="120"/>
      <c r="K4587" s="209"/>
      <c r="L4587" s="209"/>
      <c r="M4587" s="279"/>
    </row>
    <row r="4588" spans="1:13" x14ac:dyDescent="0.25">
      <c r="A4588" s="208"/>
      <c r="B4588" s="269"/>
      <c r="C4588" s="270"/>
      <c r="D4588" s="270"/>
      <c r="E4588" s="270"/>
      <c r="F4588" s="270"/>
      <c r="G4588" s="270"/>
      <c r="H4588" s="270"/>
      <c r="J4588" s="120"/>
      <c r="K4588" s="209"/>
      <c r="L4588" s="209"/>
      <c r="M4588" s="279"/>
    </row>
    <row r="4589" spans="1:13" x14ac:dyDescent="0.25">
      <c r="A4589" s="208"/>
      <c r="B4589" s="269"/>
      <c r="C4589" s="270"/>
      <c r="D4589" s="270"/>
      <c r="E4589" s="270"/>
      <c r="F4589" s="270"/>
      <c r="G4589" s="270"/>
      <c r="H4589" s="270"/>
      <c r="J4589" s="120"/>
      <c r="K4589" s="209"/>
      <c r="L4589" s="209"/>
      <c r="M4589" s="279"/>
    </row>
    <row r="4590" spans="1:13" x14ac:dyDescent="0.25">
      <c r="A4590" s="208"/>
      <c r="B4590" s="269"/>
      <c r="C4590" s="270"/>
      <c r="D4590" s="270"/>
      <c r="E4590" s="270"/>
      <c r="F4590" s="270"/>
      <c r="G4590" s="270"/>
      <c r="H4590" s="270"/>
      <c r="J4590" s="120"/>
      <c r="K4590" s="209"/>
      <c r="L4590" s="209"/>
      <c r="M4590" s="279"/>
    </row>
    <row r="4591" spans="1:13" x14ac:dyDescent="0.25">
      <c r="A4591" s="208"/>
      <c r="B4591" s="269"/>
      <c r="C4591" s="270"/>
      <c r="D4591" s="270"/>
      <c r="E4591" s="270"/>
      <c r="F4591" s="270"/>
      <c r="G4591" s="270"/>
      <c r="H4591" s="270"/>
      <c r="J4591" s="120"/>
      <c r="K4591" s="209"/>
      <c r="L4591" s="209"/>
      <c r="M4591" s="279"/>
    </row>
    <row r="4592" spans="1:13" x14ac:dyDescent="0.25">
      <c r="A4592" s="208"/>
      <c r="B4592" s="269"/>
      <c r="C4592" s="270"/>
      <c r="D4592" s="270"/>
      <c r="E4592" s="270"/>
      <c r="F4592" s="270"/>
      <c r="G4592" s="270"/>
      <c r="H4592" s="270"/>
      <c r="J4592" s="120"/>
      <c r="K4592" s="209"/>
      <c r="L4592" s="209"/>
      <c r="M4592" s="279"/>
    </row>
    <row r="4593" spans="1:13" x14ac:dyDescent="0.25">
      <c r="A4593" s="208"/>
      <c r="B4593" s="269"/>
      <c r="C4593" s="270"/>
      <c r="D4593" s="270"/>
      <c r="E4593" s="270"/>
      <c r="F4593" s="270"/>
      <c r="G4593" s="270"/>
      <c r="H4593" s="270"/>
      <c r="J4593" s="120"/>
      <c r="K4593" s="209"/>
      <c r="L4593" s="209"/>
      <c r="M4593" s="279"/>
    </row>
    <row r="4594" spans="1:13" x14ac:dyDescent="0.25">
      <c r="A4594" s="208"/>
      <c r="B4594" s="269"/>
      <c r="C4594" s="270"/>
      <c r="D4594" s="270"/>
      <c r="E4594" s="270"/>
      <c r="F4594" s="270"/>
      <c r="G4594" s="270"/>
      <c r="H4594" s="270"/>
      <c r="J4594" s="120"/>
      <c r="K4594" s="209"/>
      <c r="L4594" s="209"/>
      <c r="M4594" s="279"/>
    </row>
    <row r="4595" spans="1:13" x14ac:dyDescent="0.25">
      <c r="A4595" s="208"/>
      <c r="B4595" s="269"/>
      <c r="C4595" s="270"/>
      <c r="D4595" s="270"/>
      <c r="E4595" s="270"/>
      <c r="F4595" s="270"/>
      <c r="G4595" s="270"/>
      <c r="H4595" s="270"/>
      <c r="J4595" s="120"/>
      <c r="K4595" s="209"/>
      <c r="L4595" s="209"/>
      <c r="M4595" s="279"/>
    </row>
    <row r="4596" spans="1:13" x14ac:dyDescent="0.25">
      <c r="A4596" s="208"/>
      <c r="B4596" s="269"/>
      <c r="C4596" s="270"/>
      <c r="D4596" s="270"/>
      <c r="E4596" s="270"/>
      <c r="F4596" s="270"/>
      <c r="G4596" s="270"/>
      <c r="H4596" s="270"/>
      <c r="J4596" s="120"/>
      <c r="K4596" s="209"/>
      <c r="L4596" s="209"/>
      <c r="M4596" s="279"/>
    </row>
    <row r="4597" spans="1:13" x14ac:dyDescent="0.25">
      <c r="A4597" s="208"/>
      <c r="B4597" s="269"/>
      <c r="C4597" s="270"/>
      <c r="D4597" s="270"/>
      <c r="E4597" s="270"/>
      <c r="F4597" s="270"/>
      <c r="G4597" s="270"/>
      <c r="H4597" s="270"/>
      <c r="J4597" s="120"/>
      <c r="K4597" s="209"/>
      <c r="L4597" s="209"/>
      <c r="M4597" s="279"/>
    </row>
    <row r="4598" spans="1:13" x14ac:dyDescent="0.25">
      <c r="A4598" s="208"/>
      <c r="B4598" s="269"/>
      <c r="C4598" s="270"/>
      <c r="D4598" s="270"/>
      <c r="E4598" s="270"/>
      <c r="F4598" s="270"/>
      <c r="G4598" s="270"/>
      <c r="H4598" s="270"/>
      <c r="J4598" s="120"/>
      <c r="K4598" s="209"/>
      <c r="L4598" s="209"/>
      <c r="M4598" s="279"/>
    </row>
    <row r="4599" spans="1:13" x14ac:dyDescent="0.25">
      <c r="A4599" s="208"/>
      <c r="B4599" s="269"/>
      <c r="C4599" s="270"/>
      <c r="D4599" s="270"/>
      <c r="E4599" s="270"/>
      <c r="F4599" s="270"/>
      <c r="G4599" s="270"/>
      <c r="H4599" s="270"/>
      <c r="J4599" s="120"/>
      <c r="K4599" s="209"/>
      <c r="L4599" s="209"/>
      <c r="M4599" s="279"/>
    </row>
    <row r="4600" spans="1:13" x14ac:dyDescent="0.25">
      <c r="A4600" s="208"/>
      <c r="B4600" s="269"/>
      <c r="C4600" s="270"/>
      <c r="D4600" s="270"/>
      <c r="E4600" s="270"/>
      <c r="F4600" s="270"/>
      <c r="G4600" s="270"/>
      <c r="H4600" s="270"/>
      <c r="J4600" s="120"/>
      <c r="K4600" s="209"/>
      <c r="L4600" s="209"/>
      <c r="M4600" s="279"/>
    </row>
    <row r="4601" spans="1:13" x14ac:dyDescent="0.25">
      <c r="A4601" s="208"/>
      <c r="B4601" s="269"/>
      <c r="C4601" s="270"/>
      <c r="D4601" s="270"/>
      <c r="E4601" s="270"/>
      <c r="F4601" s="270"/>
      <c r="G4601" s="270"/>
      <c r="H4601" s="270"/>
      <c r="J4601" s="120"/>
      <c r="K4601" s="209"/>
      <c r="L4601" s="209"/>
      <c r="M4601" s="279"/>
    </row>
    <row r="4602" spans="1:13" x14ac:dyDescent="0.25">
      <c r="A4602" s="208"/>
      <c r="B4602" s="269"/>
      <c r="C4602" s="270"/>
      <c r="D4602" s="270"/>
      <c r="E4602" s="270"/>
      <c r="F4602" s="270"/>
      <c r="G4602" s="270"/>
      <c r="H4602" s="270"/>
      <c r="J4602" s="120"/>
      <c r="K4602" s="209"/>
      <c r="L4602" s="209"/>
      <c r="M4602" s="279"/>
    </row>
    <row r="4603" spans="1:13" x14ac:dyDescent="0.25">
      <c r="A4603" s="208"/>
      <c r="B4603" s="269"/>
      <c r="C4603" s="270"/>
      <c r="D4603" s="270"/>
      <c r="E4603" s="270"/>
      <c r="F4603" s="270"/>
      <c r="G4603" s="270"/>
      <c r="H4603" s="270"/>
      <c r="J4603" s="120"/>
      <c r="K4603" s="209"/>
      <c r="L4603" s="209"/>
      <c r="M4603" s="279"/>
    </row>
    <row r="4604" spans="1:13" x14ac:dyDescent="0.25">
      <c r="A4604" s="208"/>
      <c r="B4604" s="269"/>
      <c r="C4604" s="270"/>
      <c r="D4604" s="270"/>
      <c r="E4604" s="270"/>
      <c r="F4604" s="270"/>
      <c r="G4604" s="270"/>
      <c r="H4604" s="270"/>
      <c r="J4604" s="120"/>
      <c r="K4604" s="209"/>
      <c r="L4604" s="209"/>
      <c r="M4604" s="279"/>
    </row>
    <row r="4605" spans="1:13" x14ac:dyDescent="0.25">
      <c r="A4605" s="208"/>
      <c r="B4605" s="269"/>
      <c r="C4605" s="270"/>
      <c r="D4605" s="270"/>
      <c r="E4605" s="270"/>
      <c r="F4605" s="270"/>
      <c r="G4605" s="270"/>
      <c r="H4605" s="270"/>
      <c r="J4605" s="120"/>
      <c r="K4605" s="209"/>
      <c r="L4605" s="209"/>
      <c r="M4605" s="279"/>
    </row>
    <row r="4606" spans="1:13" x14ac:dyDescent="0.25">
      <c r="A4606" s="208"/>
      <c r="B4606" s="269"/>
      <c r="C4606" s="270"/>
      <c r="D4606" s="270"/>
      <c r="E4606" s="270"/>
      <c r="F4606" s="270"/>
      <c r="G4606" s="270"/>
      <c r="H4606" s="270"/>
      <c r="J4606" s="120"/>
      <c r="K4606" s="209"/>
      <c r="L4606" s="209"/>
      <c r="M4606" s="279"/>
    </row>
    <row r="4607" spans="1:13" x14ac:dyDescent="0.25">
      <c r="A4607" s="208"/>
      <c r="B4607" s="269"/>
      <c r="C4607" s="270"/>
      <c r="D4607" s="270"/>
      <c r="E4607" s="270"/>
      <c r="F4607" s="270"/>
      <c r="G4607" s="270"/>
      <c r="H4607" s="270"/>
      <c r="J4607" s="120"/>
      <c r="K4607" s="209"/>
      <c r="L4607" s="209"/>
      <c r="M4607" s="279"/>
    </row>
    <row r="4608" spans="1:13" x14ac:dyDescent="0.25">
      <c r="A4608" s="208"/>
      <c r="B4608" s="269"/>
      <c r="C4608" s="270"/>
      <c r="D4608" s="270"/>
      <c r="E4608" s="270"/>
      <c r="F4608" s="270"/>
      <c r="G4608" s="270"/>
      <c r="H4608" s="270"/>
      <c r="J4608" s="120"/>
      <c r="K4608" s="209"/>
      <c r="L4608" s="209"/>
      <c r="M4608" s="279"/>
    </row>
    <row r="4609" spans="1:13" x14ac:dyDescent="0.25">
      <c r="A4609" s="208"/>
      <c r="B4609" s="269"/>
      <c r="C4609" s="270"/>
      <c r="D4609" s="270"/>
      <c r="E4609" s="270"/>
      <c r="F4609" s="270"/>
      <c r="G4609" s="270"/>
      <c r="H4609" s="270"/>
      <c r="J4609" s="120"/>
      <c r="K4609" s="209"/>
      <c r="L4609" s="209"/>
      <c r="M4609" s="279"/>
    </row>
    <row r="4610" spans="1:13" x14ac:dyDescent="0.25">
      <c r="A4610" s="208"/>
      <c r="B4610" s="269"/>
      <c r="C4610" s="270"/>
      <c r="D4610" s="270"/>
      <c r="E4610" s="270"/>
      <c r="F4610" s="270"/>
      <c r="G4610" s="270"/>
      <c r="H4610" s="270"/>
      <c r="J4610" s="120"/>
      <c r="K4610" s="209"/>
      <c r="L4610" s="209"/>
      <c r="M4610" s="279"/>
    </row>
    <row r="4611" spans="1:13" x14ac:dyDescent="0.25">
      <c r="A4611" s="208"/>
      <c r="B4611" s="269"/>
      <c r="C4611" s="270"/>
      <c r="D4611" s="270"/>
      <c r="E4611" s="270"/>
      <c r="F4611" s="270"/>
      <c r="G4611" s="270"/>
      <c r="H4611" s="270"/>
      <c r="J4611" s="120"/>
      <c r="K4611" s="209"/>
      <c r="L4611" s="209"/>
      <c r="M4611" s="279"/>
    </row>
    <row r="4612" spans="1:13" x14ac:dyDescent="0.25">
      <c r="A4612" s="208"/>
      <c r="B4612" s="269"/>
      <c r="C4612" s="270"/>
      <c r="D4612" s="270"/>
      <c r="E4612" s="270"/>
      <c r="F4612" s="270"/>
      <c r="G4612" s="270"/>
      <c r="H4612" s="270"/>
      <c r="J4612" s="120"/>
      <c r="K4612" s="209"/>
      <c r="L4612" s="209"/>
      <c r="M4612" s="279"/>
    </row>
    <row r="4613" spans="1:13" x14ac:dyDescent="0.25">
      <c r="A4613" s="208"/>
      <c r="B4613" s="269"/>
      <c r="C4613" s="270"/>
      <c r="D4613" s="270"/>
      <c r="E4613" s="270"/>
      <c r="F4613" s="270"/>
      <c r="G4613" s="270"/>
      <c r="H4613" s="270"/>
      <c r="J4613" s="120"/>
      <c r="K4613" s="209"/>
      <c r="L4613" s="209"/>
      <c r="M4613" s="279"/>
    </row>
    <row r="4614" spans="1:13" x14ac:dyDescent="0.25">
      <c r="A4614" s="208"/>
      <c r="B4614" s="269"/>
      <c r="C4614" s="270"/>
      <c r="D4614" s="270"/>
      <c r="E4614" s="270"/>
      <c r="F4614" s="270"/>
      <c r="G4614" s="270"/>
      <c r="H4614" s="270"/>
      <c r="J4614" s="120"/>
      <c r="K4614" s="209"/>
      <c r="L4614" s="209"/>
      <c r="M4614" s="279"/>
    </row>
    <row r="4615" spans="1:13" x14ac:dyDescent="0.25">
      <c r="A4615" s="208"/>
      <c r="B4615" s="269"/>
      <c r="C4615" s="270"/>
      <c r="D4615" s="270"/>
      <c r="E4615" s="270"/>
      <c r="F4615" s="270"/>
      <c r="G4615" s="270"/>
      <c r="H4615" s="270"/>
      <c r="J4615" s="120"/>
      <c r="K4615" s="209"/>
      <c r="L4615" s="209"/>
      <c r="M4615" s="279"/>
    </row>
    <row r="4616" spans="1:13" x14ac:dyDescent="0.25">
      <c r="A4616" s="208"/>
      <c r="B4616" s="269"/>
      <c r="C4616" s="270"/>
      <c r="D4616" s="270"/>
      <c r="E4616" s="270"/>
      <c r="F4616" s="270"/>
      <c r="G4616" s="270"/>
      <c r="H4616" s="270"/>
      <c r="J4616" s="120"/>
      <c r="K4616" s="209"/>
      <c r="L4616" s="209"/>
      <c r="M4616" s="279"/>
    </row>
    <row r="4617" spans="1:13" x14ac:dyDescent="0.25">
      <c r="A4617" s="208"/>
      <c r="B4617" s="269"/>
      <c r="C4617" s="270"/>
      <c r="D4617" s="270"/>
      <c r="E4617" s="270"/>
      <c r="F4617" s="270"/>
      <c r="G4617" s="270"/>
      <c r="H4617" s="270"/>
      <c r="J4617" s="120"/>
      <c r="K4617" s="209"/>
      <c r="L4617" s="209"/>
      <c r="M4617" s="279"/>
    </row>
    <row r="4618" spans="1:13" x14ac:dyDescent="0.25">
      <c r="A4618" s="208"/>
      <c r="B4618" s="269"/>
      <c r="C4618" s="270"/>
      <c r="D4618" s="270"/>
      <c r="E4618" s="270"/>
      <c r="F4618" s="270"/>
      <c r="G4618" s="270"/>
      <c r="H4618" s="270"/>
      <c r="J4618" s="120"/>
      <c r="K4618" s="209"/>
      <c r="L4618" s="209"/>
      <c r="M4618" s="279"/>
    </row>
    <row r="4619" spans="1:13" x14ac:dyDescent="0.25">
      <c r="A4619" s="208"/>
      <c r="B4619" s="269"/>
      <c r="C4619" s="270"/>
      <c r="D4619" s="270"/>
      <c r="E4619" s="270"/>
      <c r="F4619" s="270"/>
      <c r="G4619" s="270"/>
      <c r="H4619" s="270"/>
      <c r="J4619" s="120"/>
      <c r="K4619" s="209"/>
      <c r="L4619" s="209"/>
      <c r="M4619" s="279"/>
    </row>
    <row r="4620" spans="1:13" x14ac:dyDescent="0.25">
      <c r="A4620" s="208"/>
      <c r="B4620" s="269"/>
      <c r="C4620" s="270"/>
      <c r="D4620" s="270"/>
      <c r="E4620" s="270"/>
      <c r="F4620" s="270"/>
      <c r="G4620" s="270"/>
      <c r="H4620" s="270"/>
      <c r="J4620" s="120"/>
      <c r="K4620" s="209"/>
      <c r="L4620" s="209"/>
      <c r="M4620" s="279"/>
    </row>
    <row r="4621" spans="1:13" x14ac:dyDescent="0.25">
      <c r="A4621" s="208"/>
      <c r="B4621" s="269"/>
      <c r="C4621" s="270"/>
      <c r="D4621" s="270"/>
      <c r="E4621" s="270"/>
      <c r="F4621" s="270"/>
      <c r="G4621" s="270"/>
      <c r="H4621" s="270"/>
      <c r="J4621" s="120"/>
      <c r="K4621" s="209"/>
      <c r="L4621" s="209"/>
      <c r="M4621" s="279"/>
    </row>
    <row r="4622" spans="1:13" x14ac:dyDescent="0.25">
      <c r="A4622" s="208"/>
      <c r="B4622" s="269"/>
      <c r="C4622" s="270"/>
      <c r="D4622" s="270"/>
      <c r="E4622" s="270"/>
      <c r="F4622" s="270"/>
      <c r="G4622" s="270"/>
      <c r="H4622" s="270"/>
      <c r="J4622" s="120"/>
      <c r="K4622" s="209"/>
      <c r="L4622" s="209"/>
      <c r="M4622" s="279"/>
    </row>
    <row r="4623" spans="1:13" x14ac:dyDescent="0.25">
      <c r="A4623" s="208"/>
      <c r="B4623" s="269"/>
      <c r="C4623" s="270"/>
      <c r="D4623" s="270"/>
      <c r="E4623" s="270"/>
      <c r="F4623" s="270"/>
      <c r="G4623" s="270"/>
      <c r="H4623" s="270"/>
      <c r="J4623" s="120"/>
      <c r="K4623" s="209"/>
      <c r="L4623" s="209"/>
      <c r="M4623" s="279"/>
    </row>
    <row r="4624" spans="1:13" x14ac:dyDescent="0.25">
      <c r="A4624" s="208"/>
      <c r="B4624" s="269"/>
      <c r="C4624" s="270"/>
      <c r="D4624" s="270"/>
      <c r="E4624" s="270"/>
      <c r="F4624" s="270"/>
      <c r="G4624" s="270"/>
      <c r="H4624" s="270"/>
      <c r="J4624" s="120"/>
      <c r="K4624" s="209"/>
      <c r="L4624" s="209"/>
      <c r="M4624" s="279"/>
    </row>
    <row r="4625" spans="1:13" x14ac:dyDescent="0.25">
      <c r="A4625" s="208"/>
      <c r="B4625" s="269"/>
      <c r="C4625" s="270"/>
      <c r="D4625" s="270"/>
      <c r="E4625" s="270"/>
      <c r="F4625" s="270"/>
      <c r="G4625" s="270"/>
      <c r="H4625" s="270"/>
      <c r="J4625" s="120"/>
      <c r="K4625" s="209"/>
      <c r="L4625" s="209"/>
      <c r="M4625" s="279"/>
    </row>
    <row r="4626" spans="1:13" x14ac:dyDescent="0.25">
      <c r="A4626" s="208"/>
      <c r="B4626" s="269"/>
      <c r="C4626" s="270"/>
      <c r="D4626" s="270"/>
      <c r="E4626" s="270"/>
      <c r="F4626" s="270"/>
      <c r="G4626" s="270"/>
      <c r="H4626" s="270"/>
      <c r="J4626" s="120"/>
      <c r="K4626" s="209"/>
      <c r="L4626" s="209"/>
      <c r="M4626" s="279"/>
    </row>
    <row r="4627" spans="1:13" x14ac:dyDescent="0.25">
      <c r="A4627" s="208"/>
      <c r="B4627" s="269"/>
      <c r="C4627" s="270"/>
      <c r="D4627" s="270"/>
      <c r="E4627" s="270"/>
      <c r="F4627" s="270"/>
      <c r="G4627" s="270"/>
      <c r="H4627" s="270"/>
      <c r="J4627" s="120"/>
      <c r="K4627" s="209"/>
      <c r="L4627" s="209"/>
      <c r="M4627" s="279"/>
    </row>
    <row r="4628" spans="1:13" x14ac:dyDescent="0.25">
      <c r="A4628" s="208"/>
      <c r="B4628" s="269"/>
      <c r="C4628" s="270"/>
      <c r="D4628" s="270"/>
      <c r="E4628" s="270"/>
      <c r="F4628" s="270"/>
      <c r="G4628" s="270"/>
      <c r="H4628" s="270"/>
      <c r="J4628" s="120"/>
      <c r="K4628" s="209"/>
      <c r="L4628" s="209"/>
      <c r="M4628" s="279"/>
    </row>
    <row r="4629" spans="1:13" x14ac:dyDescent="0.25">
      <c r="A4629" s="208"/>
      <c r="B4629" s="269"/>
      <c r="C4629" s="270"/>
      <c r="D4629" s="270"/>
      <c r="E4629" s="270"/>
      <c r="F4629" s="270"/>
      <c r="G4629" s="270"/>
      <c r="H4629" s="270"/>
      <c r="J4629" s="120"/>
      <c r="K4629" s="209"/>
      <c r="L4629" s="209"/>
      <c r="M4629" s="279"/>
    </row>
    <row r="4630" spans="1:13" x14ac:dyDescent="0.25">
      <c r="A4630" s="208"/>
      <c r="B4630" s="269"/>
      <c r="C4630" s="270"/>
      <c r="D4630" s="270"/>
      <c r="E4630" s="270"/>
      <c r="F4630" s="270"/>
      <c r="G4630" s="270"/>
      <c r="H4630" s="270"/>
      <c r="J4630" s="120"/>
      <c r="K4630" s="209"/>
      <c r="L4630" s="209"/>
      <c r="M4630" s="279"/>
    </row>
    <row r="4631" spans="1:13" x14ac:dyDescent="0.25">
      <c r="A4631" s="208"/>
      <c r="B4631" s="269"/>
      <c r="C4631" s="270"/>
      <c r="D4631" s="270"/>
      <c r="E4631" s="270"/>
      <c r="F4631" s="270"/>
      <c r="G4631" s="270"/>
      <c r="H4631" s="270"/>
      <c r="J4631" s="120"/>
      <c r="K4631" s="209"/>
      <c r="L4631" s="209"/>
      <c r="M4631" s="279"/>
    </row>
    <row r="4632" spans="1:13" x14ac:dyDescent="0.25">
      <c r="A4632" s="208"/>
      <c r="B4632" s="269"/>
      <c r="C4632" s="270"/>
      <c r="D4632" s="270"/>
      <c r="E4632" s="270"/>
      <c r="F4632" s="270"/>
      <c r="G4632" s="270"/>
      <c r="H4632" s="270"/>
      <c r="J4632" s="120"/>
      <c r="K4632" s="209"/>
      <c r="L4632" s="209"/>
      <c r="M4632" s="279"/>
    </row>
    <row r="4633" spans="1:13" x14ac:dyDescent="0.25">
      <c r="A4633" s="208"/>
      <c r="B4633" s="269"/>
      <c r="C4633" s="270"/>
      <c r="D4633" s="270"/>
      <c r="E4633" s="270"/>
      <c r="F4633" s="270"/>
      <c r="G4633" s="270"/>
      <c r="H4633" s="270"/>
      <c r="J4633" s="120"/>
      <c r="K4633" s="209"/>
      <c r="L4633" s="209"/>
      <c r="M4633" s="279"/>
    </row>
    <row r="4634" spans="1:13" x14ac:dyDescent="0.25">
      <c r="A4634" s="208"/>
      <c r="B4634" s="269"/>
      <c r="C4634" s="270"/>
      <c r="D4634" s="270"/>
      <c r="E4634" s="270"/>
      <c r="F4634" s="270"/>
      <c r="G4634" s="270"/>
      <c r="H4634" s="270"/>
      <c r="J4634" s="120"/>
      <c r="K4634" s="209"/>
      <c r="L4634" s="209"/>
      <c r="M4634" s="279"/>
    </row>
    <row r="4635" spans="1:13" x14ac:dyDescent="0.25">
      <c r="A4635" s="208"/>
      <c r="B4635" s="269"/>
      <c r="C4635" s="270"/>
      <c r="D4635" s="270"/>
      <c r="E4635" s="270"/>
      <c r="F4635" s="270"/>
      <c r="G4635" s="270"/>
      <c r="H4635" s="270"/>
      <c r="J4635" s="120"/>
      <c r="K4635" s="209"/>
      <c r="L4635" s="209"/>
      <c r="M4635" s="279"/>
    </row>
    <row r="4636" spans="1:13" x14ac:dyDescent="0.25">
      <c r="A4636" s="208"/>
      <c r="B4636" s="269"/>
      <c r="C4636" s="270"/>
      <c r="D4636" s="270"/>
      <c r="E4636" s="270"/>
      <c r="F4636" s="270"/>
      <c r="G4636" s="270"/>
      <c r="H4636" s="270"/>
      <c r="J4636" s="120"/>
      <c r="K4636" s="209"/>
      <c r="L4636" s="209"/>
      <c r="M4636" s="279"/>
    </row>
    <row r="4637" spans="1:13" x14ac:dyDescent="0.25">
      <c r="A4637" s="208"/>
      <c r="B4637" s="269"/>
      <c r="C4637" s="270"/>
      <c r="D4637" s="270"/>
      <c r="E4637" s="270"/>
      <c r="F4637" s="270"/>
      <c r="G4637" s="270"/>
      <c r="H4637" s="270"/>
      <c r="J4637" s="120"/>
      <c r="K4637" s="209"/>
      <c r="L4637" s="209"/>
      <c r="M4637" s="279"/>
    </row>
    <row r="4638" spans="1:13" x14ac:dyDescent="0.25">
      <c r="A4638" s="208"/>
      <c r="B4638" s="269"/>
      <c r="C4638" s="270"/>
      <c r="D4638" s="270"/>
      <c r="E4638" s="270"/>
      <c r="F4638" s="270"/>
      <c r="G4638" s="270"/>
      <c r="H4638" s="270"/>
      <c r="J4638" s="120"/>
      <c r="K4638" s="209"/>
      <c r="L4638" s="209"/>
      <c r="M4638" s="279"/>
    </row>
    <row r="4639" spans="1:13" x14ac:dyDescent="0.25">
      <c r="A4639" s="208"/>
      <c r="B4639" s="269"/>
      <c r="C4639" s="270"/>
      <c r="D4639" s="270"/>
      <c r="E4639" s="270"/>
      <c r="F4639" s="270"/>
      <c r="G4639" s="270"/>
      <c r="H4639" s="270"/>
      <c r="J4639" s="120"/>
      <c r="K4639" s="209"/>
      <c r="L4639" s="209"/>
      <c r="M4639" s="279"/>
    </row>
    <row r="4640" spans="1:13" x14ac:dyDescent="0.25">
      <c r="A4640" s="208"/>
      <c r="B4640" s="269"/>
      <c r="C4640" s="270"/>
      <c r="D4640" s="270"/>
      <c r="E4640" s="270"/>
      <c r="F4640" s="270"/>
      <c r="G4640" s="270"/>
      <c r="H4640" s="270"/>
      <c r="J4640" s="120"/>
      <c r="K4640" s="209"/>
      <c r="L4640" s="209"/>
      <c r="M4640" s="279"/>
    </row>
    <row r="4641" spans="1:13" x14ac:dyDescent="0.25">
      <c r="A4641" s="208"/>
      <c r="B4641" s="269"/>
      <c r="C4641" s="270"/>
      <c r="D4641" s="270"/>
      <c r="E4641" s="270"/>
      <c r="F4641" s="270"/>
      <c r="G4641" s="270"/>
      <c r="H4641" s="270"/>
      <c r="J4641" s="120"/>
      <c r="K4641" s="209"/>
      <c r="L4641" s="209"/>
      <c r="M4641" s="279"/>
    </row>
    <row r="4642" spans="1:13" x14ac:dyDescent="0.25">
      <c r="A4642" s="208"/>
      <c r="B4642" s="269"/>
      <c r="C4642" s="270"/>
      <c r="D4642" s="270"/>
      <c r="E4642" s="270"/>
      <c r="F4642" s="270"/>
      <c r="G4642" s="270"/>
      <c r="H4642" s="270"/>
      <c r="J4642" s="120"/>
      <c r="K4642" s="209"/>
      <c r="L4642" s="209"/>
      <c r="M4642" s="279"/>
    </row>
    <row r="4643" spans="1:13" x14ac:dyDescent="0.25">
      <c r="A4643" s="208"/>
      <c r="B4643" s="269"/>
      <c r="C4643" s="270"/>
      <c r="D4643" s="270"/>
      <c r="E4643" s="270"/>
      <c r="F4643" s="270"/>
      <c r="G4643" s="270"/>
      <c r="H4643" s="270"/>
      <c r="J4643" s="120"/>
      <c r="K4643" s="209"/>
      <c r="L4643" s="209"/>
      <c r="M4643" s="279"/>
    </row>
    <row r="4644" spans="1:13" x14ac:dyDescent="0.25">
      <c r="A4644" s="208"/>
      <c r="B4644" s="269"/>
      <c r="C4644" s="270"/>
      <c r="D4644" s="270"/>
      <c r="E4644" s="270"/>
      <c r="F4644" s="270"/>
      <c r="G4644" s="270"/>
      <c r="H4644" s="270"/>
      <c r="J4644" s="120"/>
      <c r="K4644" s="209"/>
      <c r="L4644" s="209"/>
      <c r="M4644" s="279"/>
    </row>
    <row r="4645" spans="1:13" x14ac:dyDescent="0.25">
      <c r="A4645" s="208"/>
      <c r="B4645" s="269"/>
      <c r="C4645" s="270"/>
      <c r="D4645" s="270"/>
      <c r="E4645" s="270"/>
      <c r="F4645" s="270"/>
      <c r="G4645" s="270"/>
      <c r="H4645" s="270"/>
      <c r="J4645" s="120"/>
      <c r="K4645" s="209"/>
      <c r="L4645" s="209"/>
      <c r="M4645" s="279"/>
    </row>
    <row r="4646" spans="1:13" x14ac:dyDescent="0.25">
      <c r="A4646" s="208"/>
      <c r="B4646" s="269"/>
      <c r="C4646" s="270"/>
      <c r="D4646" s="270"/>
      <c r="E4646" s="270"/>
      <c r="F4646" s="270"/>
      <c r="G4646" s="270"/>
      <c r="H4646" s="270"/>
      <c r="J4646" s="120"/>
      <c r="K4646" s="209"/>
      <c r="L4646" s="209"/>
      <c r="M4646" s="279"/>
    </row>
    <row r="4647" spans="1:13" x14ac:dyDescent="0.25">
      <c r="A4647" s="208"/>
      <c r="B4647" s="269"/>
      <c r="C4647" s="270"/>
      <c r="D4647" s="270"/>
      <c r="E4647" s="270"/>
      <c r="F4647" s="270"/>
      <c r="G4647" s="270"/>
      <c r="H4647" s="270"/>
      <c r="J4647" s="120"/>
      <c r="K4647" s="209"/>
      <c r="L4647" s="209"/>
      <c r="M4647" s="279"/>
    </row>
    <row r="4648" spans="1:13" x14ac:dyDescent="0.25">
      <c r="A4648" s="208"/>
      <c r="B4648" s="269"/>
      <c r="C4648" s="270"/>
      <c r="D4648" s="270"/>
      <c r="E4648" s="270"/>
      <c r="F4648" s="270"/>
      <c r="G4648" s="270"/>
      <c r="H4648" s="270"/>
      <c r="J4648" s="120"/>
      <c r="K4648" s="209"/>
      <c r="L4648" s="209"/>
      <c r="M4648" s="279"/>
    </row>
    <row r="4649" spans="1:13" x14ac:dyDescent="0.25">
      <c r="A4649" s="208"/>
      <c r="B4649" s="269"/>
      <c r="C4649" s="270"/>
      <c r="D4649" s="270"/>
      <c r="E4649" s="270"/>
      <c r="F4649" s="270"/>
      <c r="G4649" s="270"/>
      <c r="H4649" s="270"/>
      <c r="J4649" s="120"/>
      <c r="K4649" s="209"/>
      <c r="L4649" s="209"/>
      <c r="M4649" s="279"/>
    </row>
    <row r="4650" spans="1:13" x14ac:dyDescent="0.25">
      <c r="A4650" s="208"/>
      <c r="B4650" s="269"/>
      <c r="C4650" s="270"/>
      <c r="D4650" s="270"/>
      <c r="E4650" s="270"/>
      <c r="F4650" s="270"/>
      <c r="G4650" s="270"/>
      <c r="H4650" s="270"/>
      <c r="J4650" s="120"/>
      <c r="K4650" s="209"/>
      <c r="L4650" s="209"/>
      <c r="M4650" s="279"/>
    </row>
    <row r="4651" spans="1:13" x14ac:dyDescent="0.25">
      <c r="A4651" s="208"/>
      <c r="B4651" s="269"/>
      <c r="C4651" s="270"/>
      <c r="D4651" s="270"/>
      <c r="E4651" s="270"/>
      <c r="F4651" s="270"/>
      <c r="G4651" s="270"/>
      <c r="H4651" s="270"/>
      <c r="J4651" s="120"/>
      <c r="K4651" s="209"/>
      <c r="L4651" s="209"/>
      <c r="M4651" s="279"/>
    </row>
    <row r="4652" spans="1:13" x14ac:dyDescent="0.25">
      <c r="A4652" s="208"/>
      <c r="B4652" s="269"/>
      <c r="C4652" s="270"/>
      <c r="D4652" s="270"/>
      <c r="E4652" s="270"/>
      <c r="F4652" s="270"/>
      <c r="G4652" s="270"/>
      <c r="H4652" s="270"/>
      <c r="J4652" s="120"/>
      <c r="K4652" s="209"/>
      <c r="L4652" s="209"/>
      <c r="M4652" s="279"/>
    </row>
    <row r="4653" spans="1:13" x14ac:dyDescent="0.25">
      <c r="A4653" s="208"/>
      <c r="B4653" s="269"/>
      <c r="C4653" s="270"/>
      <c r="D4653" s="270"/>
      <c r="E4653" s="270"/>
      <c r="F4653" s="270"/>
      <c r="G4653" s="270"/>
      <c r="H4653" s="270"/>
      <c r="J4653" s="120"/>
      <c r="K4653" s="209"/>
      <c r="L4653" s="209"/>
      <c r="M4653" s="279"/>
    </row>
    <row r="4654" spans="1:13" x14ac:dyDescent="0.25">
      <c r="A4654" s="208"/>
      <c r="B4654" s="269"/>
      <c r="C4654" s="270"/>
      <c r="D4654" s="270"/>
      <c r="E4654" s="270"/>
      <c r="F4654" s="270"/>
      <c r="G4654" s="270"/>
      <c r="H4654" s="270"/>
      <c r="J4654" s="120"/>
      <c r="K4654" s="209"/>
      <c r="L4654" s="209"/>
      <c r="M4654" s="279"/>
    </row>
    <row r="4655" spans="1:13" x14ac:dyDescent="0.25">
      <c r="A4655" s="208"/>
      <c r="B4655" s="269"/>
      <c r="C4655" s="270"/>
      <c r="D4655" s="270"/>
      <c r="E4655" s="270"/>
      <c r="F4655" s="270"/>
      <c r="G4655" s="270"/>
      <c r="H4655" s="270"/>
      <c r="J4655" s="120"/>
      <c r="K4655" s="209"/>
      <c r="L4655" s="209"/>
      <c r="M4655" s="279"/>
    </row>
    <row r="4656" spans="1:13" x14ac:dyDescent="0.25">
      <c r="A4656" s="208"/>
      <c r="B4656" s="269"/>
      <c r="C4656" s="270"/>
      <c r="D4656" s="270"/>
      <c r="E4656" s="270"/>
      <c r="F4656" s="270"/>
      <c r="G4656" s="270"/>
      <c r="H4656" s="270"/>
      <c r="J4656" s="120"/>
      <c r="K4656" s="209"/>
      <c r="L4656" s="209"/>
      <c r="M4656" s="279"/>
    </row>
    <row r="4657" spans="1:13" x14ac:dyDescent="0.25">
      <c r="A4657" s="208"/>
      <c r="B4657" s="269"/>
      <c r="C4657" s="270"/>
      <c r="D4657" s="270"/>
      <c r="E4657" s="270"/>
      <c r="F4657" s="270"/>
      <c r="G4657" s="270"/>
      <c r="H4657" s="270"/>
      <c r="J4657" s="120"/>
      <c r="K4657" s="209"/>
      <c r="L4657" s="209"/>
      <c r="M4657" s="279"/>
    </row>
    <row r="4658" spans="1:13" x14ac:dyDescent="0.25">
      <c r="A4658" s="208"/>
      <c r="B4658" s="269"/>
      <c r="C4658" s="270"/>
      <c r="D4658" s="270"/>
      <c r="E4658" s="270"/>
      <c r="F4658" s="270"/>
      <c r="G4658" s="270"/>
      <c r="H4658" s="270"/>
      <c r="J4658" s="120"/>
      <c r="K4658" s="209"/>
      <c r="L4658" s="209"/>
      <c r="M4658" s="279"/>
    </row>
    <row r="4659" spans="1:13" x14ac:dyDescent="0.25">
      <c r="A4659" s="208"/>
      <c r="B4659" s="269"/>
      <c r="C4659" s="270"/>
      <c r="D4659" s="270"/>
      <c r="E4659" s="270"/>
      <c r="F4659" s="270"/>
      <c r="G4659" s="270"/>
      <c r="H4659" s="270"/>
      <c r="J4659" s="120"/>
      <c r="K4659" s="209"/>
      <c r="L4659" s="209"/>
      <c r="M4659" s="279"/>
    </row>
    <row r="4660" spans="1:13" x14ac:dyDescent="0.25">
      <c r="A4660" s="208"/>
      <c r="B4660" s="269"/>
      <c r="C4660" s="270"/>
      <c r="D4660" s="270"/>
      <c r="E4660" s="270"/>
      <c r="F4660" s="270"/>
      <c r="G4660" s="270"/>
      <c r="H4660" s="270"/>
      <c r="J4660" s="120"/>
      <c r="K4660" s="209"/>
      <c r="L4660" s="209"/>
      <c r="M4660" s="279"/>
    </row>
    <row r="4661" spans="1:13" x14ac:dyDescent="0.25">
      <c r="A4661" s="208"/>
      <c r="B4661" s="269"/>
      <c r="C4661" s="270"/>
      <c r="D4661" s="270"/>
      <c r="E4661" s="270"/>
      <c r="F4661" s="270"/>
      <c r="G4661" s="270"/>
      <c r="H4661" s="270"/>
      <c r="J4661" s="120"/>
      <c r="K4661" s="209"/>
      <c r="L4661" s="209"/>
      <c r="M4661" s="279"/>
    </row>
    <row r="4662" spans="1:13" x14ac:dyDescent="0.25">
      <c r="A4662" s="208"/>
      <c r="B4662" s="269"/>
      <c r="C4662" s="270"/>
      <c r="D4662" s="270"/>
      <c r="E4662" s="270"/>
      <c r="F4662" s="270"/>
      <c r="G4662" s="270"/>
      <c r="H4662" s="270"/>
      <c r="J4662" s="120"/>
      <c r="K4662" s="209"/>
      <c r="L4662" s="209"/>
      <c r="M4662" s="279"/>
    </row>
    <row r="4663" spans="1:13" x14ac:dyDescent="0.25">
      <c r="A4663" s="208"/>
      <c r="B4663" s="269"/>
      <c r="C4663" s="270"/>
      <c r="D4663" s="270"/>
      <c r="E4663" s="270"/>
      <c r="F4663" s="270"/>
      <c r="G4663" s="270"/>
      <c r="H4663" s="270"/>
      <c r="J4663" s="120"/>
      <c r="K4663" s="209"/>
      <c r="L4663" s="209"/>
      <c r="M4663" s="279"/>
    </row>
    <row r="4664" spans="1:13" x14ac:dyDescent="0.25">
      <c r="A4664" s="208"/>
      <c r="B4664" s="269"/>
      <c r="C4664" s="270"/>
      <c r="D4664" s="270"/>
      <c r="E4664" s="270"/>
      <c r="F4664" s="270"/>
      <c r="G4664" s="270"/>
      <c r="H4664" s="270"/>
      <c r="J4664" s="120"/>
      <c r="K4664" s="209"/>
      <c r="L4664" s="209"/>
      <c r="M4664" s="279"/>
    </row>
    <row r="4665" spans="1:13" x14ac:dyDescent="0.25">
      <c r="A4665" s="208"/>
      <c r="B4665" s="269"/>
      <c r="C4665" s="270"/>
      <c r="D4665" s="270"/>
      <c r="E4665" s="270"/>
      <c r="F4665" s="270"/>
      <c r="G4665" s="270"/>
      <c r="H4665" s="270"/>
      <c r="J4665" s="120"/>
      <c r="K4665" s="209"/>
      <c r="L4665" s="209"/>
      <c r="M4665" s="279"/>
    </row>
    <row r="4666" spans="1:13" x14ac:dyDescent="0.25">
      <c r="A4666" s="208"/>
      <c r="B4666" s="269"/>
      <c r="C4666" s="270"/>
      <c r="D4666" s="270"/>
      <c r="E4666" s="270"/>
      <c r="F4666" s="270"/>
      <c r="G4666" s="270"/>
      <c r="H4666" s="270"/>
      <c r="J4666" s="120"/>
      <c r="K4666" s="209"/>
      <c r="L4666" s="209"/>
      <c r="M4666" s="279"/>
    </row>
    <row r="4667" spans="1:13" x14ac:dyDescent="0.25">
      <c r="A4667" s="208"/>
      <c r="B4667" s="269"/>
      <c r="C4667" s="270"/>
      <c r="D4667" s="270"/>
      <c r="E4667" s="270"/>
      <c r="F4667" s="270"/>
      <c r="G4667" s="270"/>
      <c r="H4667" s="270"/>
      <c r="J4667" s="120"/>
      <c r="K4667" s="209"/>
      <c r="L4667" s="209"/>
      <c r="M4667" s="279"/>
    </row>
    <row r="4668" spans="1:13" x14ac:dyDescent="0.25">
      <c r="A4668" s="208"/>
      <c r="B4668" s="269"/>
      <c r="C4668" s="270"/>
      <c r="D4668" s="270"/>
      <c r="E4668" s="270"/>
      <c r="F4668" s="270"/>
      <c r="G4668" s="270"/>
      <c r="H4668" s="270"/>
      <c r="J4668" s="120"/>
      <c r="K4668" s="209"/>
      <c r="L4668" s="209"/>
      <c r="M4668" s="279"/>
    </row>
    <row r="4669" spans="1:13" x14ac:dyDescent="0.25">
      <c r="A4669" s="208"/>
      <c r="B4669" s="269"/>
      <c r="C4669" s="270"/>
      <c r="D4669" s="270"/>
      <c r="E4669" s="270"/>
      <c r="F4669" s="270"/>
      <c r="G4669" s="270"/>
      <c r="H4669" s="270"/>
      <c r="J4669" s="120"/>
      <c r="K4669" s="209"/>
      <c r="L4669" s="209"/>
      <c r="M4669" s="279"/>
    </row>
    <row r="4670" spans="1:13" x14ac:dyDescent="0.25">
      <c r="A4670" s="208"/>
      <c r="B4670" s="269"/>
      <c r="C4670" s="270"/>
      <c r="D4670" s="270"/>
      <c r="E4670" s="270"/>
      <c r="F4670" s="270"/>
      <c r="G4670" s="270"/>
      <c r="H4670" s="270"/>
      <c r="J4670" s="120"/>
      <c r="K4670" s="209"/>
      <c r="L4670" s="209"/>
      <c r="M4670" s="279"/>
    </row>
    <row r="4671" spans="1:13" x14ac:dyDescent="0.25">
      <c r="A4671" s="208"/>
      <c r="B4671" s="269"/>
      <c r="C4671" s="270"/>
      <c r="D4671" s="270"/>
      <c r="E4671" s="270"/>
      <c r="F4671" s="270"/>
      <c r="G4671" s="270"/>
      <c r="H4671" s="270"/>
      <c r="J4671" s="120"/>
      <c r="K4671" s="209"/>
      <c r="L4671" s="209"/>
      <c r="M4671" s="279"/>
    </row>
    <row r="4672" spans="1:13" x14ac:dyDescent="0.25">
      <c r="A4672" s="208"/>
      <c r="B4672" s="269"/>
      <c r="C4672" s="270"/>
      <c r="D4672" s="270"/>
      <c r="E4672" s="270"/>
      <c r="F4672" s="270"/>
      <c r="G4672" s="270"/>
      <c r="H4672" s="270"/>
      <c r="J4672" s="120"/>
      <c r="K4672" s="209"/>
      <c r="L4672" s="209"/>
      <c r="M4672" s="279"/>
    </row>
    <row r="4673" spans="1:13" x14ac:dyDescent="0.25">
      <c r="A4673" s="208"/>
      <c r="B4673" s="269"/>
      <c r="C4673" s="270"/>
      <c r="D4673" s="270"/>
      <c r="E4673" s="270"/>
      <c r="F4673" s="270"/>
      <c r="G4673" s="270"/>
      <c r="H4673" s="270"/>
      <c r="J4673" s="120"/>
      <c r="K4673" s="209"/>
      <c r="L4673" s="209"/>
      <c r="M4673" s="279"/>
    </row>
    <row r="4674" spans="1:13" x14ac:dyDescent="0.25">
      <c r="A4674" s="208"/>
      <c r="B4674" s="269"/>
      <c r="C4674" s="270"/>
      <c r="D4674" s="270"/>
      <c r="E4674" s="270"/>
      <c r="F4674" s="270"/>
      <c r="G4674" s="270"/>
      <c r="H4674" s="270"/>
      <c r="J4674" s="120"/>
      <c r="K4674" s="209"/>
      <c r="L4674" s="209"/>
      <c r="M4674" s="279"/>
    </row>
    <row r="4675" spans="1:13" x14ac:dyDescent="0.25">
      <c r="A4675" s="208"/>
      <c r="B4675" s="269"/>
      <c r="C4675" s="270"/>
      <c r="D4675" s="270"/>
      <c r="E4675" s="270"/>
      <c r="F4675" s="270"/>
      <c r="G4675" s="270"/>
      <c r="H4675" s="270"/>
      <c r="J4675" s="120"/>
      <c r="K4675" s="209"/>
      <c r="L4675" s="209"/>
      <c r="M4675" s="279"/>
    </row>
    <row r="4676" spans="1:13" x14ac:dyDescent="0.25">
      <c r="A4676" s="208"/>
      <c r="B4676" s="269"/>
      <c r="C4676" s="270"/>
      <c r="D4676" s="270"/>
      <c r="E4676" s="270"/>
      <c r="F4676" s="270"/>
      <c r="G4676" s="270"/>
      <c r="H4676" s="270"/>
      <c r="J4676" s="120"/>
      <c r="K4676" s="209"/>
      <c r="L4676" s="209"/>
      <c r="M4676" s="279"/>
    </row>
    <row r="4677" spans="1:13" x14ac:dyDescent="0.25">
      <c r="A4677" s="208"/>
      <c r="B4677" s="269"/>
      <c r="C4677" s="270"/>
      <c r="D4677" s="270"/>
      <c r="E4677" s="270"/>
      <c r="F4677" s="270"/>
      <c r="G4677" s="270"/>
      <c r="H4677" s="270"/>
      <c r="J4677" s="120"/>
      <c r="K4677" s="209"/>
      <c r="L4677" s="209"/>
      <c r="M4677" s="279"/>
    </row>
    <row r="4678" spans="1:13" x14ac:dyDescent="0.25">
      <c r="A4678" s="208"/>
      <c r="B4678" s="269"/>
      <c r="C4678" s="270"/>
      <c r="D4678" s="270"/>
      <c r="E4678" s="270"/>
      <c r="F4678" s="270"/>
      <c r="G4678" s="270"/>
      <c r="H4678" s="270"/>
      <c r="J4678" s="120"/>
      <c r="K4678" s="209"/>
      <c r="L4678" s="209"/>
      <c r="M4678" s="279"/>
    </row>
    <row r="4679" spans="1:13" x14ac:dyDescent="0.25">
      <c r="A4679" s="208"/>
      <c r="B4679" s="269"/>
      <c r="C4679" s="270"/>
      <c r="D4679" s="270"/>
      <c r="E4679" s="270"/>
      <c r="F4679" s="270"/>
      <c r="G4679" s="270"/>
      <c r="H4679" s="270"/>
      <c r="J4679" s="120"/>
      <c r="K4679" s="209"/>
      <c r="L4679" s="209"/>
      <c r="M4679" s="279"/>
    </row>
    <row r="4680" spans="1:13" x14ac:dyDescent="0.25">
      <c r="A4680" s="208"/>
      <c r="B4680" s="269"/>
      <c r="C4680" s="270"/>
      <c r="D4680" s="270"/>
      <c r="E4680" s="270"/>
      <c r="F4680" s="270"/>
      <c r="G4680" s="270"/>
      <c r="H4680" s="270"/>
      <c r="J4680" s="120"/>
      <c r="K4680" s="209"/>
      <c r="L4680" s="209"/>
      <c r="M4680" s="279"/>
    </row>
    <row r="4681" spans="1:13" x14ac:dyDescent="0.25">
      <c r="A4681" s="208"/>
      <c r="B4681" s="269"/>
      <c r="C4681" s="270"/>
      <c r="D4681" s="270"/>
      <c r="E4681" s="270"/>
      <c r="F4681" s="270"/>
      <c r="G4681" s="270"/>
      <c r="H4681" s="270"/>
      <c r="J4681" s="120"/>
      <c r="K4681" s="209"/>
      <c r="L4681" s="209"/>
      <c r="M4681" s="279"/>
    </row>
    <row r="4682" spans="1:13" x14ac:dyDescent="0.25">
      <c r="A4682" s="208"/>
      <c r="B4682" s="269"/>
      <c r="C4682" s="270"/>
      <c r="D4682" s="270"/>
      <c r="E4682" s="270"/>
      <c r="F4682" s="270"/>
      <c r="G4682" s="270"/>
      <c r="H4682" s="270"/>
      <c r="J4682" s="120"/>
      <c r="K4682" s="209"/>
      <c r="L4682" s="209"/>
      <c r="M4682" s="279"/>
    </row>
    <row r="4683" spans="1:13" x14ac:dyDescent="0.25">
      <c r="A4683" s="208"/>
      <c r="B4683" s="269"/>
      <c r="C4683" s="270"/>
      <c r="D4683" s="270"/>
      <c r="E4683" s="270"/>
      <c r="F4683" s="270"/>
      <c r="G4683" s="270"/>
      <c r="H4683" s="270"/>
      <c r="J4683" s="120"/>
      <c r="K4683" s="209"/>
      <c r="L4683" s="209"/>
      <c r="M4683" s="279"/>
    </row>
    <row r="4684" spans="1:13" x14ac:dyDescent="0.25">
      <c r="A4684" s="208"/>
      <c r="B4684" s="269"/>
      <c r="C4684" s="270"/>
      <c r="D4684" s="270"/>
      <c r="E4684" s="270"/>
      <c r="F4684" s="270"/>
      <c r="G4684" s="270"/>
      <c r="H4684" s="270"/>
      <c r="J4684" s="120"/>
      <c r="K4684" s="209"/>
      <c r="L4684" s="209"/>
      <c r="M4684" s="279"/>
    </row>
    <row r="4685" spans="1:13" x14ac:dyDescent="0.25">
      <c r="A4685" s="208"/>
      <c r="B4685" s="269"/>
      <c r="C4685" s="270"/>
      <c r="D4685" s="270"/>
      <c r="E4685" s="270"/>
      <c r="F4685" s="270"/>
      <c r="G4685" s="270"/>
      <c r="H4685" s="270"/>
      <c r="J4685" s="120"/>
      <c r="K4685" s="209"/>
      <c r="L4685" s="209"/>
      <c r="M4685" s="279"/>
    </row>
    <row r="4686" spans="1:13" x14ac:dyDescent="0.25">
      <c r="A4686" s="208"/>
      <c r="B4686" s="269"/>
      <c r="C4686" s="270"/>
      <c r="D4686" s="270"/>
      <c r="E4686" s="270"/>
      <c r="F4686" s="270"/>
      <c r="G4686" s="270"/>
      <c r="H4686" s="270"/>
      <c r="J4686" s="120"/>
      <c r="K4686" s="209"/>
      <c r="L4686" s="209"/>
      <c r="M4686" s="279"/>
    </row>
    <row r="4687" spans="1:13" x14ac:dyDescent="0.25">
      <c r="A4687" s="208"/>
      <c r="B4687" s="269"/>
      <c r="C4687" s="270"/>
      <c r="D4687" s="270"/>
      <c r="E4687" s="270"/>
      <c r="F4687" s="270"/>
      <c r="G4687" s="270"/>
      <c r="H4687" s="270"/>
      <c r="J4687" s="120"/>
      <c r="K4687" s="209"/>
      <c r="L4687" s="209"/>
      <c r="M4687" s="279"/>
    </row>
    <row r="4688" spans="1:13" x14ac:dyDescent="0.25">
      <c r="A4688" s="208"/>
      <c r="B4688" s="269"/>
      <c r="C4688" s="270"/>
      <c r="D4688" s="270"/>
      <c r="E4688" s="270"/>
      <c r="F4688" s="270"/>
      <c r="G4688" s="270"/>
      <c r="H4688" s="270"/>
      <c r="J4688" s="120"/>
      <c r="K4688" s="209"/>
      <c r="L4688" s="209"/>
      <c r="M4688" s="279"/>
    </row>
    <row r="4689" spans="1:13" x14ac:dyDescent="0.25">
      <c r="A4689" s="208"/>
      <c r="B4689" s="269"/>
      <c r="C4689" s="270"/>
      <c r="D4689" s="270"/>
      <c r="E4689" s="270"/>
      <c r="F4689" s="270"/>
      <c r="G4689" s="270"/>
      <c r="H4689" s="270"/>
      <c r="J4689" s="120"/>
      <c r="K4689" s="209"/>
      <c r="L4689" s="209"/>
      <c r="M4689" s="279"/>
    </row>
    <row r="4690" spans="1:13" x14ac:dyDescent="0.25">
      <c r="A4690" s="208"/>
      <c r="B4690" s="269"/>
      <c r="C4690" s="270"/>
      <c r="D4690" s="270"/>
      <c r="E4690" s="270"/>
      <c r="F4690" s="270"/>
      <c r="G4690" s="270"/>
      <c r="H4690" s="270"/>
      <c r="J4690" s="120"/>
      <c r="K4690" s="209"/>
      <c r="L4690" s="209"/>
      <c r="M4690" s="279"/>
    </row>
    <row r="4691" spans="1:13" x14ac:dyDescent="0.25">
      <c r="A4691" s="208"/>
      <c r="B4691" s="269"/>
      <c r="C4691" s="270"/>
      <c r="D4691" s="270"/>
      <c r="E4691" s="270"/>
      <c r="F4691" s="270"/>
      <c r="G4691" s="270"/>
      <c r="H4691" s="270"/>
      <c r="J4691" s="120"/>
      <c r="K4691" s="209"/>
      <c r="L4691" s="209"/>
      <c r="M4691" s="279"/>
    </row>
    <row r="4692" spans="1:13" x14ac:dyDescent="0.25">
      <c r="A4692" s="208"/>
      <c r="B4692" s="269"/>
      <c r="C4692" s="270"/>
      <c r="D4692" s="270"/>
      <c r="E4692" s="270"/>
      <c r="F4692" s="270"/>
      <c r="G4692" s="270"/>
      <c r="H4692" s="270"/>
      <c r="J4692" s="120"/>
      <c r="K4692" s="209"/>
      <c r="L4692" s="209"/>
      <c r="M4692" s="279"/>
    </row>
    <row r="4693" spans="1:13" x14ac:dyDescent="0.25">
      <c r="A4693" s="208"/>
      <c r="B4693" s="269"/>
      <c r="C4693" s="270"/>
      <c r="D4693" s="270"/>
      <c r="E4693" s="270"/>
      <c r="F4693" s="270"/>
      <c r="G4693" s="270"/>
      <c r="H4693" s="270"/>
      <c r="J4693" s="120"/>
      <c r="K4693" s="209"/>
      <c r="L4693" s="209"/>
      <c r="M4693" s="279"/>
    </row>
    <row r="4694" spans="1:13" x14ac:dyDescent="0.25">
      <c r="A4694" s="208"/>
      <c r="B4694" s="269"/>
      <c r="C4694" s="270"/>
      <c r="D4694" s="270"/>
      <c r="E4694" s="270"/>
      <c r="F4694" s="270"/>
      <c r="G4694" s="270"/>
      <c r="H4694" s="270"/>
      <c r="J4694" s="120"/>
      <c r="K4694" s="209"/>
      <c r="L4694" s="209"/>
      <c r="M4694" s="279"/>
    </row>
    <row r="4695" spans="1:13" x14ac:dyDescent="0.25">
      <c r="A4695" s="208"/>
      <c r="B4695" s="269"/>
      <c r="C4695" s="270"/>
      <c r="D4695" s="270"/>
      <c r="E4695" s="270"/>
      <c r="F4695" s="270"/>
      <c r="G4695" s="270"/>
      <c r="H4695" s="270"/>
      <c r="J4695" s="120"/>
      <c r="K4695" s="209"/>
      <c r="L4695" s="209"/>
      <c r="M4695" s="279"/>
    </row>
    <row r="4696" spans="1:13" x14ac:dyDescent="0.25">
      <c r="A4696" s="208"/>
      <c r="B4696" s="269"/>
      <c r="C4696" s="270"/>
      <c r="D4696" s="270"/>
      <c r="E4696" s="270"/>
      <c r="F4696" s="270"/>
      <c r="G4696" s="270"/>
      <c r="H4696" s="270"/>
      <c r="J4696" s="120"/>
      <c r="K4696" s="209"/>
      <c r="L4696" s="209"/>
      <c r="M4696" s="279"/>
    </row>
    <row r="4697" spans="1:13" x14ac:dyDescent="0.25">
      <c r="A4697" s="208"/>
      <c r="B4697" s="269"/>
      <c r="C4697" s="270"/>
      <c r="D4697" s="270"/>
      <c r="E4697" s="270"/>
      <c r="F4697" s="270"/>
      <c r="G4697" s="270"/>
      <c r="H4697" s="270"/>
      <c r="J4697" s="120"/>
      <c r="K4697" s="209"/>
      <c r="L4697" s="209"/>
      <c r="M4697" s="279"/>
    </row>
    <row r="4698" spans="1:13" x14ac:dyDescent="0.25">
      <c r="A4698" s="208"/>
      <c r="B4698" s="269"/>
      <c r="C4698" s="270"/>
      <c r="D4698" s="270"/>
      <c r="E4698" s="270"/>
      <c r="F4698" s="270"/>
      <c r="G4698" s="270"/>
      <c r="H4698" s="270"/>
      <c r="J4698" s="120"/>
      <c r="K4698" s="209"/>
      <c r="L4698" s="209"/>
      <c r="M4698" s="279"/>
    </row>
    <row r="4699" spans="1:13" x14ac:dyDescent="0.25">
      <c r="A4699" s="208"/>
      <c r="B4699" s="269"/>
      <c r="C4699" s="270"/>
      <c r="D4699" s="270"/>
      <c r="E4699" s="270"/>
      <c r="F4699" s="270"/>
      <c r="G4699" s="270"/>
      <c r="H4699" s="270"/>
      <c r="J4699" s="120"/>
      <c r="K4699" s="209"/>
      <c r="L4699" s="209"/>
      <c r="M4699" s="279"/>
    </row>
    <row r="4700" spans="1:13" x14ac:dyDescent="0.25">
      <c r="A4700" s="208"/>
      <c r="B4700" s="269"/>
      <c r="C4700" s="270"/>
      <c r="D4700" s="270"/>
      <c r="E4700" s="270"/>
      <c r="F4700" s="270"/>
      <c r="G4700" s="270"/>
      <c r="H4700" s="270"/>
      <c r="J4700" s="120"/>
      <c r="K4700" s="209"/>
      <c r="L4700" s="209"/>
      <c r="M4700" s="279"/>
    </row>
    <row r="4701" spans="1:13" x14ac:dyDescent="0.25">
      <c r="A4701" s="208"/>
      <c r="B4701" s="269"/>
      <c r="C4701" s="270"/>
      <c r="D4701" s="270"/>
      <c r="E4701" s="270"/>
      <c r="F4701" s="270"/>
      <c r="G4701" s="270"/>
      <c r="H4701" s="270"/>
      <c r="J4701" s="120"/>
      <c r="K4701" s="209"/>
      <c r="L4701" s="209"/>
      <c r="M4701" s="279"/>
    </row>
    <row r="4702" spans="1:13" x14ac:dyDescent="0.25">
      <c r="A4702" s="208"/>
      <c r="B4702" s="269"/>
      <c r="C4702" s="270"/>
      <c r="D4702" s="270"/>
      <c r="E4702" s="270"/>
      <c r="F4702" s="270"/>
      <c r="G4702" s="270"/>
      <c r="H4702" s="270"/>
      <c r="J4702" s="120"/>
      <c r="K4702" s="209"/>
      <c r="L4702" s="209"/>
      <c r="M4702" s="279"/>
    </row>
    <row r="4703" spans="1:13" x14ac:dyDescent="0.25">
      <c r="A4703" s="208"/>
      <c r="B4703" s="269"/>
      <c r="C4703" s="270"/>
      <c r="D4703" s="270"/>
      <c r="E4703" s="270"/>
      <c r="F4703" s="270"/>
      <c r="G4703" s="270"/>
      <c r="H4703" s="270"/>
      <c r="J4703" s="120"/>
      <c r="K4703" s="209"/>
      <c r="L4703" s="209"/>
      <c r="M4703" s="279"/>
    </row>
    <row r="4704" spans="1:13" x14ac:dyDescent="0.25">
      <c r="A4704" s="208"/>
      <c r="B4704" s="269"/>
      <c r="C4704" s="270"/>
      <c r="D4704" s="270"/>
      <c r="E4704" s="270"/>
      <c r="F4704" s="270"/>
      <c r="G4704" s="270"/>
      <c r="H4704" s="270"/>
      <c r="J4704" s="120"/>
      <c r="K4704" s="209"/>
      <c r="L4704" s="209"/>
      <c r="M4704" s="279"/>
    </row>
    <row r="4705" spans="1:13" x14ac:dyDescent="0.25">
      <c r="A4705" s="208"/>
      <c r="B4705" s="269"/>
      <c r="C4705" s="270"/>
      <c r="D4705" s="270"/>
      <c r="E4705" s="270"/>
      <c r="F4705" s="270"/>
      <c r="G4705" s="270"/>
      <c r="H4705" s="270"/>
      <c r="J4705" s="120"/>
      <c r="K4705" s="209"/>
      <c r="L4705" s="209"/>
      <c r="M4705" s="279"/>
    </row>
    <row r="4706" spans="1:13" x14ac:dyDescent="0.25">
      <c r="A4706" s="208"/>
      <c r="B4706" s="269"/>
      <c r="C4706" s="270"/>
      <c r="D4706" s="270"/>
      <c r="E4706" s="270"/>
      <c r="F4706" s="270"/>
      <c r="G4706" s="270"/>
      <c r="H4706" s="270"/>
      <c r="J4706" s="120"/>
      <c r="K4706" s="209"/>
      <c r="L4706" s="209"/>
      <c r="M4706" s="279"/>
    </row>
    <row r="4707" spans="1:13" x14ac:dyDescent="0.25">
      <c r="A4707" s="208"/>
      <c r="B4707" s="269"/>
      <c r="C4707" s="270"/>
      <c r="D4707" s="270"/>
      <c r="E4707" s="270"/>
      <c r="F4707" s="270"/>
      <c r="G4707" s="270"/>
      <c r="H4707" s="270"/>
      <c r="J4707" s="120"/>
      <c r="K4707" s="209"/>
      <c r="L4707" s="209"/>
      <c r="M4707" s="279"/>
    </row>
    <row r="4708" spans="1:13" x14ac:dyDescent="0.25">
      <c r="A4708" s="208"/>
      <c r="B4708" s="269"/>
      <c r="C4708" s="270"/>
      <c r="D4708" s="270"/>
      <c r="E4708" s="270"/>
      <c r="F4708" s="270"/>
      <c r="G4708" s="270"/>
      <c r="H4708" s="270"/>
      <c r="J4708" s="120"/>
      <c r="K4708" s="209"/>
      <c r="L4708" s="209"/>
      <c r="M4708" s="279"/>
    </row>
    <row r="4709" spans="1:13" x14ac:dyDescent="0.25">
      <c r="A4709" s="208"/>
      <c r="B4709" s="269"/>
      <c r="C4709" s="270"/>
      <c r="D4709" s="270"/>
      <c r="E4709" s="270"/>
      <c r="F4709" s="270"/>
      <c r="G4709" s="270"/>
      <c r="H4709" s="270"/>
      <c r="J4709" s="120"/>
      <c r="K4709" s="209"/>
      <c r="L4709" s="209"/>
      <c r="M4709" s="279"/>
    </row>
    <row r="4710" spans="1:13" x14ac:dyDescent="0.25">
      <c r="A4710" s="208"/>
      <c r="B4710" s="269"/>
      <c r="C4710" s="270"/>
      <c r="D4710" s="270"/>
      <c r="E4710" s="270"/>
      <c r="F4710" s="270"/>
      <c r="G4710" s="270"/>
      <c r="H4710" s="270"/>
      <c r="J4710" s="120"/>
      <c r="K4710" s="209"/>
      <c r="L4710" s="209"/>
      <c r="M4710" s="279"/>
    </row>
    <row r="4711" spans="1:13" x14ac:dyDescent="0.25">
      <c r="A4711" s="208"/>
      <c r="B4711" s="269"/>
      <c r="C4711" s="270"/>
      <c r="D4711" s="270"/>
      <c r="E4711" s="270"/>
      <c r="F4711" s="270"/>
      <c r="G4711" s="270"/>
      <c r="H4711" s="270"/>
      <c r="J4711" s="120"/>
      <c r="K4711" s="209"/>
      <c r="L4711" s="209"/>
      <c r="M4711" s="279"/>
    </row>
    <row r="4712" spans="1:13" x14ac:dyDescent="0.25">
      <c r="A4712" s="208"/>
      <c r="B4712" s="269"/>
      <c r="C4712" s="270"/>
      <c r="D4712" s="270"/>
      <c r="E4712" s="270"/>
      <c r="F4712" s="270"/>
      <c r="G4712" s="270"/>
      <c r="H4712" s="270"/>
      <c r="J4712" s="120"/>
      <c r="K4712" s="209"/>
      <c r="L4712" s="209"/>
      <c r="M4712" s="279"/>
    </row>
    <row r="4713" spans="1:13" x14ac:dyDescent="0.25">
      <c r="A4713" s="208"/>
      <c r="B4713" s="269"/>
      <c r="C4713" s="270"/>
      <c r="D4713" s="270"/>
      <c r="E4713" s="270"/>
      <c r="F4713" s="270"/>
      <c r="G4713" s="270"/>
      <c r="H4713" s="270"/>
      <c r="J4713" s="120"/>
      <c r="K4713" s="209"/>
      <c r="L4713" s="209"/>
      <c r="M4713" s="279"/>
    </row>
    <row r="4714" spans="1:13" x14ac:dyDescent="0.25">
      <c r="A4714" s="208"/>
      <c r="B4714" s="269"/>
      <c r="C4714" s="270"/>
      <c r="D4714" s="270"/>
      <c r="E4714" s="270"/>
      <c r="F4714" s="270"/>
      <c r="G4714" s="270"/>
      <c r="H4714" s="270"/>
      <c r="J4714" s="120"/>
      <c r="K4714" s="209"/>
      <c r="L4714" s="209"/>
      <c r="M4714" s="279"/>
    </row>
    <row r="4715" spans="1:13" x14ac:dyDescent="0.25">
      <c r="A4715" s="208"/>
      <c r="B4715" s="269"/>
      <c r="C4715" s="270"/>
      <c r="D4715" s="270"/>
      <c r="E4715" s="270"/>
      <c r="F4715" s="270"/>
      <c r="G4715" s="270"/>
      <c r="H4715" s="270"/>
      <c r="J4715" s="120"/>
      <c r="K4715" s="209"/>
      <c r="L4715" s="209"/>
      <c r="M4715" s="279"/>
    </row>
    <row r="4716" spans="1:13" x14ac:dyDescent="0.25">
      <c r="A4716" s="208"/>
      <c r="B4716" s="269"/>
      <c r="C4716" s="270"/>
      <c r="D4716" s="270"/>
      <c r="E4716" s="270"/>
      <c r="F4716" s="270"/>
      <c r="G4716" s="270"/>
      <c r="H4716" s="270"/>
      <c r="J4716" s="120"/>
      <c r="K4716" s="209"/>
      <c r="L4716" s="209"/>
      <c r="M4716" s="279"/>
    </row>
    <row r="4717" spans="1:13" x14ac:dyDescent="0.25">
      <c r="A4717" s="208"/>
      <c r="B4717" s="269"/>
      <c r="C4717" s="270"/>
      <c r="D4717" s="270"/>
      <c r="E4717" s="270"/>
      <c r="F4717" s="270"/>
      <c r="G4717" s="270"/>
      <c r="H4717" s="270"/>
      <c r="J4717" s="120"/>
      <c r="K4717" s="209"/>
      <c r="L4717" s="209"/>
      <c r="M4717" s="279"/>
    </row>
    <row r="4718" spans="1:13" x14ac:dyDescent="0.25">
      <c r="A4718" s="208"/>
      <c r="B4718" s="269"/>
      <c r="C4718" s="270"/>
      <c r="D4718" s="270"/>
      <c r="E4718" s="270"/>
      <c r="F4718" s="270"/>
      <c r="G4718" s="270"/>
      <c r="H4718" s="270"/>
      <c r="J4718" s="120"/>
      <c r="K4718" s="209"/>
      <c r="L4718" s="209"/>
      <c r="M4718" s="279"/>
    </row>
    <row r="4719" spans="1:13" x14ac:dyDescent="0.25">
      <c r="A4719" s="208"/>
      <c r="B4719" s="269"/>
      <c r="C4719" s="270"/>
      <c r="D4719" s="270"/>
      <c r="E4719" s="270"/>
      <c r="F4719" s="270"/>
      <c r="G4719" s="270"/>
      <c r="H4719" s="270"/>
      <c r="J4719" s="120"/>
      <c r="K4719" s="209"/>
      <c r="L4719" s="209"/>
      <c r="M4719" s="279"/>
    </row>
    <row r="4720" spans="1:13" x14ac:dyDescent="0.25">
      <c r="A4720" s="208"/>
      <c r="B4720" s="269"/>
      <c r="C4720" s="270"/>
      <c r="D4720" s="270"/>
      <c r="E4720" s="270"/>
      <c r="F4720" s="270"/>
      <c r="G4720" s="270"/>
      <c r="H4720" s="270"/>
      <c r="J4720" s="120"/>
      <c r="K4720" s="209"/>
      <c r="L4720" s="209"/>
      <c r="M4720" s="279"/>
    </row>
    <row r="4721" spans="1:13" x14ac:dyDescent="0.25">
      <c r="A4721" s="208"/>
      <c r="B4721" s="269"/>
      <c r="C4721" s="270"/>
      <c r="D4721" s="270"/>
      <c r="E4721" s="270"/>
      <c r="F4721" s="270"/>
      <c r="G4721" s="270"/>
      <c r="H4721" s="270"/>
      <c r="J4721" s="120"/>
      <c r="K4721" s="209"/>
      <c r="L4721" s="209"/>
      <c r="M4721" s="279"/>
    </row>
    <row r="4722" spans="1:13" x14ac:dyDescent="0.25">
      <c r="A4722" s="208"/>
      <c r="B4722" s="269"/>
      <c r="C4722" s="270"/>
      <c r="D4722" s="270"/>
      <c r="E4722" s="270"/>
      <c r="F4722" s="270"/>
      <c r="G4722" s="270"/>
      <c r="H4722" s="270"/>
      <c r="J4722" s="120"/>
      <c r="K4722" s="209"/>
      <c r="L4722" s="209"/>
      <c r="M4722" s="279"/>
    </row>
    <row r="4723" spans="1:13" x14ac:dyDescent="0.25">
      <c r="A4723" s="208"/>
      <c r="B4723" s="269"/>
      <c r="C4723" s="270"/>
      <c r="D4723" s="270"/>
      <c r="E4723" s="270"/>
      <c r="F4723" s="270"/>
      <c r="G4723" s="270"/>
      <c r="H4723" s="270"/>
      <c r="J4723" s="120"/>
      <c r="K4723" s="209"/>
      <c r="L4723" s="209"/>
      <c r="M4723" s="279"/>
    </row>
    <row r="4724" spans="1:13" x14ac:dyDescent="0.25">
      <c r="A4724" s="208"/>
      <c r="B4724" s="269"/>
      <c r="C4724" s="270"/>
      <c r="D4724" s="270"/>
      <c r="E4724" s="270"/>
      <c r="F4724" s="270"/>
      <c r="G4724" s="270"/>
      <c r="H4724" s="270"/>
      <c r="J4724" s="120"/>
      <c r="K4724" s="209"/>
      <c r="L4724" s="209"/>
      <c r="M4724" s="279"/>
    </row>
    <row r="4725" spans="1:13" x14ac:dyDescent="0.25">
      <c r="A4725" s="208"/>
      <c r="B4725" s="269"/>
      <c r="C4725" s="270"/>
      <c r="D4725" s="270"/>
      <c r="E4725" s="270"/>
      <c r="F4725" s="270"/>
      <c r="G4725" s="270"/>
      <c r="H4725" s="270"/>
      <c r="J4725" s="120"/>
      <c r="K4725" s="209"/>
      <c r="L4725" s="209"/>
      <c r="M4725" s="279"/>
    </row>
    <row r="4726" spans="1:13" x14ac:dyDescent="0.25">
      <c r="A4726" s="208"/>
      <c r="B4726" s="269"/>
      <c r="C4726" s="270"/>
      <c r="D4726" s="270"/>
      <c r="E4726" s="270"/>
      <c r="F4726" s="270"/>
      <c r="G4726" s="270"/>
      <c r="H4726" s="270"/>
      <c r="J4726" s="120"/>
      <c r="K4726" s="209"/>
      <c r="L4726" s="209"/>
      <c r="M4726" s="279"/>
    </row>
    <row r="4727" spans="1:13" x14ac:dyDescent="0.25">
      <c r="A4727" s="208"/>
      <c r="B4727" s="269"/>
      <c r="C4727" s="270"/>
      <c r="D4727" s="270"/>
      <c r="E4727" s="270"/>
      <c r="F4727" s="270"/>
      <c r="G4727" s="270"/>
      <c r="H4727" s="270"/>
      <c r="J4727" s="120"/>
      <c r="K4727" s="209"/>
      <c r="L4727" s="209"/>
      <c r="M4727" s="279"/>
    </row>
    <row r="4728" spans="1:13" x14ac:dyDescent="0.25">
      <c r="A4728" s="208"/>
      <c r="B4728" s="269"/>
      <c r="C4728" s="270"/>
      <c r="D4728" s="270"/>
      <c r="E4728" s="270"/>
      <c r="F4728" s="270"/>
      <c r="G4728" s="270"/>
      <c r="H4728" s="270"/>
      <c r="J4728" s="120"/>
      <c r="K4728" s="209"/>
      <c r="L4728" s="209"/>
      <c r="M4728" s="279"/>
    </row>
    <row r="4729" spans="1:13" x14ac:dyDescent="0.25">
      <c r="A4729" s="208"/>
      <c r="B4729" s="269"/>
      <c r="C4729" s="270"/>
      <c r="D4729" s="270"/>
      <c r="E4729" s="270"/>
      <c r="F4729" s="270"/>
      <c r="G4729" s="270"/>
      <c r="H4729" s="270"/>
      <c r="J4729" s="120"/>
      <c r="K4729" s="209"/>
      <c r="L4729" s="209"/>
      <c r="M4729" s="279"/>
    </row>
    <row r="4730" spans="1:13" x14ac:dyDescent="0.25">
      <c r="A4730" s="208"/>
      <c r="B4730" s="269"/>
      <c r="C4730" s="270"/>
      <c r="D4730" s="270"/>
      <c r="E4730" s="270"/>
      <c r="F4730" s="270"/>
      <c r="G4730" s="270"/>
      <c r="H4730" s="270"/>
      <c r="J4730" s="120"/>
      <c r="K4730" s="209"/>
      <c r="L4730" s="209"/>
      <c r="M4730" s="279"/>
    </row>
    <row r="4731" spans="1:13" x14ac:dyDescent="0.25">
      <c r="A4731" s="208"/>
      <c r="B4731" s="269"/>
      <c r="C4731" s="270"/>
      <c r="D4731" s="270"/>
      <c r="E4731" s="270"/>
      <c r="F4731" s="270"/>
      <c r="G4731" s="270"/>
      <c r="H4731" s="270"/>
      <c r="J4731" s="120"/>
      <c r="K4731" s="209"/>
      <c r="L4731" s="209"/>
      <c r="M4731" s="279"/>
    </row>
    <row r="4732" spans="1:13" x14ac:dyDescent="0.25">
      <c r="A4732" s="208"/>
      <c r="B4732" s="269"/>
      <c r="C4732" s="270"/>
      <c r="D4732" s="270"/>
      <c r="E4732" s="270"/>
      <c r="F4732" s="270"/>
      <c r="G4732" s="270"/>
      <c r="H4732" s="270"/>
      <c r="J4732" s="120"/>
      <c r="K4732" s="209"/>
      <c r="L4732" s="209"/>
      <c r="M4732" s="279"/>
    </row>
    <row r="4733" spans="1:13" x14ac:dyDescent="0.25">
      <c r="A4733" s="208"/>
      <c r="B4733" s="269"/>
      <c r="C4733" s="270"/>
      <c r="D4733" s="270"/>
      <c r="E4733" s="270"/>
      <c r="F4733" s="270"/>
      <c r="G4733" s="270"/>
      <c r="H4733" s="270"/>
      <c r="J4733" s="120"/>
      <c r="K4733" s="209"/>
      <c r="L4733" s="209"/>
      <c r="M4733" s="279"/>
    </row>
    <row r="4734" spans="1:13" x14ac:dyDescent="0.25">
      <c r="A4734" s="208"/>
      <c r="B4734" s="269"/>
      <c r="C4734" s="270"/>
      <c r="D4734" s="270"/>
      <c r="E4734" s="270"/>
      <c r="F4734" s="270"/>
      <c r="G4734" s="270"/>
      <c r="H4734" s="270"/>
      <c r="J4734" s="120"/>
      <c r="K4734" s="209"/>
      <c r="L4734" s="209"/>
      <c r="M4734" s="279"/>
    </row>
    <row r="4735" spans="1:13" x14ac:dyDescent="0.25">
      <c r="A4735" s="208"/>
      <c r="B4735" s="269"/>
      <c r="C4735" s="270"/>
      <c r="D4735" s="270"/>
      <c r="E4735" s="270"/>
      <c r="F4735" s="270"/>
      <c r="G4735" s="270"/>
      <c r="H4735" s="270"/>
      <c r="J4735" s="120"/>
      <c r="K4735" s="209"/>
      <c r="L4735" s="209"/>
      <c r="M4735" s="279"/>
    </row>
    <row r="4736" spans="1:13" x14ac:dyDescent="0.25">
      <c r="A4736" s="208"/>
      <c r="B4736" s="269"/>
      <c r="C4736" s="270"/>
      <c r="D4736" s="270"/>
      <c r="E4736" s="270"/>
      <c r="F4736" s="270"/>
      <c r="G4736" s="270"/>
      <c r="H4736" s="270"/>
      <c r="J4736" s="120"/>
      <c r="K4736" s="209"/>
      <c r="L4736" s="209"/>
      <c r="M4736" s="279"/>
    </row>
    <row r="4737" spans="1:13" x14ac:dyDescent="0.25">
      <c r="A4737" s="208"/>
      <c r="B4737" s="269"/>
      <c r="C4737" s="270"/>
      <c r="D4737" s="270"/>
      <c r="E4737" s="270"/>
      <c r="F4737" s="270"/>
      <c r="G4737" s="270"/>
      <c r="H4737" s="270"/>
      <c r="J4737" s="120"/>
      <c r="K4737" s="209"/>
      <c r="L4737" s="209"/>
      <c r="M4737" s="279"/>
    </row>
    <row r="4738" spans="1:13" x14ac:dyDescent="0.25">
      <c r="A4738" s="208"/>
      <c r="B4738" s="269"/>
      <c r="C4738" s="270"/>
      <c r="D4738" s="270"/>
      <c r="E4738" s="270"/>
      <c r="F4738" s="270"/>
      <c r="G4738" s="270"/>
      <c r="H4738" s="270"/>
      <c r="J4738" s="120"/>
      <c r="K4738" s="209"/>
      <c r="L4738" s="209"/>
      <c r="M4738" s="279"/>
    </row>
    <row r="4739" spans="1:13" x14ac:dyDescent="0.25">
      <c r="A4739" s="208"/>
      <c r="B4739" s="269"/>
      <c r="C4739" s="270"/>
      <c r="D4739" s="270"/>
      <c r="E4739" s="270"/>
      <c r="F4739" s="270"/>
      <c r="G4739" s="270"/>
      <c r="H4739" s="270"/>
      <c r="J4739" s="120"/>
      <c r="K4739" s="209"/>
      <c r="L4739" s="209"/>
      <c r="M4739" s="279"/>
    </row>
    <row r="4740" spans="1:13" x14ac:dyDescent="0.25">
      <c r="A4740" s="208"/>
      <c r="B4740" s="269"/>
      <c r="C4740" s="270"/>
      <c r="D4740" s="270"/>
      <c r="E4740" s="270"/>
      <c r="F4740" s="270"/>
      <c r="G4740" s="270"/>
      <c r="H4740" s="270"/>
      <c r="J4740" s="120"/>
      <c r="K4740" s="209"/>
      <c r="L4740" s="209"/>
      <c r="M4740" s="279"/>
    </row>
    <row r="4741" spans="1:13" x14ac:dyDescent="0.25">
      <c r="A4741" s="208"/>
      <c r="B4741" s="269"/>
      <c r="C4741" s="270"/>
      <c r="D4741" s="270"/>
      <c r="E4741" s="270"/>
      <c r="F4741" s="270"/>
      <c r="G4741" s="270"/>
      <c r="H4741" s="270"/>
      <c r="J4741" s="120"/>
      <c r="K4741" s="209"/>
      <c r="L4741" s="209"/>
      <c r="M4741" s="279"/>
    </row>
    <row r="4742" spans="1:13" x14ac:dyDescent="0.25">
      <c r="A4742" s="208"/>
      <c r="B4742" s="269"/>
      <c r="C4742" s="270"/>
      <c r="D4742" s="270"/>
      <c r="E4742" s="270"/>
      <c r="F4742" s="270"/>
      <c r="G4742" s="270"/>
      <c r="H4742" s="270"/>
      <c r="J4742" s="120"/>
      <c r="K4742" s="209"/>
      <c r="L4742" s="209"/>
      <c r="M4742" s="279"/>
    </row>
    <row r="4743" spans="1:13" x14ac:dyDescent="0.25">
      <c r="A4743" s="208"/>
      <c r="B4743" s="269"/>
      <c r="C4743" s="270"/>
      <c r="D4743" s="270"/>
      <c r="E4743" s="270"/>
      <c r="F4743" s="270"/>
      <c r="G4743" s="270"/>
      <c r="H4743" s="270"/>
      <c r="J4743" s="120"/>
      <c r="K4743" s="209"/>
      <c r="L4743" s="209"/>
      <c r="M4743" s="279"/>
    </row>
    <row r="4744" spans="1:13" x14ac:dyDescent="0.25">
      <c r="A4744" s="208"/>
      <c r="B4744" s="269"/>
      <c r="C4744" s="270"/>
      <c r="D4744" s="270"/>
      <c r="E4744" s="270"/>
      <c r="F4744" s="270"/>
      <c r="G4744" s="270"/>
      <c r="H4744" s="270"/>
      <c r="J4744" s="120"/>
      <c r="K4744" s="209"/>
      <c r="L4744" s="209"/>
      <c r="M4744" s="279"/>
    </row>
    <row r="4745" spans="1:13" x14ac:dyDescent="0.25">
      <c r="A4745" s="208"/>
      <c r="B4745" s="269"/>
      <c r="C4745" s="270"/>
      <c r="D4745" s="270"/>
      <c r="E4745" s="270"/>
      <c r="F4745" s="270"/>
      <c r="G4745" s="270"/>
      <c r="H4745" s="270"/>
      <c r="J4745" s="120"/>
      <c r="K4745" s="209"/>
      <c r="L4745" s="209"/>
      <c r="M4745" s="279"/>
    </row>
    <row r="4746" spans="1:13" x14ac:dyDescent="0.25">
      <c r="A4746" s="208"/>
      <c r="B4746" s="269"/>
      <c r="C4746" s="270"/>
      <c r="D4746" s="270"/>
      <c r="E4746" s="270"/>
      <c r="F4746" s="270"/>
      <c r="G4746" s="270"/>
      <c r="H4746" s="270"/>
      <c r="J4746" s="120"/>
      <c r="K4746" s="209"/>
      <c r="L4746" s="209"/>
      <c r="M4746" s="279"/>
    </row>
    <row r="4747" spans="1:13" x14ac:dyDescent="0.25">
      <c r="A4747" s="208"/>
      <c r="B4747" s="269"/>
      <c r="C4747" s="270"/>
      <c r="D4747" s="270"/>
      <c r="E4747" s="270"/>
      <c r="F4747" s="270"/>
      <c r="G4747" s="270"/>
      <c r="H4747" s="270"/>
      <c r="J4747" s="120"/>
      <c r="K4747" s="209"/>
      <c r="L4747" s="209"/>
      <c r="M4747" s="279"/>
    </row>
    <row r="4748" spans="1:13" x14ac:dyDescent="0.25">
      <c r="A4748" s="208"/>
      <c r="B4748" s="269"/>
      <c r="C4748" s="270"/>
      <c r="D4748" s="270"/>
      <c r="E4748" s="270"/>
      <c r="F4748" s="270"/>
      <c r="G4748" s="270"/>
      <c r="H4748" s="270"/>
      <c r="J4748" s="120"/>
      <c r="K4748" s="209"/>
      <c r="L4748" s="209"/>
      <c r="M4748" s="279"/>
    </row>
    <row r="4749" spans="1:13" x14ac:dyDescent="0.25">
      <c r="A4749" s="208"/>
      <c r="B4749" s="269"/>
      <c r="C4749" s="270"/>
      <c r="D4749" s="270"/>
      <c r="E4749" s="270"/>
      <c r="F4749" s="270"/>
      <c r="G4749" s="270"/>
      <c r="H4749" s="270"/>
      <c r="J4749" s="120"/>
      <c r="K4749" s="209"/>
      <c r="L4749" s="209"/>
      <c r="M4749" s="279"/>
    </row>
    <row r="4750" spans="1:13" x14ac:dyDescent="0.25">
      <c r="A4750" s="208"/>
      <c r="B4750" s="269"/>
      <c r="C4750" s="270"/>
      <c r="D4750" s="270"/>
      <c r="E4750" s="270"/>
      <c r="F4750" s="270"/>
      <c r="G4750" s="270"/>
      <c r="H4750" s="270"/>
      <c r="J4750" s="120"/>
      <c r="K4750" s="209"/>
      <c r="L4750" s="209"/>
      <c r="M4750" s="279"/>
    </row>
    <row r="4751" spans="1:13" x14ac:dyDescent="0.25">
      <c r="A4751" s="208"/>
      <c r="B4751" s="269"/>
      <c r="C4751" s="270"/>
      <c r="D4751" s="270"/>
      <c r="E4751" s="270"/>
      <c r="F4751" s="270"/>
      <c r="G4751" s="270"/>
      <c r="H4751" s="270"/>
      <c r="J4751" s="120"/>
      <c r="K4751" s="209"/>
      <c r="L4751" s="209"/>
      <c r="M4751" s="279"/>
    </row>
    <row r="4752" spans="1:13" x14ac:dyDescent="0.25">
      <c r="A4752" s="208"/>
      <c r="B4752" s="269"/>
      <c r="C4752" s="270"/>
      <c r="D4752" s="270"/>
      <c r="E4752" s="270"/>
      <c r="F4752" s="270"/>
      <c r="G4752" s="270"/>
      <c r="H4752" s="270"/>
      <c r="J4752" s="120"/>
      <c r="K4752" s="209"/>
      <c r="L4752" s="209"/>
      <c r="M4752" s="279"/>
    </row>
    <row r="4753" spans="1:13" x14ac:dyDescent="0.25">
      <c r="A4753" s="208"/>
      <c r="B4753" s="269"/>
      <c r="C4753" s="270"/>
      <c r="D4753" s="270"/>
      <c r="E4753" s="270"/>
      <c r="F4753" s="270"/>
      <c r="G4753" s="270"/>
      <c r="H4753" s="270"/>
      <c r="J4753" s="120"/>
      <c r="K4753" s="209"/>
      <c r="L4753" s="209"/>
      <c r="M4753" s="279"/>
    </row>
    <row r="4754" spans="1:13" x14ac:dyDescent="0.25">
      <c r="A4754" s="208"/>
      <c r="B4754" s="269"/>
      <c r="C4754" s="270"/>
      <c r="D4754" s="270"/>
      <c r="E4754" s="270"/>
      <c r="F4754" s="270"/>
      <c r="G4754" s="270"/>
      <c r="H4754" s="270"/>
      <c r="J4754" s="120"/>
      <c r="K4754" s="209"/>
      <c r="L4754" s="209"/>
      <c r="M4754" s="279"/>
    </row>
    <row r="4755" spans="1:13" x14ac:dyDescent="0.25">
      <c r="A4755" s="208"/>
      <c r="B4755" s="269"/>
      <c r="C4755" s="270"/>
      <c r="D4755" s="270"/>
      <c r="E4755" s="270"/>
      <c r="F4755" s="270"/>
      <c r="G4755" s="270"/>
      <c r="H4755" s="270"/>
      <c r="J4755" s="120"/>
      <c r="K4755" s="209"/>
      <c r="L4755" s="209"/>
      <c r="M4755" s="279"/>
    </row>
    <row r="4756" spans="1:13" x14ac:dyDescent="0.25">
      <c r="A4756" s="208"/>
      <c r="B4756" s="269"/>
      <c r="C4756" s="270"/>
      <c r="D4756" s="270"/>
      <c r="E4756" s="270"/>
      <c r="F4756" s="270"/>
      <c r="G4756" s="270"/>
      <c r="H4756" s="270"/>
      <c r="J4756" s="120"/>
      <c r="K4756" s="209"/>
      <c r="L4756" s="209"/>
      <c r="M4756" s="279"/>
    </row>
    <row r="4757" spans="1:13" x14ac:dyDescent="0.25">
      <c r="A4757" s="208"/>
      <c r="B4757" s="269"/>
      <c r="C4757" s="270"/>
      <c r="D4757" s="270"/>
      <c r="E4757" s="270"/>
      <c r="F4757" s="270"/>
      <c r="G4757" s="270"/>
      <c r="H4757" s="270"/>
      <c r="J4757" s="120"/>
      <c r="K4757" s="209"/>
      <c r="L4757" s="209"/>
      <c r="M4757" s="279"/>
    </row>
    <row r="4758" spans="1:13" x14ac:dyDescent="0.25">
      <c r="A4758" s="208"/>
      <c r="B4758" s="269"/>
      <c r="C4758" s="270"/>
      <c r="D4758" s="270"/>
      <c r="E4758" s="270"/>
      <c r="F4758" s="270"/>
      <c r="G4758" s="270"/>
      <c r="H4758" s="270"/>
      <c r="J4758" s="120"/>
      <c r="K4758" s="209"/>
      <c r="L4758" s="209"/>
      <c r="M4758" s="279"/>
    </row>
    <row r="4759" spans="1:13" x14ac:dyDescent="0.25">
      <c r="A4759" s="208"/>
      <c r="B4759" s="269"/>
      <c r="C4759" s="270"/>
      <c r="D4759" s="270"/>
      <c r="E4759" s="270"/>
      <c r="F4759" s="270"/>
      <c r="G4759" s="270"/>
      <c r="H4759" s="270"/>
      <c r="J4759" s="120"/>
      <c r="K4759" s="209"/>
      <c r="L4759" s="209"/>
      <c r="M4759" s="279"/>
    </row>
    <row r="4760" spans="1:13" x14ac:dyDescent="0.25">
      <c r="A4760" s="208"/>
      <c r="B4760" s="269"/>
      <c r="C4760" s="270"/>
      <c r="D4760" s="270"/>
      <c r="E4760" s="270"/>
      <c r="F4760" s="270"/>
      <c r="G4760" s="270"/>
      <c r="H4760" s="270"/>
      <c r="J4760" s="120"/>
      <c r="K4760" s="209"/>
      <c r="L4760" s="209"/>
      <c r="M4760" s="279"/>
    </row>
    <row r="4761" spans="1:13" x14ac:dyDescent="0.25">
      <c r="A4761" s="208"/>
      <c r="B4761" s="269"/>
      <c r="C4761" s="270"/>
      <c r="D4761" s="270"/>
      <c r="E4761" s="270"/>
      <c r="F4761" s="270"/>
      <c r="G4761" s="270"/>
      <c r="H4761" s="270"/>
      <c r="J4761" s="120"/>
      <c r="K4761" s="209"/>
      <c r="L4761" s="209"/>
      <c r="M4761" s="279"/>
    </row>
    <row r="4762" spans="1:13" x14ac:dyDescent="0.25">
      <c r="A4762" s="208"/>
      <c r="B4762" s="269"/>
      <c r="C4762" s="270"/>
      <c r="D4762" s="270"/>
      <c r="E4762" s="270"/>
      <c r="F4762" s="270"/>
      <c r="G4762" s="270"/>
      <c r="H4762" s="270"/>
      <c r="J4762" s="120"/>
      <c r="K4762" s="209"/>
      <c r="L4762" s="209"/>
      <c r="M4762" s="279"/>
    </row>
    <row r="4763" spans="1:13" x14ac:dyDescent="0.25">
      <c r="A4763" s="208"/>
      <c r="B4763" s="269"/>
      <c r="C4763" s="270"/>
      <c r="D4763" s="270"/>
      <c r="E4763" s="270"/>
      <c r="F4763" s="270"/>
      <c r="G4763" s="270"/>
      <c r="H4763" s="270"/>
      <c r="J4763" s="120"/>
      <c r="K4763" s="209"/>
      <c r="L4763" s="209"/>
      <c r="M4763" s="279"/>
    </row>
    <row r="4764" spans="1:13" x14ac:dyDescent="0.25">
      <c r="A4764" s="208"/>
      <c r="B4764" s="269"/>
      <c r="C4764" s="270"/>
      <c r="D4764" s="270"/>
      <c r="E4764" s="270"/>
      <c r="F4764" s="270"/>
      <c r="G4764" s="270"/>
      <c r="H4764" s="270"/>
      <c r="J4764" s="120"/>
      <c r="K4764" s="209"/>
      <c r="L4764" s="209"/>
      <c r="M4764" s="279"/>
    </row>
    <row r="4765" spans="1:13" x14ac:dyDescent="0.25">
      <c r="A4765" s="208"/>
      <c r="B4765" s="269"/>
      <c r="C4765" s="270"/>
      <c r="D4765" s="270"/>
      <c r="E4765" s="270"/>
      <c r="F4765" s="270"/>
      <c r="G4765" s="270"/>
      <c r="H4765" s="270"/>
      <c r="J4765" s="120"/>
      <c r="K4765" s="209"/>
      <c r="L4765" s="209"/>
      <c r="M4765" s="279"/>
    </row>
    <row r="4766" spans="1:13" x14ac:dyDescent="0.25">
      <c r="A4766" s="208"/>
      <c r="B4766" s="269"/>
      <c r="C4766" s="270"/>
      <c r="D4766" s="270"/>
      <c r="E4766" s="270"/>
      <c r="F4766" s="270"/>
      <c r="G4766" s="270"/>
      <c r="H4766" s="270"/>
      <c r="J4766" s="120"/>
      <c r="K4766" s="209"/>
      <c r="L4766" s="209"/>
      <c r="M4766" s="279"/>
    </row>
    <row r="4767" spans="1:13" x14ac:dyDescent="0.25">
      <c r="A4767" s="208"/>
      <c r="B4767" s="269"/>
      <c r="C4767" s="270"/>
      <c r="D4767" s="270"/>
      <c r="E4767" s="270"/>
      <c r="F4767" s="270"/>
      <c r="G4767" s="270"/>
      <c r="H4767" s="270"/>
      <c r="J4767" s="120"/>
      <c r="K4767" s="209"/>
      <c r="L4767" s="209"/>
      <c r="M4767" s="279"/>
    </row>
    <row r="4768" spans="1:13" x14ac:dyDescent="0.25">
      <c r="A4768" s="208"/>
      <c r="B4768" s="269"/>
      <c r="C4768" s="270"/>
      <c r="D4768" s="270"/>
      <c r="E4768" s="270"/>
      <c r="F4768" s="270"/>
      <c r="G4768" s="270"/>
      <c r="H4768" s="270"/>
      <c r="J4768" s="120"/>
      <c r="K4768" s="209"/>
      <c r="L4768" s="209"/>
      <c r="M4768" s="279"/>
    </row>
    <row r="4769" spans="1:13" x14ac:dyDescent="0.25">
      <c r="A4769" s="208"/>
      <c r="B4769" s="269"/>
      <c r="C4769" s="270"/>
      <c r="D4769" s="270"/>
      <c r="E4769" s="270"/>
      <c r="F4769" s="270"/>
      <c r="G4769" s="270"/>
      <c r="H4769" s="270"/>
      <c r="J4769" s="120"/>
      <c r="K4769" s="209"/>
      <c r="L4769" s="209"/>
      <c r="M4769" s="279"/>
    </row>
    <row r="4770" spans="1:13" x14ac:dyDescent="0.25">
      <c r="A4770" s="208"/>
      <c r="B4770" s="269"/>
      <c r="C4770" s="270"/>
      <c r="D4770" s="270"/>
      <c r="E4770" s="270"/>
      <c r="F4770" s="270"/>
      <c r="G4770" s="270"/>
      <c r="H4770" s="270"/>
      <c r="J4770" s="120"/>
      <c r="K4770" s="209"/>
      <c r="L4770" s="209"/>
      <c r="M4770" s="279"/>
    </row>
    <row r="4771" spans="1:13" x14ac:dyDescent="0.25">
      <c r="A4771" s="208"/>
      <c r="B4771" s="269"/>
      <c r="C4771" s="270"/>
      <c r="D4771" s="270"/>
      <c r="E4771" s="270"/>
      <c r="F4771" s="270"/>
      <c r="G4771" s="270"/>
      <c r="H4771" s="270"/>
      <c r="J4771" s="120"/>
      <c r="K4771" s="209"/>
      <c r="L4771" s="209"/>
      <c r="M4771" s="279"/>
    </row>
    <row r="4772" spans="1:13" x14ac:dyDescent="0.25">
      <c r="A4772" s="208"/>
      <c r="B4772" s="269"/>
      <c r="C4772" s="270"/>
      <c r="D4772" s="270"/>
      <c r="E4772" s="270"/>
      <c r="F4772" s="270"/>
      <c r="G4772" s="270"/>
      <c r="H4772" s="270"/>
      <c r="J4772" s="120"/>
      <c r="K4772" s="209"/>
      <c r="L4772" s="209"/>
      <c r="M4772" s="279"/>
    </row>
    <row r="4773" spans="1:13" x14ac:dyDescent="0.25">
      <c r="A4773" s="208"/>
      <c r="B4773" s="269"/>
      <c r="C4773" s="270"/>
      <c r="D4773" s="270"/>
      <c r="E4773" s="270"/>
      <c r="F4773" s="270"/>
      <c r="G4773" s="270"/>
      <c r="H4773" s="270"/>
      <c r="J4773" s="120"/>
      <c r="K4773" s="209"/>
      <c r="L4773" s="209"/>
      <c r="M4773" s="279"/>
    </row>
    <row r="4774" spans="1:13" x14ac:dyDescent="0.25">
      <c r="A4774" s="208"/>
      <c r="B4774" s="269"/>
      <c r="C4774" s="270"/>
      <c r="D4774" s="270"/>
      <c r="E4774" s="270"/>
      <c r="F4774" s="270"/>
      <c r="G4774" s="270"/>
      <c r="H4774" s="270"/>
      <c r="J4774" s="120"/>
      <c r="K4774" s="209"/>
      <c r="L4774" s="209"/>
      <c r="M4774" s="279"/>
    </row>
    <row r="4775" spans="1:13" x14ac:dyDescent="0.25">
      <c r="A4775" s="208"/>
      <c r="B4775" s="269"/>
      <c r="C4775" s="270"/>
      <c r="D4775" s="270"/>
      <c r="E4775" s="270"/>
      <c r="F4775" s="270"/>
      <c r="G4775" s="270"/>
      <c r="H4775" s="270"/>
      <c r="J4775" s="120"/>
      <c r="K4775" s="209"/>
      <c r="L4775" s="209"/>
      <c r="M4775" s="279"/>
    </row>
    <row r="4776" spans="1:13" x14ac:dyDescent="0.25">
      <c r="A4776" s="208"/>
      <c r="B4776" s="269"/>
      <c r="C4776" s="270"/>
      <c r="D4776" s="270"/>
      <c r="E4776" s="270"/>
      <c r="F4776" s="270"/>
      <c r="G4776" s="270"/>
      <c r="H4776" s="270"/>
      <c r="J4776" s="120"/>
      <c r="K4776" s="209"/>
      <c r="L4776" s="209"/>
      <c r="M4776" s="279"/>
    </row>
    <row r="4777" spans="1:13" x14ac:dyDescent="0.25">
      <c r="A4777" s="208"/>
      <c r="B4777" s="269"/>
      <c r="C4777" s="270"/>
      <c r="D4777" s="270"/>
      <c r="E4777" s="270"/>
      <c r="F4777" s="270"/>
      <c r="G4777" s="270"/>
      <c r="H4777" s="270"/>
      <c r="J4777" s="120"/>
      <c r="K4777" s="209"/>
      <c r="L4777" s="209"/>
      <c r="M4777" s="279"/>
    </row>
    <row r="4778" spans="1:13" x14ac:dyDescent="0.25">
      <c r="A4778" s="208"/>
      <c r="B4778" s="269"/>
      <c r="C4778" s="270"/>
      <c r="D4778" s="270"/>
      <c r="E4778" s="270"/>
      <c r="F4778" s="270"/>
      <c r="G4778" s="270"/>
      <c r="H4778" s="270"/>
      <c r="J4778" s="120"/>
      <c r="K4778" s="209"/>
      <c r="L4778" s="209"/>
      <c r="M4778" s="279"/>
    </row>
    <row r="4779" spans="1:13" x14ac:dyDescent="0.25">
      <c r="A4779" s="208"/>
      <c r="B4779" s="269"/>
      <c r="C4779" s="270"/>
      <c r="D4779" s="270"/>
      <c r="E4779" s="270"/>
      <c r="F4779" s="270"/>
      <c r="G4779" s="270"/>
      <c r="H4779" s="270"/>
      <c r="J4779" s="120"/>
      <c r="K4779" s="209"/>
      <c r="L4779" s="209"/>
      <c r="M4779" s="279"/>
    </row>
    <row r="4780" spans="1:13" x14ac:dyDescent="0.25">
      <c r="A4780" s="208"/>
      <c r="B4780" s="269"/>
      <c r="C4780" s="270"/>
      <c r="D4780" s="270"/>
      <c r="E4780" s="270"/>
      <c r="F4780" s="270"/>
      <c r="G4780" s="270"/>
      <c r="H4780" s="270"/>
      <c r="J4780" s="120"/>
      <c r="K4780" s="209"/>
      <c r="L4780" s="209"/>
      <c r="M4780" s="279"/>
    </row>
    <row r="4781" spans="1:13" x14ac:dyDescent="0.25">
      <c r="A4781" s="208"/>
      <c r="B4781" s="269"/>
      <c r="C4781" s="270"/>
      <c r="D4781" s="270"/>
      <c r="E4781" s="270"/>
      <c r="F4781" s="270"/>
      <c r="G4781" s="270"/>
      <c r="H4781" s="270"/>
      <c r="J4781" s="120"/>
      <c r="K4781" s="209"/>
      <c r="L4781" s="209"/>
      <c r="M4781" s="279"/>
    </row>
    <row r="4782" spans="1:13" x14ac:dyDescent="0.25">
      <c r="A4782" s="208"/>
      <c r="B4782" s="269"/>
      <c r="C4782" s="270"/>
      <c r="D4782" s="270"/>
      <c r="E4782" s="270"/>
      <c r="F4782" s="270"/>
      <c r="G4782" s="270"/>
      <c r="H4782" s="270"/>
      <c r="J4782" s="120"/>
      <c r="K4782" s="209"/>
      <c r="L4782" s="209"/>
      <c r="M4782" s="279"/>
    </row>
    <row r="4783" spans="1:13" x14ac:dyDescent="0.25">
      <c r="A4783" s="208"/>
      <c r="B4783" s="269"/>
      <c r="C4783" s="270"/>
      <c r="D4783" s="270"/>
      <c r="E4783" s="270"/>
      <c r="F4783" s="270"/>
      <c r="G4783" s="270"/>
      <c r="H4783" s="270"/>
      <c r="J4783" s="120"/>
      <c r="K4783" s="209"/>
      <c r="L4783" s="209"/>
      <c r="M4783" s="279"/>
    </row>
    <row r="4784" spans="1:13" x14ac:dyDescent="0.25">
      <c r="A4784" s="208"/>
      <c r="B4784" s="269"/>
      <c r="C4784" s="270"/>
      <c r="D4784" s="270"/>
      <c r="E4784" s="270"/>
      <c r="F4784" s="270"/>
      <c r="G4784" s="270"/>
      <c r="H4784" s="270"/>
      <c r="J4784" s="120"/>
      <c r="K4784" s="209"/>
      <c r="L4784" s="209"/>
      <c r="M4784" s="279"/>
    </row>
    <row r="4785" spans="1:13" x14ac:dyDescent="0.25">
      <c r="A4785" s="208"/>
      <c r="B4785" s="269"/>
      <c r="C4785" s="270"/>
      <c r="D4785" s="270"/>
      <c r="E4785" s="270"/>
      <c r="F4785" s="270"/>
      <c r="G4785" s="270"/>
      <c r="H4785" s="270"/>
      <c r="J4785" s="120"/>
      <c r="K4785" s="209"/>
      <c r="L4785" s="209"/>
      <c r="M4785" s="279"/>
    </row>
    <row r="4786" spans="1:13" x14ac:dyDescent="0.25">
      <c r="A4786" s="208"/>
      <c r="B4786" s="269"/>
      <c r="C4786" s="270"/>
      <c r="D4786" s="270"/>
      <c r="E4786" s="270"/>
      <c r="F4786" s="270"/>
      <c r="G4786" s="270"/>
      <c r="H4786" s="270"/>
      <c r="J4786" s="120"/>
      <c r="K4786" s="209"/>
      <c r="L4786" s="209"/>
      <c r="M4786" s="279"/>
    </row>
    <row r="4787" spans="1:13" x14ac:dyDescent="0.25">
      <c r="A4787" s="208"/>
      <c r="B4787" s="269"/>
      <c r="C4787" s="270"/>
      <c r="D4787" s="270"/>
      <c r="E4787" s="270"/>
      <c r="F4787" s="270"/>
      <c r="G4787" s="270"/>
      <c r="H4787" s="270"/>
      <c r="J4787" s="120"/>
      <c r="K4787" s="209"/>
      <c r="L4787" s="209"/>
      <c r="M4787" s="279"/>
    </row>
    <row r="4788" spans="1:13" x14ac:dyDescent="0.25">
      <c r="A4788" s="208"/>
      <c r="B4788" s="269"/>
      <c r="C4788" s="270"/>
      <c r="D4788" s="270"/>
      <c r="E4788" s="270"/>
      <c r="F4788" s="270"/>
      <c r="G4788" s="270"/>
      <c r="H4788" s="270"/>
      <c r="J4788" s="120"/>
      <c r="K4788" s="209"/>
      <c r="L4788" s="209"/>
      <c r="M4788" s="279"/>
    </row>
    <row r="4789" spans="1:13" x14ac:dyDescent="0.25">
      <c r="A4789" s="208"/>
      <c r="B4789" s="269"/>
      <c r="C4789" s="270"/>
      <c r="D4789" s="270"/>
      <c r="E4789" s="270"/>
      <c r="F4789" s="270"/>
      <c r="G4789" s="270"/>
      <c r="H4789" s="270"/>
      <c r="J4789" s="120"/>
      <c r="K4789" s="209"/>
      <c r="L4789" s="209"/>
      <c r="M4789" s="279"/>
    </row>
    <row r="4790" spans="1:13" x14ac:dyDescent="0.25">
      <c r="A4790" s="208"/>
      <c r="B4790" s="269"/>
      <c r="C4790" s="270"/>
      <c r="D4790" s="270"/>
      <c r="E4790" s="270"/>
      <c r="F4790" s="270"/>
      <c r="G4790" s="270"/>
      <c r="H4790" s="270"/>
      <c r="J4790" s="120"/>
      <c r="K4790" s="209"/>
      <c r="L4790" s="209"/>
      <c r="M4790" s="279"/>
    </row>
    <row r="4791" spans="1:13" x14ac:dyDescent="0.25">
      <c r="A4791" s="208"/>
      <c r="B4791" s="269"/>
      <c r="C4791" s="270"/>
      <c r="D4791" s="270"/>
      <c r="E4791" s="270"/>
      <c r="F4791" s="270"/>
      <c r="G4791" s="270"/>
      <c r="H4791" s="270"/>
      <c r="J4791" s="120"/>
      <c r="K4791" s="209"/>
      <c r="L4791" s="209"/>
      <c r="M4791" s="279"/>
    </row>
    <row r="4792" spans="1:13" x14ac:dyDescent="0.25">
      <c r="A4792" s="208"/>
      <c r="B4792" s="269"/>
      <c r="C4792" s="270"/>
      <c r="D4792" s="270"/>
      <c r="E4792" s="270"/>
      <c r="F4792" s="270"/>
      <c r="G4792" s="270"/>
      <c r="H4792" s="270"/>
      <c r="J4792" s="120"/>
      <c r="K4792" s="209"/>
      <c r="L4792" s="209"/>
      <c r="M4792" s="279"/>
    </row>
    <row r="4793" spans="1:13" x14ac:dyDescent="0.25">
      <c r="A4793" s="208"/>
      <c r="B4793" s="269"/>
      <c r="C4793" s="270"/>
      <c r="D4793" s="270"/>
      <c r="E4793" s="270"/>
      <c r="F4793" s="270"/>
      <c r="G4793" s="270"/>
      <c r="H4793" s="270"/>
      <c r="J4793" s="120"/>
      <c r="K4793" s="209"/>
      <c r="L4793" s="209"/>
      <c r="M4793" s="279"/>
    </row>
    <row r="4794" spans="1:13" x14ac:dyDescent="0.25">
      <c r="A4794" s="208"/>
      <c r="B4794" s="269"/>
      <c r="C4794" s="270"/>
      <c r="D4794" s="270"/>
      <c r="E4794" s="270"/>
      <c r="F4794" s="270"/>
      <c r="G4794" s="270"/>
      <c r="H4794" s="270"/>
      <c r="J4794" s="120"/>
      <c r="K4794" s="209"/>
      <c r="L4794" s="209"/>
      <c r="M4794" s="279"/>
    </row>
    <row r="4795" spans="1:13" x14ac:dyDescent="0.25">
      <c r="A4795" s="208"/>
      <c r="B4795" s="269"/>
      <c r="C4795" s="270"/>
      <c r="D4795" s="270"/>
      <c r="E4795" s="270"/>
      <c r="F4795" s="270"/>
      <c r="G4795" s="270"/>
      <c r="H4795" s="270"/>
      <c r="J4795" s="120"/>
      <c r="K4795" s="209"/>
      <c r="L4795" s="209"/>
      <c r="M4795" s="279"/>
    </row>
    <row r="4796" spans="1:13" x14ac:dyDescent="0.25">
      <c r="A4796" s="208"/>
      <c r="B4796" s="269"/>
      <c r="C4796" s="270"/>
      <c r="D4796" s="270"/>
      <c r="E4796" s="270"/>
      <c r="F4796" s="270"/>
      <c r="G4796" s="270"/>
      <c r="H4796" s="270"/>
      <c r="J4796" s="120"/>
      <c r="K4796" s="209"/>
      <c r="L4796" s="209"/>
      <c r="M4796" s="279"/>
    </row>
    <row r="4797" spans="1:13" x14ac:dyDescent="0.25">
      <c r="A4797" s="208"/>
      <c r="B4797" s="269"/>
      <c r="C4797" s="270"/>
      <c r="D4797" s="270"/>
      <c r="E4797" s="270"/>
      <c r="F4797" s="270"/>
      <c r="G4797" s="270"/>
      <c r="H4797" s="270"/>
      <c r="J4797" s="120"/>
      <c r="K4797" s="209"/>
      <c r="L4797" s="209"/>
      <c r="M4797" s="279"/>
    </row>
    <row r="4798" spans="1:13" x14ac:dyDescent="0.25">
      <c r="A4798" s="208"/>
      <c r="B4798" s="269"/>
      <c r="C4798" s="270"/>
      <c r="D4798" s="270"/>
      <c r="E4798" s="270"/>
      <c r="F4798" s="270"/>
      <c r="G4798" s="270"/>
      <c r="H4798" s="270"/>
      <c r="J4798" s="120"/>
      <c r="K4798" s="209"/>
      <c r="L4798" s="209"/>
      <c r="M4798" s="279"/>
    </row>
    <row r="4799" spans="1:13" x14ac:dyDescent="0.25">
      <c r="A4799" s="208"/>
      <c r="B4799" s="269"/>
      <c r="C4799" s="270"/>
      <c r="D4799" s="270"/>
      <c r="E4799" s="270"/>
      <c r="F4799" s="270"/>
      <c r="G4799" s="270"/>
      <c r="H4799" s="270"/>
      <c r="J4799" s="120"/>
      <c r="K4799" s="209"/>
      <c r="L4799" s="209"/>
      <c r="M4799" s="279"/>
    </row>
    <row r="4800" spans="1:13" x14ac:dyDescent="0.25">
      <c r="A4800" s="208"/>
      <c r="B4800" s="269"/>
      <c r="C4800" s="270"/>
      <c r="D4800" s="270"/>
      <c r="E4800" s="270"/>
      <c r="F4800" s="270"/>
      <c r="G4800" s="270"/>
      <c r="H4800" s="270"/>
      <c r="J4800" s="120"/>
      <c r="K4800" s="209"/>
      <c r="L4800" s="209"/>
      <c r="M4800" s="279"/>
    </row>
    <row r="4801" spans="1:13" x14ac:dyDescent="0.25">
      <c r="A4801" s="208"/>
      <c r="B4801" s="269"/>
      <c r="C4801" s="270"/>
      <c r="D4801" s="270"/>
      <c r="E4801" s="270"/>
      <c r="F4801" s="270"/>
      <c r="G4801" s="270"/>
      <c r="H4801" s="270"/>
      <c r="J4801" s="120"/>
      <c r="K4801" s="209"/>
      <c r="L4801" s="209"/>
      <c r="M4801" s="279"/>
    </row>
    <row r="4802" spans="1:13" x14ac:dyDescent="0.25">
      <c r="A4802" s="208"/>
      <c r="B4802" s="269"/>
      <c r="C4802" s="270"/>
      <c r="D4802" s="270"/>
      <c r="E4802" s="270"/>
      <c r="F4802" s="270"/>
      <c r="G4802" s="270"/>
      <c r="H4802" s="270"/>
      <c r="J4802" s="120"/>
      <c r="K4802" s="209"/>
      <c r="L4802" s="209"/>
      <c r="M4802" s="279"/>
    </row>
    <row r="4803" spans="1:13" x14ac:dyDescent="0.25">
      <c r="A4803" s="208"/>
      <c r="B4803" s="269"/>
      <c r="C4803" s="270"/>
      <c r="D4803" s="270"/>
      <c r="E4803" s="270"/>
      <c r="F4803" s="270"/>
      <c r="G4803" s="270"/>
      <c r="H4803" s="270"/>
      <c r="J4803" s="120"/>
      <c r="K4803" s="209"/>
      <c r="L4803" s="209"/>
      <c r="M4803" s="279"/>
    </row>
    <row r="4804" spans="1:13" x14ac:dyDescent="0.25">
      <c r="A4804" s="208"/>
      <c r="B4804" s="269"/>
      <c r="C4804" s="270"/>
      <c r="D4804" s="270"/>
      <c r="E4804" s="270"/>
      <c r="F4804" s="270"/>
      <c r="G4804" s="270"/>
      <c r="H4804" s="270"/>
      <c r="J4804" s="120"/>
      <c r="K4804" s="209"/>
      <c r="L4804" s="209"/>
      <c r="M4804" s="279"/>
    </row>
    <row r="4805" spans="1:13" x14ac:dyDescent="0.25">
      <c r="A4805" s="208"/>
      <c r="B4805" s="269"/>
      <c r="C4805" s="270"/>
      <c r="D4805" s="270"/>
      <c r="E4805" s="270"/>
      <c r="F4805" s="270"/>
      <c r="G4805" s="270"/>
      <c r="H4805" s="270"/>
      <c r="J4805" s="120"/>
      <c r="K4805" s="209"/>
      <c r="L4805" s="209"/>
      <c r="M4805" s="279"/>
    </row>
    <row r="4806" spans="1:13" x14ac:dyDescent="0.25">
      <c r="A4806" s="208"/>
      <c r="B4806" s="269"/>
      <c r="C4806" s="270"/>
      <c r="D4806" s="270"/>
      <c r="E4806" s="270"/>
      <c r="F4806" s="270"/>
      <c r="G4806" s="270"/>
      <c r="H4806" s="270"/>
      <c r="J4806" s="120"/>
      <c r="K4806" s="209"/>
      <c r="L4806" s="209"/>
      <c r="M4806" s="279"/>
    </row>
    <row r="4807" spans="1:13" x14ac:dyDescent="0.25">
      <c r="A4807" s="208"/>
      <c r="B4807" s="269"/>
      <c r="C4807" s="270"/>
      <c r="D4807" s="270"/>
      <c r="E4807" s="270"/>
      <c r="F4807" s="270"/>
      <c r="G4807" s="270"/>
      <c r="H4807" s="270"/>
      <c r="J4807" s="120"/>
      <c r="K4807" s="209"/>
      <c r="L4807" s="209"/>
      <c r="M4807" s="279"/>
    </row>
    <row r="4808" spans="1:13" x14ac:dyDescent="0.25">
      <c r="A4808" s="208"/>
      <c r="B4808" s="269"/>
      <c r="C4808" s="270"/>
      <c r="D4808" s="270"/>
      <c r="E4808" s="270"/>
      <c r="F4808" s="270"/>
      <c r="G4808" s="270"/>
      <c r="H4808" s="270"/>
      <c r="J4808" s="120"/>
      <c r="K4808" s="209"/>
      <c r="L4808" s="209"/>
      <c r="M4808" s="279"/>
    </row>
    <row r="4809" spans="1:13" x14ac:dyDescent="0.25">
      <c r="A4809" s="208"/>
      <c r="B4809" s="269"/>
      <c r="C4809" s="270"/>
      <c r="D4809" s="270"/>
      <c r="E4809" s="270"/>
      <c r="F4809" s="270"/>
      <c r="G4809" s="270"/>
      <c r="H4809" s="270"/>
      <c r="J4809" s="120"/>
      <c r="K4809" s="209"/>
      <c r="L4809" s="209"/>
      <c r="M4809" s="279"/>
    </row>
    <row r="4810" spans="1:13" x14ac:dyDescent="0.25">
      <c r="A4810" s="208"/>
      <c r="B4810" s="269"/>
      <c r="C4810" s="270"/>
      <c r="D4810" s="270"/>
      <c r="E4810" s="270"/>
      <c r="F4810" s="270"/>
      <c r="G4810" s="270"/>
      <c r="H4810" s="270"/>
      <c r="J4810" s="120"/>
      <c r="K4810" s="209"/>
      <c r="L4810" s="209"/>
      <c r="M4810" s="279"/>
    </row>
    <row r="4811" spans="1:13" x14ac:dyDescent="0.25">
      <c r="A4811" s="208"/>
      <c r="B4811" s="269"/>
      <c r="C4811" s="270"/>
      <c r="D4811" s="270"/>
      <c r="E4811" s="270"/>
      <c r="F4811" s="270"/>
      <c r="G4811" s="270"/>
      <c r="H4811" s="270"/>
      <c r="J4811" s="120"/>
      <c r="K4811" s="209"/>
      <c r="L4811" s="209"/>
      <c r="M4811" s="279"/>
    </row>
    <row r="4812" spans="1:13" x14ac:dyDescent="0.25">
      <c r="A4812" s="208"/>
      <c r="B4812" s="269"/>
      <c r="C4812" s="270"/>
      <c r="D4812" s="270"/>
      <c r="E4812" s="270"/>
      <c r="F4812" s="270"/>
      <c r="G4812" s="270"/>
      <c r="H4812" s="270"/>
      <c r="J4812" s="120"/>
      <c r="K4812" s="209"/>
      <c r="L4812" s="209"/>
      <c r="M4812" s="279"/>
    </row>
    <row r="4813" spans="1:13" x14ac:dyDescent="0.25">
      <c r="A4813" s="208"/>
      <c r="B4813" s="269"/>
      <c r="C4813" s="270"/>
      <c r="D4813" s="270"/>
      <c r="E4813" s="270"/>
      <c r="F4813" s="270"/>
      <c r="G4813" s="270"/>
      <c r="H4813" s="270"/>
      <c r="J4813" s="120"/>
      <c r="K4813" s="209"/>
      <c r="L4813" s="209"/>
      <c r="M4813" s="279"/>
    </row>
    <row r="4814" spans="1:13" x14ac:dyDescent="0.25">
      <c r="A4814" s="208"/>
      <c r="B4814" s="269"/>
      <c r="C4814" s="270"/>
      <c r="D4814" s="270"/>
      <c r="E4814" s="270"/>
      <c r="F4814" s="270"/>
      <c r="G4814" s="270"/>
      <c r="H4814" s="270"/>
      <c r="J4814" s="120"/>
      <c r="K4814" s="209"/>
      <c r="L4814" s="209"/>
      <c r="M4814" s="279"/>
    </row>
    <row r="4815" spans="1:13" x14ac:dyDescent="0.25">
      <c r="A4815" s="208"/>
      <c r="B4815" s="269"/>
      <c r="C4815" s="270"/>
      <c r="D4815" s="270"/>
      <c r="E4815" s="270"/>
      <c r="F4815" s="270"/>
      <c r="G4815" s="270"/>
      <c r="H4815" s="270"/>
      <c r="J4815" s="120"/>
      <c r="K4815" s="209"/>
      <c r="L4815" s="209"/>
      <c r="M4815" s="279"/>
    </row>
    <row r="4816" spans="1:13" x14ac:dyDescent="0.25">
      <c r="A4816" s="208"/>
      <c r="B4816" s="269"/>
      <c r="C4816" s="270"/>
      <c r="D4816" s="270"/>
      <c r="E4816" s="270"/>
      <c r="F4816" s="270"/>
      <c r="G4816" s="270"/>
      <c r="H4816" s="270"/>
      <c r="J4816" s="120"/>
      <c r="K4816" s="209"/>
      <c r="L4816" s="209"/>
      <c r="M4816" s="279"/>
    </row>
    <row r="4817" spans="1:13" x14ac:dyDescent="0.25">
      <c r="A4817" s="208"/>
      <c r="B4817" s="269"/>
      <c r="C4817" s="270"/>
      <c r="D4817" s="270"/>
      <c r="E4817" s="270"/>
      <c r="F4817" s="270"/>
      <c r="G4817" s="270"/>
      <c r="H4817" s="270"/>
      <c r="J4817" s="120"/>
      <c r="K4817" s="209"/>
      <c r="L4817" s="209"/>
      <c r="M4817" s="279"/>
    </row>
    <row r="4818" spans="1:13" x14ac:dyDescent="0.25">
      <c r="A4818" s="208"/>
      <c r="B4818" s="269"/>
      <c r="C4818" s="270"/>
      <c r="D4818" s="270"/>
      <c r="E4818" s="270"/>
      <c r="F4818" s="270"/>
      <c r="G4818" s="270"/>
      <c r="H4818" s="270"/>
      <c r="J4818" s="120"/>
      <c r="K4818" s="209"/>
      <c r="L4818" s="209"/>
      <c r="M4818" s="279"/>
    </row>
    <row r="4819" spans="1:13" x14ac:dyDescent="0.25">
      <c r="A4819" s="208"/>
      <c r="B4819" s="269"/>
      <c r="C4819" s="270"/>
      <c r="D4819" s="270"/>
      <c r="E4819" s="270"/>
      <c r="F4819" s="270"/>
      <c r="G4819" s="270"/>
      <c r="H4819" s="270"/>
      <c r="J4819" s="120"/>
      <c r="K4819" s="209"/>
      <c r="L4819" s="209"/>
      <c r="M4819" s="279"/>
    </row>
    <row r="4820" spans="1:13" x14ac:dyDescent="0.25">
      <c r="A4820" s="208"/>
      <c r="B4820" s="269"/>
      <c r="C4820" s="270"/>
      <c r="D4820" s="270"/>
      <c r="E4820" s="270"/>
      <c r="F4820" s="270"/>
      <c r="G4820" s="270"/>
      <c r="H4820" s="270"/>
      <c r="J4820" s="120"/>
      <c r="K4820" s="209"/>
      <c r="L4820" s="209"/>
      <c r="M4820" s="279"/>
    </row>
    <row r="4821" spans="1:13" x14ac:dyDescent="0.25">
      <c r="A4821" s="208"/>
      <c r="B4821" s="269"/>
      <c r="C4821" s="270"/>
      <c r="D4821" s="270"/>
      <c r="E4821" s="270"/>
      <c r="F4821" s="270"/>
      <c r="G4821" s="270"/>
      <c r="H4821" s="270"/>
      <c r="J4821" s="120"/>
      <c r="K4821" s="209"/>
      <c r="L4821" s="209"/>
      <c r="M4821" s="279"/>
    </row>
    <row r="4822" spans="1:13" x14ac:dyDescent="0.25">
      <c r="A4822" s="208"/>
      <c r="B4822" s="269"/>
      <c r="C4822" s="270"/>
      <c r="D4822" s="270"/>
      <c r="E4822" s="270"/>
      <c r="F4822" s="270"/>
      <c r="G4822" s="270"/>
      <c r="H4822" s="270"/>
      <c r="J4822" s="120"/>
      <c r="K4822" s="209"/>
      <c r="L4822" s="209"/>
      <c r="M4822" s="279"/>
    </row>
    <row r="4823" spans="1:13" x14ac:dyDescent="0.25">
      <c r="A4823" s="208"/>
      <c r="B4823" s="269"/>
      <c r="C4823" s="270"/>
      <c r="D4823" s="270"/>
      <c r="E4823" s="270"/>
      <c r="F4823" s="270"/>
      <c r="G4823" s="270"/>
      <c r="H4823" s="270"/>
      <c r="J4823" s="120"/>
      <c r="K4823" s="209"/>
      <c r="L4823" s="209"/>
      <c r="M4823" s="279"/>
    </row>
    <row r="4824" spans="1:13" x14ac:dyDescent="0.25">
      <c r="A4824" s="208"/>
      <c r="B4824" s="269"/>
      <c r="C4824" s="270"/>
      <c r="D4824" s="270"/>
      <c r="E4824" s="270"/>
      <c r="F4824" s="270"/>
      <c r="G4824" s="270"/>
      <c r="H4824" s="270"/>
      <c r="J4824" s="120"/>
      <c r="K4824" s="209"/>
      <c r="L4824" s="209"/>
      <c r="M4824" s="279"/>
    </row>
    <row r="4825" spans="1:13" x14ac:dyDescent="0.25">
      <c r="A4825" s="208"/>
      <c r="B4825" s="269"/>
      <c r="C4825" s="270"/>
      <c r="D4825" s="270"/>
      <c r="E4825" s="270"/>
      <c r="F4825" s="270"/>
      <c r="G4825" s="270"/>
      <c r="H4825" s="270"/>
      <c r="J4825" s="120"/>
      <c r="K4825" s="209"/>
      <c r="L4825" s="209"/>
      <c r="M4825" s="279"/>
    </row>
    <row r="4826" spans="1:13" x14ac:dyDescent="0.25">
      <c r="A4826" s="208"/>
      <c r="B4826" s="269"/>
      <c r="C4826" s="270"/>
      <c r="D4826" s="270"/>
      <c r="E4826" s="270"/>
      <c r="F4826" s="270"/>
      <c r="G4826" s="270"/>
      <c r="H4826" s="270"/>
      <c r="J4826" s="120"/>
      <c r="K4826" s="209"/>
      <c r="L4826" s="209"/>
      <c r="M4826" s="279"/>
    </row>
    <row r="4827" spans="1:13" x14ac:dyDescent="0.25">
      <c r="A4827" s="208"/>
      <c r="B4827" s="269"/>
      <c r="C4827" s="270"/>
      <c r="D4827" s="270"/>
      <c r="E4827" s="270"/>
      <c r="F4827" s="270"/>
      <c r="G4827" s="270"/>
      <c r="H4827" s="270"/>
      <c r="J4827" s="120"/>
      <c r="K4827" s="209"/>
      <c r="L4827" s="209"/>
      <c r="M4827" s="279"/>
    </row>
    <row r="4828" spans="1:13" x14ac:dyDescent="0.25">
      <c r="A4828" s="208"/>
      <c r="B4828" s="269"/>
      <c r="C4828" s="270"/>
      <c r="D4828" s="270"/>
      <c r="E4828" s="270"/>
      <c r="F4828" s="270"/>
      <c r="G4828" s="270"/>
      <c r="H4828" s="270"/>
      <c r="J4828" s="120"/>
      <c r="K4828" s="209"/>
      <c r="L4828" s="209"/>
      <c r="M4828" s="279"/>
    </row>
    <row r="4829" spans="1:13" x14ac:dyDescent="0.25">
      <c r="A4829" s="208"/>
      <c r="B4829" s="269"/>
      <c r="C4829" s="270"/>
      <c r="D4829" s="270"/>
      <c r="E4829" s="270"/>
      <c r="F4829" s="270"/>
      <c r="G4829" s="270"/>
      <c r="H4829" s="270"/>
      <c r="J4829" s="120"/>
      <c r="K4829" s="209"/>
      <c r="L4829" s="209"/>
      <c r="M4829" s="279"/>
    </row>
    <row r="4830" spans="1:13" x14ac:dyDescent="0.25">
      <c r="A4830" s="208"/>
      <c r="B4830" s="269"/>
      <c r="C4830" s="270"/>
      <c r="D4830" s="270"/>
      <c r="E4830" s="270"/>
      <c r="F4830" s="270"/>
      <c r="G4830" s="270"/>
      <c r="H4830" s="270"/>
      <c r="J4830" s="120"/>
      <c r="K4830" s="209"/>
      <c r="L4830" s="209"/>
      <c r="M4830" s="279"/>
    </row>
    <row r="4831" spans="1:13" x14ac:dyDescent="0.25">
      <c r="A4831" s="208"/>
      <c r="B4831" s="269"/>
      <c r="C4831" s="270"/>
      <c r="D4831" s="270"/>
      <c r="E4831" s="270"/>
      <c r="F4831" s="270"/>
      <c r="G4831" s="270"/>
      <c r="H4831" s="270"/>
      <c r="J4831" s="120"/>
      <c r="K4831" s="209"/>
      <c r="L4831" s="209"/>
      <c r="M4831" s="279"/>
    </row>
    <row r="4832" spans="1:13" x14ac:dyDescent="0.25">
      <c r="A4832" s="208"/>
      <c r="B4832" s="269"/>
      <c r="C4832" s="270"/>
      <c r="D4832" s="270"/>
      <c r="E4832" s="270"/>
      <c r="F4832" s="270"/>
      <c r="G4832" s="270"/>
      <c r="H4832" s="270"/>
      <c r="J4832" s="120"/>
      <c r="K4832" s="209"/>
      <c r="L4832" s="209"/>
      <c r="M4832" s="279"/>
    </row>
    <row r="4833" spans="1:13" x14ac:dyDescent="0.25">
      <c r="A4833" s="208"/>
      <c r="B4833" s="269"/>
      <c r="C4833" s="270"/>
      <c r="D4833" s="270"/>
      <c r="E4833" s="270"/>
      <c r="F4833" s="270"/>
      <c r="G4833" s="270"/>
      <c r="H4833" s="270"/>
      <c r="J4833" s="120"/>
      <c r="K4833" s="209"/>
      <c r="L4833" s="209"/>
      <c r="M4833" s="279"/>
    </row>
    <row r="4834" spans="1:13" x14ac:dyDescent="0.25">
      <c r="A4834" s="208"/>
      <c r="B4834" s="269"/>
      <c r="C4834" s="270"/>
      <c r="D4834" s="270"/>
      <c r="E4834" s="270"/>
      <c r="F4834" s="270"/>
      <c r="G4834" s="270"/>
      <c r="H4834" s="270"/>
      <c r="J4834" s="120"/>
      <c r="K4834" s="209"/>
      <c r="L4834" s="209"/>
      <c r="M4834" s="279"/>
    </row>
    <row r="4835" spans="1:13" x14ac:dyDescent="0.25">
      <c r="A4835" s="208"/>
      <c r="B4835" s="269"/>
      <c r="C4835" s="270"/>
      <c r="D4835" s="270"/>
      <c r="E4835" s="270"/>
      <c r="F4835" s="270"/>
      <c r="G4835" s="270"/>
      <c r="H4835" s="270"/>
      <c r="J4835" s="120"/>
      <c r="K4835" s="209"/>
      <c r="L4835" s="209"/>
      <c r="M4835" s="279"/>
    </row>
    <row r="4836" spans="1:13" x14ac:dyDescent="0.25">
      <c r="A4836" s="208"/>
      <c r="B4836" s="269"/>
      <c r="C4836" s="270"/>
      <c r="D4836" s="270"/>
      <c r="E4836" s="270"/>
      <c r="F4836" s="270"/>
      <c r="G4836" s="270"/>
      <c r="H4836" s="270"/>
      <c r="J4836" s="120"/>
      <c r="K4836" s="209"/>
      <c r="L4836" s="209"/>
      <c r="M4836" s="279"/>
    </row>
    <row r="4837" spans="1:13" x14ac:dyDescent="0.25">
      <c r="A4837" s="208"/>
      <c r="B4837" s="269"/>
      <c r="C4837" s="270"/>
      <c r="D4837" s="270"/>
      <c r="E4837" s="270"/>
      <c r="F4837" s="270"/>
      <c r="G4837" s="270"/>
      <c r="H4837" s="270"/>
      <c r="J4837" s="120"/>
      <c r="K4837" s="209"/>
      <c r="L4837" s="209"/>
      <c r="M4837" s="279"/>
    </row>
    <row r="4838" spans="1:13" x14ac:dyDescent="0.25">
      <c r="A4838" s="208"/>
      <c r="B4838" s="269"/>
      <c r="C4838" s="270"/>
      <c r="D4838" s="270"/>
      <c r="E4838" s="270"/>
      <c r="F4838" s="270"/>
      <c r="G4838" s="270"/>
      <c r="H4838" s="270"/>
      <c r="J4838" s="120"/>
      <c r="K4838" s="209"/>
      <c r="L4838" s="209"/>
      <c r="M4838" s="279"/>
    </row>
    <row r="4839" spans="1:13" x14ac:dyDescent="0.25">
      <c r="A4839" s="208"/>
      <c r="B4839" s="269"/>
      <c r="C4839" s="270"/>
      <c r="D4839" s="270"/>
      <c r="E4839" s="270"/>
      <c r="F4839" s="270"/>
      <c r="G4839" s="270"/>
      <c r="H4839" s="270"/>
      <c r="J4839" s="120"/>
      <c r="K4839" s="209"/>
      <c r="L4839" s="209"/>
      <c r="M4839" s="279"/>
    </row>
    <row r="4840" spans="1:13" x14ac:dyDescent="0.25">
      <c r="A4840" s="208"/>
      <c r="B4840" s="269"/>
      <c r="C4840" s="270"/>
      <c r="D4840" s="270"/>
      <c r="E4840" s="270"/>
      <c r="F4840" s="270"/>
      <c r="G4840" s="270"/>
      <c r="H4840" s="270"/>
      <c r="J4840" s="120"/>
      <c r="K4840" s="209"/>
      <c r="L4840" s="209"/>
      <c r="M4840" s="279"/>
    </row>
    <row r="4841" spans="1:13" x14ac:dyDescent="0.25">
      <c r="A4841" s="208"/>
      <c r="B4841" s="269"/>
      <c r="C4841" s="270"/>
      <c r="D4841" s="270"/>
      <c r="E4841" s="270"/>
      <c r="F4841" s="270"/>
      <c r="G4841" s="270"/>
      <c r="H4841" s="270"/>
      <c r="J4841" s="120"/>
      <c r="K4841" s="209"/>
      <c r="L4841" s="209"/>
      <c r="M4841" s="279"/>
    </row>
    <row r="4842" spans="1:13" x14ac:dyDescent="0.25">
      <c r="A4842" s="208"/>
      <c r="B4842" s="269"/>
      <c r="C4842" s="270"/>
      <c r="D4842" s="270"/>
      <c r="E4842" s="270"/>
      <c r="F4842" s="270"/>
      <c r="G4842" s="270"/>
      <c r="H4842" s="270"/>
      <c r="J4842" s="120"/>
      <c r="K4842" s="209"/>
      <c r="L4842" s="209"/>
      <c r="M4842" s="279"/>
    </row>
    <row r="4843" spans="1:13" x14ac:dyDescent="0.25">
      <c r="A4843" s="208"/>
      <c r="B4843" s="269"/>
      <c r="C4843" s="270"/>
      <c r="D4843" s="270"/>
      <c r="E4843" s="270"/>
      <c r="F4843" s="270"/>
      <c r="G4843" s="270"/>
      <c r="H4843" s="270"/>
      <c r="J4843" s="120"/>
      <c r="K4843" s="209"/>
      <c r="L4843" s="209"/>
      <c r="M4843" s="279"/>
    </row>
    <row r="4844" spans="1:13" x14ac:dyDescent="0.25">
      <c r="A4844" s="208"/>
      <c r="B4844" s="269"/>
      <c r="C4844" s="270"/>
      <c r="D4844" s="270"/>
      <c r="E4844" s="270"/>
      <c r="F4844" s="270"/>
      <c r="G4844" s="270"/>
      <c r="H4844" s="270"/>
      <c r="J4844" s="120"/>
      <c r="K4844" s="209"/>
      <c r="L4844" s="209"/>
      <c r="M4844" s="279"/>
    </row>
    <row r="4845" spans="1:13" x14ac:dyDescent="0.25">
      <c r="A4845" s="208"/>
      <c r="B4845" s="269"/>
      <c r="C4845" s="270"/>
      <c r="D4845" s="270"/>
      <c r="E4845" s="270"/>
      <c r="F4845" s="270"/>
      <c r="G4845" s="270"/>
      <c r="H4845" s="270"/>
      <c r="J4845" s="120"/>
      <c r="K4845" s="209"/>
      <c r="L4845" s="209"/>
      <c r="M4845" s="279"/>
    </row>
    <row r="4846" spans="1:13" x14ac:dyDescent="0.25">
      <c r="A4846" s="208"/>
      <c r="B4846" s="269"/>
      <c r="C4846" s="270"/>
      <c r="D4846" s="270"/>
      <c r="E4846" s="270"/>
      <c r="F4846" s="270"/>
      <c r="G4846" s="270"/>
      <c r="H4846" s="270"/>
      <c r="J4846" s="120"/>
      <c r="K4846" s="209"/>
      <c r="L4846" s="209"/>
      <c r="M4846" s="279"/>
    </row>
    <row r="4847" spans="1:13" x14ac:dyDescent="0.25">
      <c r="A4847" s="208"/>
      <c r="B4847" s="269"/>
      <c r="C4847" s="270"/>
      <c r="D4847" s="270"/>
      <c r="E4847" s="270"/>
      <c r="F4847" s="270"/>
      <c r="G4847" s="270"/>
      <c r="H4847" s="270"/>
      <c r="J4847" s="120"/>
      <c r="K4847" s="209"/>
      <c r="L4847" s="209"/>
      <c r="M4847" s="279"/>
    </row>
    <row r="4848" spans="1:13" x14ac:dyDescent="0.25">
      <c r="A4848" s="208"/>
      <c r="B4848" s="269"/>
      <c r="C4848" s="270"/>
      <c r="D4848" s="270"/>
      <c r="E4848" s="270"/>
      <c r="F4848" s="270"/>
      <c r="G4848" s="270"/>
      <c r="H4848" s="270"/>
      <c r="J4848" s="120"/>
      <c r="K4848" s="209"/>
      <c r="L4848" s="209"/>
      <c r="M4848" s="279"/>
    </row>
    <row r="4849" spans="1:13" x14ac:dyDescent="0.25">
      <c r="A4849" s="208"/>
      <c r="B4849" s="269"/>
      <c r="C4849" s="270"/>
      <c r="D4849" s="270"/>
      <c r="E4849" s="270"/>
      <c r="F4849" s="270"/>
      <c r="G4849" s="270"/>
      <c r="H4849" s="270"/>
      <c r="J4849" s="120"/>
      <c r="K4849" s="209"/>
      <c r="L4849" s="209"/>
      <c r="M4849" s="279"/>
    </row>
    <row r="4850" spans="1:13" x14ac:dyDescent="0.25">
      <c r="A4850" s="208"/>
      <c r="B4850" s="269"/>
      <c r="C4850" s="270"/>
      <c r="D4850" s="270"/>
      <c r="E4850" s="270"/>
      <c r="F4850" s="270"/>
      <c r="G4850" s="270"/>
      <c r="H4850" s="270"/>
      <c r="J4850" s="120"/>
      <c r="K4850" s="209"/>
      <c r="L4850" s="209"/>
      <c r="M4850" s="279"/>
    </row>
    <row r="4851" spans="1:13" x14ac:dyDescent="0.25">
      <c r="A4851" s="208"/>
      <c r="B4851" s="269"/>
      <c r="C4851" s="270"/>
      <c r="D4851" s="270"/>
      <c r="E4851" s="270"/>
      <c r="F4851" s="270"/>
      <c r="G4851" s="270"/>
      <c r="H4851" s="270"/>
      <c r="J4851" s="120"/>
      <c r="K4851" s="209"/>
      <c r="L4851" s="209"/>
      <c r="M4851" s="279"/>
    </row>
    <row r="4852" spans="1:13" x14ac:dyDescent="0.25">
      <c r="A4852" s="208"/>
      <c r="B4852" s="269"/>
      <c r="C4852" s="270"/>
      <c r="D4852" s="270"/>
      <c r="E4852" s="270"/>
      <c r="F4852" s="270"/>
      <c r="G4852" s="270"/>
      <c r="H4852" s="270"/>
      <c r="J4852" s="120"/>
      <c r="K4852" s="209"/>
      <c r="L4852" s="209"/>
      <c r="M4852" s="279"/>
    </row>
    <row r="4853" spans="1:13" x14ac:dyDescent="0.25">
      <c r="A4853" s="208"/>
      <c r="B4853" s="269"/>
      <c r="C4853" s="270"/>
      <c r="D4853" s="270"/>
      <c r="E4853" s="270"/>
      <c r="F4853" s="270"/>
      <c r="G4853" s="270"/>
      <c r="H4853" s="270"/>
      <c r="J4853" s="120"/>
      <c r="K4853" s="209"/>
      <c r="L4853" s="209"/>
      <c r="M4853" s="279"/>
    </row>
    <row r="4854" spans="1:13" x14ac:dyDescent="0.25">
      <c r="A4854" s="208"/>
      <c r="B4854" s="269"/>
      <c r="C4854" s="270"/>
      <c r="D4854" s="270"/>
      <c r="E4854" s="270"/>
      <c r="F4854" s="270"/>
      <c r="G4854" s="270"/>
      <c r="H4854" s="270"/>
      <c r="J4854" s="120"/>
      <c r="K4854" s="209"/>
      <c r="L4854" s="209"/>
      <c r="M4854" s="279"/>
    </row>
    <row r="4855" spans="1:13" x14ac:dyDescent="0.25">
      <c r="A4855" s="208"/>
      <c r="B4855" s="269"/>
      <c r="C4855" s="270"/>
      <c r="D4855" s="270"/>
      <c r="E4855" s="270"/>
      <c r="F4855" s="270"/>
      <c r="G4855" s="270"/>
      <c r="H4855" s="270"/>
      <c r="J4855" s="120"/>
      <c r="K4855" s="209"/>
      <c r="L4855" s="209"/>
      <c r="M4855" s="279"/>
    </row>
    <row r="4856" spans="1:13" x14ac:dyDescent="0.25">
      <c r="A4856" s="208"/>
      <c r="B4856" s="269"/>
      <c r="C4856" s="270"/>
      <c r="D4856" s="270"/>
      <c r="E4856" s="270"/>
      <c r="F4856" s="270"/>
      <c r="G4856" s="270"/>
      <c r="H4856" s="270"/>
      <c r="J4856" s="120"/>
      <c r="K4856" s="209"/>
      <c r="L4856" s="209"/>
      <c r="M4856" s="279"/>
    </row>
    <row r="4857" spans="1:13" x14ac:dyDescent="0.25">
      <c r="A4857" s="208"/>
      <c r="B4857" s="269"/>
      <c r="C4857" s="270"/>
      <c r="D4857" s="270"/>
      <c r="E4857" s="270"/>
      <c r="F4857" s="270"/>
      <c r="G4857" s="270"/>
      <c r="H4857" s="270"/>
      <c r="J4857" s="120"/>
      <c r="K4857" s="209"/>
      <c r="L4857" s="209"/>
      <c r="M4857" s="279"/>
    </row>
    <row r="4858" spans="1:13" x14ac:dyDescent="0.25">
      <c r="A4858" s="208"/>
      <c r="B4858" s="269"/>
      <c r="C4858" s="270"/>
      <c r="D4858" s="270"/>
      <c r="E4858" s="270"/>
      <c r="F4858" s="270"/>
      <c r="G4858" s="270"/>
      <c r="H4858" s="270"/>
      <c r="J4858" s="120"/>
      <c r="K4858" s="209"/>
      <c r="L4858" s="209"/>
      <c r="M4858" s="279"/>
    </row>
    <row r="4859" spans="1:13" x14ac:dyDescent="0.25">
      <c r="A4859" s="208"/>
      <c r="B4859" s="269"/>
      <c r="C4859" s="270"/>
      <c r="D4859" s="270"/>
      <c r="E4859" s="270"/>
      <c r="F4859" s="270"/>
      <c r="G4859" s="270"/>
      <c r="H4859" s="270"/>
      <c r="J4859" s="120"/>
      <c r="K4859" s="209"/>
      <c r="L4859" s="209"/>
      <c r="M4859" s="279"/>
    </row>
    <row r="4860" spans="1:13" x14ac:dyDescent="0.25">
      <c r="A4860" s="208"/>
      <c r="B4860" s="269"/>
      <c r="C4860" s="270"/>
      <c r="D4860" s="270"/>
      <c r="E4860" s="270"/>
      <c r="F4860" s="270"/>
      <c r="G4860" s="270"/>
      <c r="H4860" s="270"/>
      <c r="J4860" s="120"/>
      <c r="K4860" s="209"/>
      <c r="L4860" s="209"/>
      <c r="M4860" s="279"/>
    </row>
    <row r="4861" spans="1:13" x14ac:dyDescent="0.25">
      <c r="A4861" s="208"/>
      <c r="B4861" s="269"/>
      <c r="C4861" s="270"/>
      <c r="D4861" s="270"/>
      <c r="E4861" s="270"/>
      <c r="F4861" s="270"/>
      <c r="G4861" s="270"/>
      <c r="H4861" s="270"/>
      <c r="J4861" s="120"/>
      <c r="K4861" s="209"/>
      <c r="L4861" s="209"/>
      <c r="M4861" s="279"/>
    </row>
    <row r="4862" spans="1:13" x14ac:dyDescent="0.25">
      <c r="A4862" s="208"/>
      <c r="B4862" s="269"/>
      <c r="C4862" s="270"/>
      <c r="D4862" s="270"/>
      <c r="E4862" s="270"/>
      <c r="F4862" s="270"/>
      <c r="G4862" s="270"/>
      <c r="H4862" s="270"/>
      <c r="J4862" s="120"/>
      <c r="K4862" s="209"/>
      <c r="L4862" s="209"/>
      <c r="M4862" s="279"/>
    </row>
    <row r="4863" spans="1:13" x14ac:dyDescent="0.25">
      <c r="A4863" s="208"/>
      <c r="B4863" s="269"/>
      <c r="C4863" s="270"/>
      <c r="D4863" s="270"/>
      <c r="E4863" s="270"/>
      <c r="F4863" s="270"/>
      <c r="G4863" s="270"/>
      <c r="H4863" s="270"/>
      <c r="J4863" s="120"/>
      <c r="K4863" s="209"/>
      <c r="L4863" s="209"/>
      <c r="M4863" s="279"/>
    </row>
    <row r="4864" spans="1:13" x14ac:dyDescent="0.25">
      <c r="A4864" s="208"/>
      <c r="B4864" s="269"/>
      <c r="C4864" s="270"/>
      <c r="D4864" s="270"/>
      <c r="E4864" s="270"/>
      <c r="F4864" s="270"/>
      <c r="G4864" s="270"/>
      <c r="H4864" s="270"/>
      <c r="J4864" s="120"/>
      <c r="K4864" s="209"/>
      <c r="L4864" s="209"/>
      <c r="M4864" s="279"/>
    </row>
    <row r="4865" spans="1:13" x14ac:dyDescent="0.25">
      <c r="A4865" s="208"/>
      <c r="B4865" s="269"/>
      <c r="C4865" s="270"/>
      <c r="D4865" s="270"/>
      <c r="E4865" s="270"/>
      <c r="F4865" s="270"/>
      <c r="G4865" s="270"/>
      <c r="H4865" s="270"/>
      <c r="J4865" s="120"/>
      <c r="K4865" s="209"/>
      <c r="L4865" s="209"/>
      <c r="M4865" s="279"/>
    </row>
    <row r="4866" spans="1:13" x14ac:dyDescent="0.25">
      <c r="A4866" s="208"/>
      <c r="B4866" s="269"/>
      <c r="C4866" s="270"/>
      <c r="D4866" s="270"/>
      <c r="E4866" s="270"/>
      <c r="F4866" s="270"/>
      <c r="G4866" s="270"/>
      <c r="H4866" s="270"/>
      <c r="J4866" s="120"/>
      <c r="K4866" s="209"/>
      <c r="L4866" s="209"/>
      <c r="M4866" s="279"/>
    </row>
    <row r="4867" spans="1:13" x14ac:dyDescent="0.25">
      <c r="A4867" s="208"/>
      <c r="B4867" s="269"/>
      <c r="C4867" s="270"/>
      <c r="D4867" s="270"/>
      <c r="E4867" s="270"/>
      <c r="F4867" s="270"/>
      <c r="G4867" s="270"/>
      <c r="H4867" s="270"/>
      <c r="J4867" s="120"/>
      <c r="K4867" s="209"/>
      <c r="L4867" s="209"/>
      <c r="M4867" s="279"/>
    </row>
    <row r="4868" spans="1:13" x14ac:dyDescent="0.25">
      <c r="A4868" s="208"/>
      <c r="B4868" s="269"/>
      <c r="C4868" s="270"/>
      <c r="D4868" s="270"/>
      <c r="E4868" s="270"/>
      <c r="F4868" s="270"/>
      <c r="G4868" s="270"/>
      <c r="H4868" s="270"/>
      <c r="J4868" s="120"/>
      <c r="K4868" s="209"/>
      <c r="L4868" s="209"/>
      <c r="M4868" s="279"/>
    </row>
    <row r="4869" spans="1:13" x14ac:dyDescent="0.25">
      <c r="A4869" s="208"/>
      <c r="B4869" s="269"/>
      <c r="C4869" s="270"/>
      <c r="D4869" s="270"/>
      <c r="E4869" s="270"/>
      <c r="F4869" s="270"/>
      <c r="G4869" s="270"/>
      <c r="H4869" s="270"/>
      <c r="J4869" s="120"/>
      <c r="K4869" s="209"/>
      <c r="L4869" s="209"/>
      <c r="M4869" s="279"/>
    </row>
    <row r="4870" spans="1:13" x14ac:dyDescent="0.25">
      <c r="A4870" s="208"/>
      <c r="B4870" s="269"/>
      <c r="C4870" s="270"/>
      <c r="D4870" s="270"/>
      <c r="E4870" s="270"/>
      <c r="F4870" s="270"/>
      <c r="G4870" s="270"/>
      <c r="H4870" s="270"/>
      <c r="J4870" s="120"/>
      <c r="K4870" s="209"/>
      <c r="L4870" s="209"/>
      <c r="M4870" s="279"/>
    </row>
    <row r="4871" spans="1:13" x14ac:dyDescent="0.25">
      <c r="A4871" s="208"/>
      <c r="B4871" s="269"/>
      <c r="C4871" s="270"/>
      <c r="D4871" s="270"/>
      <c r="E4871" s="270"/>
      <c r="F4871" s="270"/>
      <c r="G4871" s="270"/>
      <c r="H4871" s="270"/>
      <c r="J4871" s="120"/>
      <c r="K4871" s="209"/>
      <c r="L4871" s="209"/>
      <c r="M4871" s="279"/>
    </row>
    <row r="4872" spans="1:13" x14ac:dyDescent="0.25">
      <c r="A4872" s="208"/>
      <c r="B4872" s="269"/>
      <c r="C4872" s="270"/>
      <c r="D4872" s="270"/>
      <c r="E4872" s="270"/>
      <c r="F4872" s="270"/>
      <c r="G4872" s="270"/>
      <c r="H4872" s="270"/>
      <c r="J4872" s="120"/>
      <c r="K4872" s="209"/>
      <c r="L4872" s="209"/>
      <c r="M4872" s="279"/>
    </row>
    <row r="4873" spans="1:13" x14ac:dyDescent="0.25">
      <c r="A4873" s="208"/>
      <c r="B4873" s="269"/>
      <c r="C4873" s="270"/>
      <c r="D4873" s="270"/>
      <c r="E4873" s="270"/>
      <c r="F4873" s="270"/>
      <c r="G4873" s="270"/>
      <c r="H4873" s="270"/>
      <c r="J4873" s="120"/>
      <c r="K4873" s="209"/>
      <c r="L4873" s="209"/>
      <c r="M4873" s="279"/>
    </row>
    <row r="4874" spans="1:13" x14ac:dyDescent="0.25">
      <c r="A4874" s="208"/>
      <c r="B4874" s="269"/>
      <c r="C4874" s="270"/>
      <c r="D4874" s="270"/>
      <c r="E4874" s="270"/>
      <c r="F4874" s="270"/>
      <c r="G4874" s="270"/>
      <c r="H4874" s="270"/>
      <c r="J4874" s="120"/>
      <c r="K4874" s="209"/>
      <c r="L4874" s="209"/>
      <c r="M4874" s="279"/>
    </row>
    <row r="4875" spans="1:13" x14ac:dyDescent="0.25">
      <c r="A4875" s="208"/>
      <c r="B4875" s="269"/>
      <c r="C4875" s="270"/>
      <c r="D4875" s="270"/>
      <c r="E4875" s="270"/>
      <c r="F4875" s="270"/>
      <c r="G4875" s="270"/>
      <c r="H4875" s="270"/>
      <c r="J4875" s="120"/>
      <c r="K4875" s="209"/>
      <c r="L4875" s="209"/>
      <c r="M4875" s="279"/>
    </row>
    <row r="4876" spans="1:13" x14ac:dyDescent="0.25">
      <c r="A4876" s="208"/>
      <c r="B4876" s="269"/>
      <c r="C4876" s="270"/>
      <c r="D4876" s="270"/>
      <c r="E4876" s="270"/>
      <c r="F4876" s="270"/>
      <c r="G4876" s="270"/>
      <c r="H4876" s="270"/>
      <c r="J4876" s="120"/>
      <c r="K4876" s="209"/>
      <c r="L4876" s="209"/>
      <c r="M4876" s="279"/>
    </row>
    <row r="4877" spans="1:13" x14ac:dyDescent="0.25">
      <c r="A4877" s="208"/>
      <c r="B4877" s="269"/>
      <c r="C4877" s="270"/>
      <c r="D4877" s="270"/>
      <c r="E4877" s="270"/>
      <c r="F4877" s="270"/>
      <c r="G4877" s="270"/>
      <c r="H4877" s="270"/>
      <c r="J4877" s="120"/>
      <c r="K4877" s="209"/>
      <c r="L4877" s="209"/>
      <c r="M4877" s="279"/>
    </row>
    <row r="4878" spans="1:13" x14ac:dyDescent="0.25">
      <c r="A4878" s="208"/>
      <c r="B4878" s="269"/>
      <c r="C4878" s="270"/>
      <c r="D4878" s="270"/>
      <c r="E4878" s="270"/>
      <c r="F4878" s="270"/>
      <c r="G4878" s="270"/>
      <c r="H4878" s="270"/>
      <c r="J4878" s="120"/>
      <c r="K4878" s="209"/>
      <c r="L4878" s="209"/>
      <c r="M4878" s="279"/>
    </row>
    <row r="4879" spans="1:13" x14ac:dyDescent="0.25">
      <c r="A4879" s="208"/>
      <c r="B4879" s="269"/>
      <c r="C4879" s="270"/>
      <c r="D4879" s="270"/>
      <c r="E4879" s="270"/>
      <c r="F4879" s="270"/>
      <c r="G4879" s="270"/>
      <c r="H4879" s="270"/>
      <c r="J4879" s="120"/>
      <c r="K4879" s="209"/>
      <c r="L4879" s="209"/>
      <c r="M4879" s="279"/>
    </row>
    <row r="4880" spans="1:13" x14ac:dyDescent="0.25">
      <c r="D4880" s="270"/>
      <c r="E4880" s="270"/>
      <c r="F4880" s="270"/>
      <c r="G4880" s="270"/>
      <c r="H4880" s="270"/>
    </row>
    <row r="4881" spans="4:8" x14ac:dyDescent="0.25">
      <c r="D4881" s="270"/>
      <c r="E4881" s="270"/>
      <c r="F4881" s="270"/>
      <c r="G4881" s="270"/>
      <c r="H4881" s="270"/>
    </row>
    <row r="4882" spans="4:8" x14ac:dyDescent="0.25">
      <c r="D4882" s="270"/>
      <c r="E4882" s="270"/>
      <c r="F4882" s="270"/>
      <c r="G4882" s="270"/>
      <c r="H4882" s="270"/>
    </row>
    <row r="4883" spans="4:8" x14ac:dyDescent="0.25">
      <c r="D4883" s="270"/>
      <c r="E4883" s="270"/>
      <c r="F4883" s="270"/>
      <c r="G4883" s="270"/>
      <c r="H4883" s="270"/>
    </row>
    <row r="4884" spans="4:8" x14ac:dyDescent="0.25">
      <c r="D4884" s="270"/>
      <c r="E4884" s="270"/>
      <c r="F4884" s="270"/>
      <c r="G4884" s="270"/>
      <c r="H4884" s="270"/>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Normal="100" zoomScalePageLayoutView="70"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62" t="s">
        <v>234</v>
      </c>
      <c r="B1" s="463"/>
      <c r="C1" s="463"/>
      <c r="D1" s="463"/>
      <c r="E1" s="464"/>
    </row>
    <row r="2" spans="1:19" ht="37.5" customHeight="1" thickBot="1" x14ac:dyDescent="0.3">
      <c r="A2" s="465"/>
      <c r="B2" s="466"/>
      <c r="C2" s="466"/>
      <c r="D2" s="466"/>
      <c r="E2" s="467"/>
    </row>
    <row r="3" spans="1:19" s="264" customFormat="1" ht="24" customHeight="1" x14ac:dyDescent="0.3">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x14ac:dyDescent="0.25">
      <c r="A4" s="208" t="s">
        <v>257</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258</v>
      </c>
      <c r="Q4" s="208" t="s">
        <v>259</v>
      </c>
      <c r="R4" s="208" t="s">
        <v>260</v>
      </c>
      <c r="S4" s="203">
        <v>44826.554479166669</v>
      </c>
    </row>
    <row r="5" spans="1:19" x14ac:dyDescent="0.25">
      <c r="A5" s="208" t="s">
        <v>257</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258</v>
      </c>
      <c r="Q5" s="208" t="s">
        <v>259</v>
      </c>
      <c r="R5" s="208" t="s">
        <v>260</v>
      </c>
      <c r="S5" s="203">
        <v>44837.594756944447</v>
      </c>
    </row>
    <row r="6" spans="1:19" x14ac:dyDescent="0.25">
      <c r="A6" s="208" t="s">
        <v>257</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258</v>
      </c>
      <c r="Q6" s="208" t="s">
        <v>259</v>
      </c>
      <c r="R6" s="208" t="s">
        <v>260</v>
      </c>
      <c r="S6" s="203">
        <v>44837.594756944447</v>
      </c>
    </row>
    <row r="7" spans="1:19" x14ac:dyDescent="0.25">
      <c r="A7" s="208" t="s">
        <v>257</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258</v>
      </c>
      <c r="Q7" s="208" t="s">
        <v>259</v>
      </c>
      <c r="R7" s="208" t="s">
        <v>260</v>
      </c>
      <c r="S7" s="203">
        <v>44837.594756944447</v>
      </c>
    </row>
    <row r="8" spans="1:19" x14ac:dyDescent="0.25">
      <c r="A8" s="208" t="s">
        <v>257</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258</v>
      </c>
      <c r="Q8" s="208" t="s">
        <v>259</v>
      </c>
      <c r="R8" s="208" t="s">
        <v>260</v>
      </c>
      <c r="S8" s="203">
        <v>44837.594756944447</v>
      </c>
    </row>
    <row r="9" spans="1:19" x14ac:dyDescent="0.25">
      <c r="A9" s="208" t="s">
        <v>257</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258</v>
      </c>
      <c r="Q9" s="208" t="s">
        <v>259</v>
      </c>
      <c r="R9" s="208" t="s">
        <v>260</v>
      </c>
      <c r="S9" s="203">
        <v>44837.594756944447</v>
      </c>
    </row>
    <row r="10" spans="1:19" x14ac:dyDescent="0.25">
      <c r="A10" s="208" t="s">
        <v>257</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258</v>
      </c>
      <c r="Q10" s="208" t="s">
        <v>259</v>
      </c>
      <c r="R10" s="208" t="s">
        <v>260</v>
      </c>
      <c r="S10" s="203">
        <v>44837.594756944447</v>
      </c>
    </row>
    <row r="11" spans="1:19" x14ac:dyDescent="0.25">
      <c r="A11" s="208" t="s">
        <v>257</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258</v>
      </c>
      <c r="Q11" s="208" t="s">
        <v>259</v>
      </c>
      <c r="R11" s="208" t="s">
        <v>260</v>
      </c>
      <c r="S11" s="203">
        <v>44837.594756944447</v>
      </c>
    </row>
    <row r="12" spans="1:19" x14ac:dyDescent="0.25">
      <c r="A12" s="208" t="s">
        <v>257</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258</v>
      </c>
      <c r="Q12" s="208" t="s">
        <v>259</v>
      </c>
      <c r="R12" s="208" t="s">
        <v>260</v>
      </c>
      <c r="S12" s="203">
        <v>44837.594756944447</v>
      </c>
    </row>
    <row r="13" spans="1:19" x14ac:dyDescent="0.25">
      <c r="A13" s="208" t="s">
        <v>257</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258</v>
      </c>
      <c r="Q13" s="208" t="s">
        <v>259</v>
      </c>
      <c r="R13" s="208" t="s">
        <v>260</v>
      </c>
      <c r="S13" s="203">
        <v>44837.594756944447</v>
      </c>
    </row>
    <row r="14" spans="1:19" x14ac:dyDescent="0.25">
      <c r="A14" s="208" t="s">
        <v>257</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258</v>
      </c>
      <c r="Q14" s="208" t="s">
        <v>259</v>
      </c>
      <c r="R14" s="208" t="s">
        <v>260</v>
      </c>
      <c r="S14" s="203">
        <v>44837.594756944447</v>
      </c>
    </row>
    <row r="15" spans="1:19" x14ac:dyDescent="0.25">
      <c r="A15" s="208" t="s">
        <v>257</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258</v>
      </c>
      <c r="Q15" s="208" t="s">
        <v>259</v>
      </c>
      <c r="R15" s="208" t="s">
        <v>260</v>
      </c>
      <c r="S15" s="203">
        <v>44837.594756944447</v>
      </c>
    </row>
    <row r="16" spans="1:19" x14ac:dyDescent="0.25">
      <c r="A16" s="208" t="s">
        <v>257</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258</v>
      </c>
      <c r="Q16" s="208" t="s">
        <v>259</v>
      </c>
      <c r="R16" s="208" t="s">
        <v>260</v>
      </c>
      <c r="S16" s="203">
        <v>44837.594756944447</v>
      </c>
    </row>
    <row r="17" spans="1:19" x14ac:dyDescent="0.25">
      <c r="A17" s="208" t="s">
        <v>257</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258</v>
      </c>
      <c r="Q17" s="208" t="s">
        <v>259</v>
      </c>
      <c r="R17" s="208" t="s">
        <v>260</v>
      </c>
      <c r="S17" s="203">
        <v>44837.594756944447</v>
      </c>
    </row>
    <row r="18" spans="1:19" x14ac:dyDescent="0.25">
      <c r="A18" s="208" t="s">
        <v>257</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258</v>
      </c>
      <c r="Q18" s="208" t="s">
        <v>259</v>
      </c>
      <c r="R18" s="208" t="s">
        <v>260</v>
      </c>
      <c r="S18" s="203">
        <v>44837.594756944447</v>
      </c>
    </row>
    <row r="19" spans="1:19" x14ac:dyDescent="0.25">
      <c r="A19" s="208" t="s">
        <v>257</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258</v>
      </c>
      <c r="Q19" s="208" t="s">
        <v>259</v>
      </c>
      <c r="R19" s="208" t="s">
        <v>260</v>
      </c>
      <c r="S19" s="203">
        <v>44837.594756944447</v>
      </c>
    </row>
    <row r="20" spans="1:19" x14ac:dyDescent="0.25">
      <c r="A20" s="208" t="s">
        <v>257</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258</v>
      </c>
      <c r="Q20" s="208" t="s">
        <v>259</v>
      </c>
      <c r="R20" s="208" t="s">
        <v>260</v>
      </c>
      <c r="S20" s="203">
        <v>44837.594756944447</v>
      </c>
    </row>
    <row r="21" spans="1:19" x14ac:dyDescent="0.25">
      <c r="A21" s="208" t="s">
        <v>257</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258</v>
      </c>
      <c r="Q21" s="208" t="s">
        <v>259</v>
      </c>
      <c r="R21" s="208" t="s">
        <v>260</v>
      </c>
      <c r="S21" s="203">
        <v>44837.594756944447</v>
      </c>
    </row>
    <row r="22" spans="1:19" x14ac:dyDescent="0.25">
      <c r="A22" s="208" t="s">
        <v>257</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258</v>
      </c>
      <c r="Q22" s="208" t="s">
        <v>259</v>
      </c>
      <c r="R22" s="208" t="s">
        <v>260</v>
      </c>
      <c r="S22" s="203">
        <v>44837.594756944447</v>
      </c>
    </row>
    <row r="23" spans="1:19" x14ac:dyDescent="0.25">
      <c r="A23" s="208" t="s">
        <v>257</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258</v>
      </c>
      <c r="Q23" s="208" t="s">
        <v>259</v>
      </c>
      <c r="R23" s="208" t="s">
        <v>260</v>
      </c>
      <c r="S23" s="203">
        <v>44837.594756944447</v>
      </c>
    </row>
    <row r="24" spans="1:19" x14ac:dyDescent="0.25">
      <c r="A24" s="208" t="s">
        <v>257</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258</v>
      </c>
      <c r="Q24" s="208" t="s">
        <v>259</v>
      </c>
      <c r="R24" s="208" t="s">
        <v>260</v>
      </c>
      <c r="S24" s="203">
        <v>44837.594756944447</v>
      </c>
    </row>
    <row r="25" spans="1:19" x14ac:dyDescent="0.25">
      <c r="A25" s="208" t="s">
        <v>257</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258</v>
      </c>
      <c r="Q25" s="208" t="s">
        <v>259</v>
      </c>
      <c r="R25" s="208" t="s">
        <v>260</v>
      </c>
      <c r="S25" s="203">
        <v>44837.594756944447</v>
      </c>
    </row>
    <row r="26" spans="1:19" x14ac:dyDescent="0.25">
      <c r="A26" s="208" t="s">
        <v>257</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258</v>
      </c>
      <c r="Q26" s="208" t="s">
        <v>259</v>
      </c>
      <c r="R26" s="208" t="s">
        <v>260</v>
      </c>
      <c r="S26" s="203">
        <v>44837.594756944447</v>
      </c>
    </row>
    <row r="27" spans="1:19" x14ac:dyDescent="0.25">
      <c r="A27" s="208" t="s">
        <v>257</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258</v>
      </c>
      <c r="Q27" s="208" t="s">
        <v>259</v>
      </c>
      <c r="R27" s="208" t="s">
        <v>260</v>
      </c>
      <c r="S27" s="203">
        <v>44837.594756944447</v>
      </c>
    </row>
    <row r="28" spans="1:19" x14ac:dyDescent="0.25">
      <c r="A28" s="208" t="s">
        <v>257</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258</v>
      </c>
      <c r="Q28" s="208" t="s">
        <v>259</v>
      </c>
      <c r="R28" s="208" t="s">
        <v>260</v>
      </c>
      <c r="S28" s="203">
        <v>44837.594756944447</v>
      </c>
    </row>
    <row r="29" spans="1:19" x14ac:dyDescent="0.25">
      <c r="A29" s="208" t="s">
        <v>257</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258</v>
      </c>
      <c r="Q29" s="208" t="s">
        <v>259</v>
      </c>
      <c r="R29" s="208" t="s">
        <v>260</v>
      </c>
      <c r="S29" s="203">
        <v>44837.594756944447</v>
      </c>
    </row>
    <row r="30" spans="1:19" x14ac:dyDescent="0.25">
      <c r="A30" s="208" t="s">
        <v>257</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258</v>
      </c>
      <c r="Q30" s="208" t="s">
        <v>259</v>
      </c>
      <c r="R30" s="208" t="s">
        <v>260</v>
      </c>
      <c r="S30" s="203">
        <v>44837.594756944447</v>
      </c>
    </row>
    <row r="31" spans="1:19" x14ac:dyDescent="0.25">
      <c r="A31" s="208" t="s">
        <v>257</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258</v>
      </c>
      <c r="Q31" s="208" t="s">
        <v>259</v>
      </c>
      <c r="R31" s="208" t="s">
        <v>260</v>
      </c>
      <c r="S31" s="203">
        <v>44837.594756944447</v>
      </c>
    </row>
    <row r="32" spans="1:19" x14ac:dyDescent="0.25">
      <c r="A32" s="208" t="s">
        <v>257</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258</v>
      </c>
      <c r="Q32" s="208" t="s">
        <v>259</v>
      </c>
      <c r="R32" s="208" t="s">
        <v>260</v>
      </c>
      <c r="S32" s="203">
        <v>44837.594756944447</v>
      </c>
    </row>
    <row r="33" spans="1:19" x14ac:dyDescent="0.25">
      <c r="A33" s="208" t="s">
        <v>257</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258</v>
      </c>
      <c r="Q33" s="208" t="s">
        <v>259</v>
      </c>
      <c r="R33" s="208" t="s">
        <v>260</v>
      </c>
      <c r="S33" s="203">
        <v>44837.594756944447</v>
      </c>
    </row>
    <row r="34" spans="1:19" x14ac:dyDescent="0.25">
      <c r="A34" s="208" t="s">
        <v>257</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258</v>
      </c>
      <c r="Q34" s="208" t="s">
        <v>259</v>
      </c>
      <c r="R34" s="208" t="s">
        <v>260</v>
      </c>
      <c r="S34" s="203">
        <v>44837.594756944447</v>
      </c>
    </row>
    <row r="35" spans="1:19" x14ac:dyDescent="0.25">
      <c r="A35" s="208" t="s">
        <v>257</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258</v>
      </c>
      <c r="Q35" s="208" t="s">
        <v>259</v>
      </c>
      <c r="R35" s="208" t="s">
        <v>260</v>
      </c>
      <c r="S35" s="203">
        <v>44837.594756944447</v>
      </c>
    </row>
    <row r="36" spans="1:19" x14ac:dyDescent="0.25">
      <c r="A36" s="208" t="s">
        <v>257</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258</v>
      </c>
      <c r="Q36" s="208" t="s">
        <v>259</v>
      </c>
      <c r="R36" s="208" t="s">
        <v>260</v>
      </c>
      <c r="S36" s="203">
        <v>44837.594756944447</v>
      </c>
    </row>
    <row r="37" spans="1:19" x14ac:dyDescent="0.25">
      <c r="A37" s="208" t="s">
        <v>257</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258</v>
      </c>
      <c r="Q37" s="208" t="s">
        <v>259</v>
      </c>
      <c r="R37" s="208" t="s">
        <v>260</v>
      </c>
      <c r="S37" s="203">
        <v>44837.594756944447</v>
      </c>
    </row>
    <row r="38" spans="1:19" x14ac:dyDescent="0.25">
      <c r="A38" s="208" t="s">
        <v>257</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258</v>
      </c>
      <c r="Q38" s="208" t="s">
        <v>259</v>
      </c>
      <c r="R38" s="208" t="s">
        <v>260</v>
      </c>
      <c r="S38" s="203">
        <v>44837.594756944447</v>
      </c>
    </row>
    <row r="39" spans="1:19" x14ac:dyDescent="0.25">
      <c r="A39" s="208" t="s">
        <v>257</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258</v>
      </c>
      <c r="Q39" s="208" t="s">
        <v>259</v>
      </c>
      <c r="R39" s="208" t="s">
        <v>260</v>
      </c>
      <c r="S39" s="203">
        <v>44837.594756944447</v>
      </c>
    </row>
    <row r="40" spans="1:19" x14ac:dyDescent="0.25">
      <c r="A40" s="208" t="s">
        <v>257</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258</v>
      </c>
      <c r="Q40" s="208" t="s">
        <v>259</v>
      </c>
      <c r="R40" s="208" t="s">
        <v>260</v>
      </c>
      <c r="S40" s="203">
        <v>44837.594756944447</v>
      </c>
    </row>
    <row r="41" spans="1:19" x14ac:dyDescent="0.25">
      <c r="A41" s="208" t="s">
        <v>257</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258</v>
      </c>
      <c r="Q41" s="208" t="s">
        <v>259</v>
      </c>
      <c r="R41" s="208" t="s">
        <v>260</v>
      </c>
      <c r="S41" s="203">
        <v>44837.594756944447</v>
      </c>
    </row>
    <row r="42" spans="1:19" x14ac:dyDescent="0.25">
      <c r="A42" s="208" t="s">
        <v>257</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258</v>
      </c>
      <c r="Q42" s="208" t="s">
        <v>259</v>
      </c>
      <c r="R42" s="208" t="s">
        <v>260</v>
      </c>
      <c r="S42" s="203">
        <v>44837.594756944447</v>
      </c>
    </row>
    <row r="43" spans="1:19" x14ac:dyDescent="0.25">
      <c r="A43" s="208" t="s">
        <v>257</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258</v>
      </c>
      <c r="Q43" s="208" t="s">
        <v>259</v>
      </c>
      <c r="R43" s="208" t="s">
        <v>260</v>
      </c>
      <c r="S43" s="203">
        <v>44837.594756944447</v>
      </c>
    </row>
    <row r="44" spans="1:19" x14ac:dyDescent="0.25">
      <c r="A44" s="208" t="s">
        <v>257</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258</v>
      </c>
      <c r="Q44" s="208" t="s">
        <v>259</v>
      </c>
      <c r="R44" s="208" t="s">
        <v>260</v>
      </c>
      <c r="S44" s="203">
        <v>44837.594756944447</v>
      </c>
    </row>
    <row r="45" spans="1:19" x14ac:dyDescent="0.25">
      <c r="A45" s="208" t="s">
        <v>257</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258</v>
      </c>
      <c r="Q45" s="208" t="s">
        <v>259</v>
      </c>
      <c r="R45" s="208" t="s">
        <v>260</v>
      </c>
      <c r="S45" s="203">
        <v>44837.594756944447</v>
      </c>
    </row>
    <row r="46" spans="1:19" x14ac:dyDescent="0.25">
      <c r="A46" s="208" t="s">
        <v>257</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258</v>
      </c>
      <c r="Q46" s="208" t="s">
        <v>259</v>
      </c>
      <c r="R46" s="208" t="s">
        <v>260</v>
      </c>
      <c r="S46" s="203">
        <v>44837.594756944447</v>
      </c>
    </row>
    <row r="47" spans="1:19" x14ac:dyDescent="0.25">
      <c r="A47" s="208" t="s">
        <v>257</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258</v>
      </c>
      <c r="Q47" s="208" t="s">
        <v>259</v>
      </c>
      <c r="R47" s="208" t="s">
        <v>260</v>
      </c>
      <c r="S47" s="203">
        <v>44837.594756944447</v>
      </c>
    </row>
    <row r="48" spans="1:19" x14ac:dyDescent="0.25">
      <c r="A48" s="208" t="s">
        <v>257</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258</v>
      </c>
      <c r="Q48" s="208" t="s">
        <v>259</v>
      </c>
      <c r="R48" s="208" t="s">
        <v>260</v>
      </c>
      <c r="S48" s="203">
        <v>44837.594756944447</v>
      </c>
    </row>
    <row r="49" spans="1:19" x14ac:dyDescent="0.25">
      <c r="A49" s="208" t="s">
        <v>257</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258</v>
      </c>
      <c r="Q49" s="208" t="s">
        <v>259</v>
      </c>
      <c r="R49" s="208" t="s">
        <v>260</v>
      </c>
      <c r="S49" s="203">
        <v>44837.594756944447</v>
      </c>
    </row>
    <row r="50" spans="1:19" x14ac:dyDescent="0.25">
      <c r="A50" s="208" t="s">
        <v>257</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258</v>
      </c>
      <c r="Q50" s="208" t="s">
        <v>259</v>
      </c>
      <c r="R50" s="208" t="s">
        <v>260</v>
      </c>
      <c r="S50" s="203">
        <v>44837.594756944447</v>
      </c>
    </row>
    <row r="51" spans="1:19" x14ac:dyDescent="0.25">
      <c r="A51" s="208" t="s">
        <v>257</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258</v>
      </c>
      <c r="Q51" s="208" t="s">
        <v>259</v>
      </c>
      <c r="R51" s="208" t="s">
        <v>260</v>
      </c>
      <c r="S51" s="203">
        <v>44837.594756944447</v>
      </c>
    </row>
    <row r="52" spans="1:19" x14ac:dyDescent="0.25">
      <c r="A52" s="208" t="s">
        <v>257</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258</v>
      </c>
      <c r="Q52" s="208" t="s">
        <v>259</v>
      </c>
      <c r="R52" s="208" t="s">
        <v>260</v>
      </c>
      <c r="S52" s="203">
        <v>44837.594756944447</v>
      </c>
    </row>
    <row r="53" spans="1:19" x14ac:dyDescent="0.25">
      <c r="A53" s="208" t="s">
        <v>257</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258</v>
      </c>
      <c r="Q53" s="208" t="s">
        <v>259</v>
      </c>
      <c r="R53" s="208" t="s">
        <v>260</v>
      </c>
      <c r="S53" s="203">
        <v>44837.594756944447</v>
      </c>
    </row>
    <row r="54" spans="1:19" x14ac:dyDescent="0.25">
      <c r="A54" s="208" t="s">
        <v>257</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258</v>
      </c>
      <c r="Q54" s="208" t="s">
        <v>259</v>
      </c>
      <c r="R54" s="208" t="s">
        <v>260</v>
      </c>
      <c r="S54" s="203">
        <v>44837.594756944447</v>
      </c>
    </row>
    <row r="55" spans="1:19" x14ac:dyDescent="0.25">
      <c r="A55" s="208" t="s">
        <v>257</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258</v>
      </c>
      <c r="Q55" s="208" t="s">
        <v>259</v>
      </c>
      <c r="R55" s="208" t="s">
        <v>260</v>
      </c>
      <c r="S55" s="203">
        <v>44837.594756944447</v>
      </c>
    </row>
    <row r="56" spans="1:19" x14ac:dyDescent="0.25">
      <c r="A56" s="208" t="s">
        <v>257</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258</v>
      </c>
      <c r="Q56" s="208" t="s">
        <v>259</v>
      </c>
      <c r="R56" s="208" t="s">
        <v>260</v>
      </c>
      <c r="S56" s="203">
        <v>44837.594756944447</v>
      </c>
    </row>
    <row r="57" spans="1:19" x14ac:dyDescent="0.25">
      <c r="A57" s="208" t="s">
        <v>257</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258</v>
      </c>
      <c r="Q57" s="208" t="s">
        <v>259</v>
      </c>
      <c r="R57" s="208" t="s">
        <v>260</v>
      </c>
      <c r="S57" s="203">
        <v>44837.594756944447</v>
      </c>
    </row>
    <row r="58" spans="1:19" x14ac:dyDescent="0.25">
      <c r="A58" s="208" t="s">
        <v>257</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258</v>
      </c>
      <c r="Q58" s="208" t="s">
        <v>259</v>
      </c>
      <c r="R58" s="208" t="s">
        <v>260</v>
      </c>
      <c r="S58" s="203">
        <v>44837.594756944447</v>
      </c>
    </row>
    <row r="59" spans="1:19" x14ac:dyDescent="0.25">
      <c r="A59" s="208" t="s">
        <v>257</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258</v>
      </c>
      <c r="Q59" s="208" t="s">
        <v>259</v>
      </c>
      <c r="R59" s="208" t="s">
        <v>260</v>
      </c>
      <c r="S59" s="203">
        <v>44837.594756944447</v>
      </c>
    </row>
    <row r="60" spans="1:19" x14ac:dyDescent="0.25">
      <c r="A60" s="208" t="s">
        <v>257</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258</v>
      </c>
      <c r="Q60" s="208" t="s">
        <v>259</v>
      </c>
      <c r="R60" s="208" t="s">
        <v>260</v>
      </c>
      <c r="S60" s="203">
        <v>44837.594756944447</v>
      </c>
    </row>
    <row r="61" spans="1:19" x14ac:dyDescent="0.25">
      <c r="A61" s="208" t="s">
        <v>257</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258</v>
      </c>
      <c r="Q61" s="208" t="s">
        <v>259</v>
      </c>
      <c r="R61" s="208" t="s">
        <v>260</v>
      </c>
      <c r="S61" s="203">
        <v>44837.594756944447</v>
      </c>
    </row>
    <row r="62" spans="1:19" x14ac:dyDescent="0.25">
      <c r="A62" s="208" t="s">
        <v>257</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258</v>
      </c>
      <c r="Q62" s="208" t="s">
        <v>259</v>
      </c>
      <c r="R62" s="208" t="s">
        <v>260</v>
      </c>
      <c r="S62" s="203">
        <v>44837.594756944447</v>
      </c>
    </row>
    <row r="63" spans="1:19" x14ac:dyDescent="0.25">
      <c r="A63" s="208" t="s">
        <v>257</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258</v>
      </c>
      <c r="Q63" s="208" t="s">
        <v>259</v>
      </c>
      <c r="R63" s="208" t="s">
        <v>260</v>
      </c>
      <c r="S63" s="203">
        <v>44837.594756944447</v>
      </c>
    </row>
    <row r="64" spans="1:19" x14ac:dyDescent="0.25">
      <c r="A64" s="208" t="s">
        <v>257</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258</v>
      </c>
      <c r="Q64" s="208" t="s">
        <v>259</v>
      </c>
      <c r="R64" s="208" t="s">
        <v>260</v>
      </c>
      <c r="S64" s="203">
        <v>44837.594756944447</v>
      </c>
    </row>
    <row r="65" spans="1:19" x14ac:dyDescent="0.25">
      <c r="A65" s="208" t="s">
        <v>257</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258</v>
      </c>
      <c r="Q65" s="208" t="s">
        <v>259</v>
      </c>
      <c r="R65" s="208" t="s">
        <v>260</v>
      </c>
      <c r="S65" s="203">
        <v>44837.594756944447</v>
      </c>
    </row>
    <row r="66" spans="1:19" x14ac:dyDescent="0.25">
      <c r="A66" s="208" t="s">
        <v>257</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258</v>
      </c>
      <c r="Q66" s="208" t="s">
        <v>259</v>
      </c>
      <c r="R66" s="208" t="s">
        <v>260</v>
      </c>
      <c r="S66" s="203">
        <v>44837.594756944447</v>
      </c>
    </row>
    <row r="67" spans="1:19" x14ac:dyDescent="0.25">
      <c r="A67" s="208" t="s">
        <v>257</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258</v>
      </c>
      <c r="Q67" s="208" t="s">
        <v>259</v>
      </c>
      <c r="R67" s="208" t="s">
        <v>260</v>
      </c>
      <c r="S67" s="203">
        <v>44837.594756944447</v>
      </c>
    </row>
    <row r="68" spans="1:19" x14ac:dyDescent="0.25">
      <c r="A68" s="208" t="s">
        <v>257</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258</v>
      </c>
      <c r="Q68" s="208" t="s">
        <v>259</v>
      </c>
      <c r="R68" s="208" t="s">
        <v>260</v>
      </c>
      <c r="S68" s="203">
        <v>44837.594756944447</v>
      </c>
    </row>
    <row r="69" spans="1:19" x14ac:dyDescent="0.25">
      <c r="A69" s="208" t="s">
        <v>257</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258</v>
      </c>
      <c r="Q69" s="208" t="s">
        <v>259</v>
      </c>
      <c r="R69" s="208" t="s">
        <v>260</v>
      </c>
      <c r="S69" s="203">
        <v>44837.594756944447</v>
      </c>
    </row>
    <row r="70" spans="1:19" x14ac:dyDescent="0.25">
      <c r="A70" s="208" t="s">
        <v>257</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258</v>
      </c>
      <c r="Q70" s="208" t="s">
        <v>259</v>
      </c>
      <c r="R70" s="208" t="s">
        <v>260</v>
      </c>
      <c r="S70" s="203">
        <v>44837.594756944447</v>
      </c>
    </row>
    <row r="71" spans="1:19" x14ac:dyDescent="0.25">
      <c r="A71" s="208" t="s">
        <v>257</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258</v>
      </c>
      <c r="Q71" s="208" t="s">
        <v>259</v>
      </c>
      <c r="R71" s="208" t="s">
        <v>260</v>
      </c>
      <c r="S71" s="203">
        <v>44837.594756944447</v>
      </c>
    </row>
    <row r="72" spans="1:19" x14ac:dyDescent="0.25">
      <c r="A72" s="208" t="s">
        <v>257</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258</v>
      </c>
      <c r="Q72" s="208" t="s">
        <v>259</v>
      </c>
      <c r="R72" s="208" t="s">
        <v>260</v>
      </c>
      <c r="S72" s="203">
        <v>44837.594756944447</v>
      </c>
    </row>
    <row r="73" spans="1:19" x14ac:dyDescent="0.25">
      <c r="A73" s="208" t="s">
        <v>257</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258</v>
      </c>
      <c r="Q73" s="208" t="s">
        <v>259</v>
      </c>
      <c r="R73" s="208" t="s">
        <v>260</v>
      </c>
      <c r="S73" s="203">
        <v>44837.594756944447</v>
      </c>
    </row>
    <row r="74" spans="1:19" x14ac:dyDescent="0.25">
      <c r="A74" s="208" t="s">
        <v>257</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258</v>
      </c>
      <c r="Q74" s="208" t="s">
        <v>259</v>
      </c>
      <c r="R74" s="208" t="s">
        <v>260</v>
      </c>
      <c r="S74" s="203">
        <v>44837.594756944447</v>
      </c>
    </row>
    <row r="75" spans="1:19" x14ac:dyDescent="0.25">
      <c r="A75" s="208" t="s">
        <v>257</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258</v>
      </c>
      <c r="Q75" s="208" t="s">
        <v>259</v>
      </c>
      <c r="R75" s="208" t="s">
        <v>260</v>
      </c>
      <c r="S75" s="203">
        <v>44837.594756944447</v>
      </c>
    </row>
    <row r="76" spans="1:19" x14ac:dyDescent="0.25">
      <c r="A76" s="208" t="s">
        <v>257</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258</v>
      </c>
      <c r="Q76" s="208" t="s">
        <v>259</v>
      </c>
      <c r="R76" s="208" t="s">
        <v>260</v>
      </c>
      <c r="S76" s="203">
        <v>44837.594756944447</v>
      </c>
    </row>
    <row r="77" spans="1:19" x14ac:dyDescent="0.25">
      <c r="A77" s="208" t="s">
        <v>257</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258</v>
      </c>
      <c r="Q77" s="208" t="s">
        <v>259</v>
      </c>
      <c r="R77" s="208" t="s">
        <v>260</v>
      </c>
      <c r="S77" s="203">
        <v>44837.594756944447</v>
      </c>
    </row>
    <row r="78" spans="1:19" x14ac:dyDescent="0.25">
      <c r="A78" s="208" t="s">
        <v>257</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258</v>
      </c>
      <c r="Q78" s="208" t="s">
        <v>259</v>
      </c>
      <c r="R78" s="208" t="s">
        <v>260</v>
      </c>
      <c r="S78" s="203">
        <v>44837.594756944447</v>
      </c>
    </row>
    <row r="79" spans="1:19" x14ac:dyDescent="0.25">
      <c r="A79" s="208" t="s">
        <v>257</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258</v>
      </c>
      <c r="Q79" s="208" t="s">
        <v>259</v>
      </c>
      <c r="R79" s="208" t="s">
        <v>260</v>
      </c>
      <c r="S79" s="203">
        <v>44837.594756944447</v>
      </c>
    </row>
    <row r="80" spans="1:19" x14ac:dyDescent="0.25">
      <c r="A80" s="208" t="s">
        <v>257</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258</v>
      </c>
      <c r="Q80" s="208" t="s">
        <v>259</v>
      </c>
      <c r="R80" s="208" t="s">
        <v>260</v>
      </c>
      <c r="S80" s="203">
        <v>44837.594756944447</v>
      </c>
    </row>
    <row r="81" spans="1:19" x14ac:dyDescent="0.25">
      <c r="A81" s="208" t="s">
        <v>257</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258</v>
      </c>
      <c r="Q81" s="208" t="s">
        <v>259</v>
      </c>
      <c r="R81" s="208" t="s">
        <v>260</v>
      </c>
      <c r="S81" s="203">
        <v>44837.594756944447</v>
      </c>
    </row>
    <row r="82" spans="1:19" x14ac:dyDescent="0.25">
      <c r="A82" s="208" t="s">
        <v>257</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258</v>
      </c>
      <c r="Q82" s="208" t="s">
        <v>259</v>
      </c>
      <c r="R82" s="208" t="s">
        <v>260</v>
      </c>
      <c r="S82" s="203">
        <v>44837.594756944447</v>
      </c>
    </row>
    <row r="83" spans="1:19" x14ac:dyDescent="0.25">
      <c r="A83" s="208" t="s">
        <v>257</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258</v>
      </c>
      <c r="Q83" s="208" t="s">
        <v>259</v>
      </c>
      <c r="R83" s="208" t="s">
        <v>260</v>
      </c>
      <c r="S83" s="203">
        <v>44837.594756944447</v>
      </c>
    </row>
    <row r="84" spans="1:19" x14ac:dyDescent="0.25">
      <c r="A84" s="208" t="s">
        <v>257</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258</v>
      </c>
      <c r="Q84" s="208" t="s">
        <v>259</v>
      </c>
      <c r="R84" s="208" t="s">
        <v>260</v>
      </c>
      <c r="S84" s="203">
        <v>44837.594756944447</v>
      </c>
    </row>
    <row r="85" spans="1:19" x14ac:dyDescent="0.25">
      <c r="A85" s="208" t="s">
        <v>257</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258</v>
      </c>
      <c r="Q85" s="208" t="s">
        <v>259</v>
      </c>
      <c r="R85" s="208" t="s">
        <v>260</v>
      </c>
      <c r="S85" s="203">
        <v>44837.594756944447</v>
      </c>
    </row>
    <row r="86" spans="1:19" x14ac:dyDescent="0.25">
      <c r="A86" s="208" t="s">
        <v>257</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258</v>
      </c>
      <c r="Q86" s="208" t="s">
        <v>259</v>
      </c>
      <c r="R86" s="208" t="s">
        <v>260</v>
      </c>
      <c r="S86" s="203">
        <v>44837.594756944447</v>
      </c>
    </row>
    <row r="87" spans="1:19" x14ac:dyDescent="0.25">
      <c r="A87" s="208" t="s">
        <v>257</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258</v>
      </c>
      <c r="Q87" s="208" t="s">
        <v>259</v>
      </c>
      <c r="R87" s="208" t="s">
        <v>260</v>
      </c>
      <c r="S87" s="203">
        <v>44837.594756944447</v>
      </c>
    </row>
    <row r="88" spans="1:19" x14ac:dyDescent="0.25">
      <c r="A88" s="208" t="s">
        <v>257</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258</v>
      </c>
      <c r="Q88" s="208" t="s">
        <v>259</v>
      </c>
      <c r="R88" s="208" t="s">
        <v>260</v>
      </c>
      <c r="S88" s="203">
        <v>44837.594756944447</v>
      </c>
    </row>
    <row r="89" spans="1:19" x14ac:dyDescent="0.25">
      <c r="A89" s="208" t="s">
        <v>257</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258</v>
      </c>
      <c r="Q89" s="208" t="s">
        <v>259</v>
      </c>
      <c r="R89" s="208" t="s">
        <v>260</v>
      </c>
      <c r="S89" s="203">
        <v>44837.594756944447</v>
      </c>
    </row>
    <row r="90" spans="1:19" x14ac:dyDescent="0.25">
      <c r="A90" s="208" t="s">
        <v>257</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258</v>
      </c>
      <c r="Q90" s="208" t="s">
        <v>259</v>
      </c>
      <c r="R90" s="208" t="s">
        <v>260</v>
      </c>
      <c r="S90" s="203">
        <v>44837.594756944447</v>
      </c>
    </row>
    <row r="91" spans="1:19" x14ac:dyDescent="0.25">
      <c r="A91" s="208" t="s">
        <v>257</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258</v>
      </c>
      <c r="Q91" s="208" t="s">
        <v>259</v>
      </c>
      <c r="R91" s="208" t="s">
        <v>260</v>
      </c>
      <c r="S91" s="203">
        <v>44837.594756944447</v>
      </c>
    </row>
    <row r="92" spans="1:19" x14ac:dyDescent="0.25">
      <c r="A92" s="208" t="s">
        <v>257</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258</v>
      </c>
      <c r="Q92" s="208" t="s">
        <v>259</v>
      </c>
      <c r="R92" s="208" t="s">
        <v>260</v>
      </c>
      <c r="S92" s="203">
        <v>44837.594756944447</v>
      </c>
    </row>
    <row r="93" spans="1:19" x14ac:dyDescent="0.25">
      <c r="A93" s="208" t="s">
        <v>257</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258</v>
      </c>
      <c r="Q93" s="208" t="s">
        <v>259</v>
      </c>
      <c r="R93" s="208" t="s">
        <v>260</v>
      </c>
      <c r="S93" s="203">
        <v>44837.594756944447</v>
      </c>
    </row>
    <row r="94" spans="1:19" x14ac:dyDescent="0.25">
      <c r="A94" s="208" t="s">
        <v>257</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258</v>
      </c>
      <c r="Q94" s="208" t="s">
        <v>259</v>
      </c>
      <c r="R94" s="208" t="s">
        <v>260</v>
      </c>
      <c r="S94" s="203">
        <v>44837.594756944447</v>
      </c>
    </row>
    <row r="95" spans="1:19" x14ac:dyDescent="0.25">
      <c r="A95" s="208" t="s">
        <v>257</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258</v>
      </c>
      <c r="Q95" s="208" t="s">
        <v>259</v>
      </c>
      <c r="R95" s="208" t="s">
        <v>260</v>
      </c>
      <c r="S95" s="203">
        <v>44837.594756944447</v>
      </c>
    </row>
    <row r="96" spans="1:19" x14ac:dyDescent="0.25">
      <c r="A96" s="208" t="s">
        <v>257</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258</v>
      </c>
      <c r="Q96" s="208" t="s">
        <v>259</v>
      </c>
      <c r="R96" s="208" t="s">
        <v>260</v>
      </c>
      <c r="S96" s="203">
        <v>44837.594756944447</v>
      </c>
    </row>
    <row r="97" spans="1:19" x14ac:dyDescent="0.25">
      <c r="A97" s="208" t="s">
        <v>257</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258</v>
      </c>
      <c r="Q97" s="208" t="s">
        <v>259</v>
      </c>
      <c r="R97" s="208" t="s">
        <v>260</v>
      </c>
      <c r="S97" s="203">
        <v>44837.594756944447</v>
      </c>
    </row>
    <row r="98" spans="1:19" x14ac:dyDescent="0.25">
      <c r="A98" s="208" t="s">
        <v>257</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258</v>
      </c>
      <c r="Q98" s="208" t="s">
        <v>259</v>
      </c>
      <c r="R98" s="208" t="s">
        <v>260</v>
      </c>
      <c r="S98" s="203">
        <v>44837.594756944447</v>
      </c>
    </row>
    <row r="99" spans="1:19" x14ac:dyDescent="0.25">
      <c r="A99" s="208" t="s">
        <v>257</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258</v>
      </c>
      <c r="Q99" s="208" t="s">
        <v>259</v>
      </c>
      <c r="R99" s="208" t="s">
        <v>260</v>
      </c>
      <c r="S99" s="203">
        <v>44837.594756944447</v>
      </c>
    </row>
    <row r="100" spans="1:19" x14ac:dyDescent="0.25">
      <c r="A100" s="208" t="s">
        <v>257</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258</v>
      </c>
      <c r="Q100" s="208" t="s">
        <v>259</v>
      </c>
      <c r="R100" s="208" t="s">
        <v>260</v>
      </c>
      <c r="S100" s="203">
        <v>44837.594756944447</v>
      </c>
    </row>
    <row r="101" spans="1:19" x14ac:dyDescent="0.25">
      <c r="A101" s="208" t="s">
        <v>257</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258</v>
      </c>
      <c r="Q101" s="208" t="s">
        <v>259</v>
      </c>
      <c r="R101" s="208" t="s">
        <v>260</v>
      </c>
      <c r="S101" s="203">
        <v>44837.594756944447</v>
      </c>
    </row>
    <row r="102" spans="1:19" x14ac:dyDescent="0.25">
      <c r="A102" s="208" t="s">
        <v>257</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258</v>
      </c>
      <c r="Q102" s="208" t="s">
        <v>259</v>
      </c>
      <c r="R102" s="208" t="s">
        <v>260</v>
      </c>
      <c r="S102" s="203">
        <v>44837.594756944447</v>
      </c>
    </row>
    <row r="103" spans="1:19" x14ac:dyDescent="0.25">
      <c r="A103" s="208" t="s">
        <v>257</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258</v>
      </c>
      <c r="Q103" s="208" t="s">
        <v>259</v>
      </c>
      <c r="R103" s="208" t="s">
        <v>260</v>
      </c>
      <c r="S103" s="203">
        <v>44837.594756944447</v>
      </c>
    </row>
    <row r="104" spans="1:19" x14ac:dyDescent="0.25">
      <c r="A104" s="208" t="s">
        <v>257</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258</v>
      </c>
      <c r="Q104" s="208" t="s">
        <v>259</v>
      </c>
      <c r="R104" s="208" t="s">
        <v>260</v>
      </c>
      <c r="S104" s="203">
        <v>44837.594756944447</v>
      </c>
    </row>
    <row r="105" spans="1:19" x14ac:dyDescent="0.25">
      <c r="A105" s="208" t="s">
        <v>257</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258</v>
      </c>
      <c r="Q105" s="208" t="s">
        <v>259</v>
      </c>
      <c r="R105" s="208" t="s">
        <v>260</v>
      </c>
      <c r="S105" s="203">
        <v>44837.594756944447</v>
      </c>
    </row>
    <row r="106" spans="1:19" x14ac:dyDescent="0.25">
      <c r="A106" s="208" t="s">
        <v>257</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258</v>
      </c>
      <c r="Q106" s="208" t="s">
        <v>259</v>
      </c>
      <c r="R106" s="208" t="s">
        <v>260</v>
      </c>
      <c r="S106" s="203">
        <v>44837.594756944447</v>
      </c>
    </row>
    <row r="107" spans="1:19" x14ac:dyDescent="0.25">
      <c r="A107" s="208" t="s">
        <v>257</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258</v>
      </c>
      <c r="Q107" s="208" t="s">
        <v>259</v>
      </c>
      <c r="R107" s="208" t="s">
        <v>260</v>
      </c>
      <c r="S107" s="203">
        <v>44837.594756944447</v>
      </c>
    </row>
    <row r="108" spans="1:19" x14ac:dyDescent="0.25">
      <c r="A108" s="208" t="s">
        <v>257</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258</v>
      </c>
      <c r="Q108" s="208" t="s">
        <v>259</v>
      </c>
      <c r="R108" s="208" t="s">
        <v>260</v>
      </c>
      <c r="S108" s="203">
        <v>44837.594756944447</v>
      </c>
    </row>
    <row r="109" spans="1:19" x14ac:dyDescent="0.25">
      <c r="A109" s="208" t="s">
        <v>257</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258</v>
      </c>
      <c r="Q109" s="208" t="s">
        <v>259</v>
      </c>
      <c r="R109" s="208" t="s">
        <v>260</v>
      </c>
      <c r="S109" s="203">
        <v>44837.594756944447</v>
      </c>
    </row>
    <row r="110" spans="1:19" x14ac:dyDescent="0.25">
      <c r="A110" s="208" t="s">
        <v>257</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258</v>
      </c>
      <c r="Q110" s="208" t="s">
        <v>259</v>
      </c>
      <c r="R110" s="208" t="s">
        <v>260</v>
      </c>
      <c r="S110" s="203">
        <v>44837.594768518517</v>
      </c>
    </row>
    <row r="111" spans="1:19" x14ac:dyDescent="0.25">
      <c r="A111" s="208" t="s">
        <v>257</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258</v>
      </c>
      <c r="Q111" s="208" t="s">
        <v>259</v>
      </c>
      <c r="R111" s="208" t="s">
        <v>260</v>
      </c>
      <c r="S111" s="203">
        <v>44837.594768518517</v>
      </c>
    </row>
    <row r="112" spans="1:19" x14ac:dyDescent="0.25">
      <c r="A112" s="208" t="s">
        <v>257</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258</v>
      </c>
      <c r="Q112" s="208" t="s">
        <v>259</v>
      </c>
      <c r="R112" s="208" t="s">
        <v>260</v>
      </c>
      <c r="S112" s="203">
        <v>44837.594768518517</v>
      </c>
    </row>
    <row r="113" spans="1:19" x14ac:dyDescent="0.25">
      <c r="A113" s="208" t="s">
        <v>257</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258</v>
      </c>
      <c r="Q113" s="208" t="s">
        <v>259</v>
      </c>
      <c r="R113" s="208" t="s">
        <v>260</v>
      </c>
      <c r="S113" s="203">
        <v>44837.594768518517</v>
      </c>
    </row>
    <row r="114" spans="1:19" x14ac:dyDescent="0.25">
      <c r="A114" s="208" t="s">
        <v>257</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258</v>
      </c>
      <c r="Q114" s="208" t="s">
        <v>259</v>
      </c>
      <c r="R114" s="208" t="s">
        <v>260</v>
      </c>
      <c r="S114" s="203">
        <v>44837.594768518517</v>
      </c>
    </row>
    <row r="115" spans="1:19" x14ac:dyDescent="0.25">
      <c r="A115" s="208" t="s">
        <v>257</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258</v>
      </c>
      <c r="Q115" s="208" t="s">
        <v>259</v>
      </c>
      <c r="R115" s="208" t="s">
        <v>260</v>
      </c>
      <c r="S115" s="203">
        <v>44837.594768518517</v>
      </c>
    </row>
    <row r="116" spans="1:19" x14ac:dyDescent="0.25">
      <c r="A116" s="208" t="s">
        <v>257</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258</v>
      </c>
      <c r="Q116" s="208" t="s">
        <v>259</v>
      </c>
      <c r="R116" s="208" t="s">
        <v>260</v>
      </c>
      <c r="S116" s="203">
        <v>44837.594768518517</v>
      </c>
    </row>
    <row r="117" spans="1:19" x14ac:dyDescent="0.25">
      <c r="A117" s="208" t="s">
        <v>257</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258</v>
      </c>
      <c r="Q117" s="208" t="s">
        <v>259</v>
      </c>
      <c r="R117" s="208" t="s">
        <v>260</v>
      </c>
      <c r="S117" s="203">
        <v>44837.594768518517</v>
      </c>
    </row>
    <row r="118" spans="1:19" x14ac:dyDescent="0.25">
      <c r="A118" s="208" t="s">
        <v>257</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258</v>
      </c>
      <c r="Q118" s="208" t="s">
        <v>259</v>
      </c>
      <c r="R118" s="208" t="s">
        <v>260</v>
      </c>
      <c r="S118" s="203">
        <v>44837.594768518517</v>
      </c>
    </row>
    <row r="119" spans="1:19" x14ac:dyDescent="0.25">
      <c r="A119" s="208" t="s">
        <v>257</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258</v>
      </c>
      <c r="Q119" s="208" t="s">
        <v>259</v>
      </c>
      <c r="R119" s="208" t="s">
        <v>260</v>
      </c>
      <c r="S119" s="203">
        <v>44837.594768518517</v>
      </c>
    </row>
    <row r="120" spans="1:19" x14ac:dyDescent="0.25">
      <c r="A120" s="208" t="s">
        <v>257</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258</v>
      </c>
      <c r="Q120" s="208" t="s">
        <v>259</v>
      </c>
      <c r="R120" s="208" t="s">
        <v>260</v>
      </c>
      <c r="S120" s="203">
        <v>44837.594768518517</v>
      </c>
    </row>
    <row r="121" spans="1:19" x14ac:dyDescent="0.25">
      <c r="A121" s="208" t="s">
        <v>257</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258</v>
      </c>
      <c r="Q121" s="208" t="s">
        <v>259</v>
      </c>
      <c r="R121" s="208" t="s">
        <v>260</v>
      </c>
      <c r="S121" s="203">
        <v>44837.594768518517</v>
      </c>
    </row>
    <row r="122" spans="1:19" x14ac:dyDescent="0.25">
      <c r="A122" s="208" t="s">
        <v>257</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258</v>
      </c>
      <c r="Q122" s="208" t="s">
        <v>259</v>
      </c>
      <c r="R122" s="208" t="s">
        <v>260</v>
      </c>
      <c r="S122" s="203">
        <v>44837.594768518517</v>
      </c>
    </row>
    <row r="123" spans="1:19" x14ac:dyDescent="0.25">
      <c r="A123" s="208" t="s">
        <v>257</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258</v>
      </c>
      <c r="Q123" s="208" t="s">
        <v>259</v>
      </c>
      <c r="R123" s="208" t="s">
        <v>260</v>
      </c>
      <c r="S123" s="203">
        <v>44837.594768518517</v>
      </c>
    </row>
    <row r="124" spans="1:19" x14ac:dyDescent="0.25">
      <c r="A124" s="208" t="s">
        <v>257</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258</v>
      </c>
      <c r="Q124" s="208" t="s">
        <v>259</v>
      </c>
      <c r="R124" s="208" t="s">
        <v>260</v>
      </c>
      <c r="S124" s="203">
        <v>44837.594768518517</v>
      </c>
    </row>
    <row r="125" spans="1:19" x14ac:dyDescent="0.25">
      <c r="A125" s="208" t="s">
        <v>257</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258</v>
      </c>
      <c r="Q125" s="208" t="s">
        <v>259</v>
      </c>
      <c r="R125" s="208" t="s">
        <v>260</v>
      </c>
      <c r="S125" s="203">
        <v>44837.594768518517</v>
      </c>
    </row>
    <row r="126" spans="1:19" x14ac:dyDescent="0.25">
      <c r="A126" s="208" t="s">
        <v>257</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258</v>
      </c>
      <c r="Q126" s="208" t="s">
        <v>259</v>
      </c>
      <c r="R126" s="208" t="s">
        <v>260</v>
      </c>
      <c r="S126" s="203">
        <v>44837.594768518517</v>
      </c>
    </row>
    <row r="127" spans="1:19" x14ac:dyDescent="0.25">
      <c r="A127" s="208" t="s">
        <v>257</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258</v>
      </c>
      <c r="Q127" s="208" t="s">
        <v>259</v>
      </c>
      <c r="R127" s="208" t="s">
        <v>260</v>
      </c>
      <c r="S127" s="203">
        <v>44837.594768518517</v>
      </c>
    </row>
    <row r="128" spans="1:19" x14ac:dyDescent="0.25">
      <c r="A128" s="208" t="s">
        <v>257</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258</v>
      </c>
      <c r="Q128" s="208" t="s">
        <v>259</v>
      </c>
      <c r="R128" s="208" t="s">
        <v>260</v>
      </c>
      <c r="S128" s="203">
        <v>44837.594768518517</v>
      </c>
    </row>
    <row r="129" spans="1:19" x14ac:dyDescent="0.25">
      <c r="A129" s="208" t="s">
        <v>257</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258</v>
      </c>
      <c r="Q129" s="208" t="s">
        <v>259</v>
      </c>
      <c r="R129" s="208" t="s">
        <v>260</v>
      </c>
      <c r="S129" s="203">
        <v>44837.594768518517</v>
      </c>
    </row>
    <row r="130" spans="1:19" x14ac:dyDescent="0.25">
      <c r="A130" s="208" t="s">
        <v>257</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258</v>
      </c>
      <c r="Q130" s="208" t="s">
        <v>259</v>
      </c>
      <c r="R130" s="208" t="s">
        <v>260</v>
      </c>
      <c r="S130" s="203">
        <v>44837.594768518517</v>
      </c>
    </row>
    <row r="131" spans="1:19" x14ac:dyDescent="0.25">
      <c r="A131" s="208" t="s">
        <v>257</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258</v>
      </c>
      <c r="Q131" s="208" t="s">
        <v>259</v>
      </c>
      <c r="R131" s="208" t="s">
        <v>260</v>
      </c>
      <c r="S131" s="203">
        <v>44837.594768518517</v>
      </c>
    </row>
    <row r="132" spans="1:19" x14ac:dyDescent="0.25">
      <c r="A132" s="208" t="s">
        <v>257</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258</v>
      </c>
      <c r="Q132" s="208" t="s">
        <v>259</v>
      </c>
      <c r="R132" s="208" t="s">
        <v>260</v>
      </c>
      <c r="S132" s="203">
        <v>44837.594768518517</v>
      </c>
    </row>
    <row r="133" spans="1:19" x14ac:dyDescent="0.25">
      <c r="A133" s="208" t="s">
        <v>257</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258</v>
      </c>
      <c r="Q133" s="208" t="s">
        <v>259</v>
      </c>
      <c r="R133" s="208" t="s">
        <v>260</v>
      </c>
      <c r="S133" s="203">
        <v>44837.594768518517</v>
      </c>
    </row>
    <row r="134" spans="1:19" x14ac:dyDescent="0.25">
      <c r="A134" s="208" t="s">
        <v>257</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258</v>
      </c>
      <c r="Q134" s="208" t="s">
        <v>259</v>
      </c>
      <c r="R134" s="208" t="s">
        <v>260</v>
      </c>
      <c r="S134" s="203">
        <v>44837.594768518517</v>
      </c>
    </row>
    <row r="135" spans="1:19" x14ac:dyDescent="0.25">
      <c r="A135" s="208" t="s">
        <v>257</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258</v>
      </c>
      <c r="Q135" s="208" t="s">
        <v>259</v>
      </c>
      <c r="R135" s="208" t="s">
        <v>260</v>
      </c>
      <c r="S135" s="203">
        <v>44837.594768518517</v>
      </c>
    </row>
    <row r="136" spans="1:19" x14ac:dyDescent="0.25">
      <c r="A136" s="208" t="s">
        <v>257</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258</v>
      </c>
      <c r="Q136" s="208" t="s">
        <v>259</v>
      </c>
      <c r="R136" s="208" t="s">
        <v>260</v>
      </c>
      <c r="S136" s="203">
        <v>44837.594768518517</v>
      </c>
    </row>
    <row r="137" spans="1:19" x14ac:dyDescent="0.25">
      <c r="A137" s="208" t="s">
        <v>257</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258</v>
      </c>
      <c r="Q137" s="208" t="s">
        <v>259</v>
      </c>
      <c r="R137" s="208" t="s">
        <v>260</v>
      </c>
      <c r="S137" s="203">
        <v>44837.594768518517</v>
      </c>
    </row>
    <row r="138" spans="1:19" x14ac:dyDescent="0.25">
      <c r="A138" s="208" t="s">
        <v>257</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258</v>
      </c>
      <c r="Q138" s="208" t="s">
        <v>259</v>
      </c>
      <c r="R138" s="208" t="s">
        <v>260</v>
      </c>
      <c r="S138" s="203">
        <v>44837.594768518517</v>
      </c>
    </row>
    <row r="139" spans="1:19" x14ac:dyDescent="0.25">
      <c r="A139" s="208" t="s">
        <v>257</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258</v>
      </c>
      <c r="Q139" s="208" t="s">
        <v>259</v>
      </c>
      <c r="R139" s="208" t="s">
        <v>260</v>
      </c>
      <c r="S139" s="203">
        <v>44837.594768518517</v>
      </c>
    </row>
    <row r="140" spans="1:19" x14ac:dyDescent="0.25">
      <c r="A140" s="208" t="s">
        <v>257</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258</v>
      </c>
      <c r="Q140" s="208" t="s">
        <v>259</v>
      </c>
      <c r="R140" s="208" t="s">
        <v>260</v>
      </c>
      <c r="S140" s="203">
        <v>44837.594768518517</v>
      </c>
    </row>
    <row r="141" spans="1:19" x14ac:dyDescent="0.25">
      <c r="A141" s="208" t="s">
        <v>257</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258</v>
      </c>
      <c r="Q141" s="208" t="s">
        <v>259</v>
      </c>
      <c r="R141" s="208" t="s">
        <v>260</v>
      </c>
      <c r="S141" s="203">
        <v>44837.594768518517</v>
      </c>
    </row>
    <row r="142" spans="1:19" x14ac:dyDescent="0.25">
      <c r="A142" s="208" t="s">
        <v>257</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258</v>
      </c>
      <c r="Q142" s="208" t="s">
        <v>259</v>
      </c>
      <c r="R142" s="208" t="s">
        <v>260</v>
      </c>
      <c r="S142" s="203">
        <v>44837.594768518517</v>
      </c>
    </row>
    <row r="143" spans="1:19" x14ac:dyDescent="0.25">
      <c r="A143" s="208" t="s">
        <v>257</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258</v>
      </c>
      <c r="Q143" s="208" t="s">
        <v>259</v>
      </c>
      <c r="R143" s="208" t="s">
        <v>260</v>
      </c>
      <c r="S143" s="203">
        <v>44837.594768518517</v>
      </c>
    </row>
    <row r="144" spans="1:19" x14ac:dyDescent="0.25">
      <c r="A144" s="208" t="s">
        <v>257</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258</v>
      </c>
      <c r="Q144" s="208" t="s">
        <v>259</v>
      </c>
      <c r="R144" s="208" t="s">
        <v>260</v>
      </c>
      <c r="S144" s="203">
        <v>44837.594768518517</v>
      </c>
    </row>
    <row r="145" spans="1:19" x14ac:dyDescent="0.25">
      <c r="A145" s="208" t="s">
        <v>257</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258</v>
      </c>
      <c r="Q145" s="208" t="s">
        <v>259</v>
      </c>
      <c r="R145" s="208" t="s">
        <v>260</v>
      </c>
      <c r="S145" s="203">
        <v>44837.594768518517</v>
      </c>
    </row>
    <row r="146" spans="1:19" x14ac:dyDescent="0.25">
      <c r="A146" s="208" t="s">
        <v>257</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258</v>
      </c>
      <c r="Q146" s="208" t="s">
        <v>259</v>
      </c>
      <c r="R146" s="208" t="s">
        <v>260</v>
      </c>
      <c r="S146" s="203">
        <v>44837.594768518517</v>
      </c>
    </row>
    <row r="147" spans="1:19" x14ac:dyDescent="0.25">
      <c r="A147" s="208" t="s">
        <v>257</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258</v>
      </c>
      <c r="Q147" s="208" t="s">
        <v>259</v>
      </c>
      <c r="R147" s="208" t="s">
        <v>260</v>
      </c>
      <c r="S147" s="203">
        <v>44837.594768518517</v>
      </c>
    </row>
    <row r="148" spans="1:19" x14ac:dyDescent="0.25">
      <c r="A148" s="208" t="s">
        <v>257</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258</v>
      </c>
      <c r="Q148" s="208" t="s">
        <v>259</v>
      </c>
      <c r="R148" s="208" t="s">
        <v>260</v>
      </c>
      <c r="S148" s="203">
        <v>44837.594768518517</v>
      </c>
    </row>
    <row r="149" spans="1:19" x14ac:dyDescent="0.25">
      <c r="A149" s="208" t="s">
        <v>257</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258</v>
      </c>
      <c r="Q149" s="208" t="s">
        <v>259</v>
      </c>
      <c r="R149" s="208" t="s">
        <v>260</v>
      </c>
      <c r="S149" s="203">
        <v>44837.595127314817</v>
      </c>
    </row>
    <row r="150" spans="1:19" x14ac:dyDescent="0.25">
      <c r="A150" s="208" t="s">
        <v>257</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258</v>
      </c>
      <c r="Q150" s="208" t="s">
        <v>259</v>
      </c>
      <c r="R150" s="208" t="s">
        <v>260</v>
      </c>
      <c r="S150" s="203">
        <v>44837.595127314817</v>
      </c>
    </row>
    <row r="151" spans="1:19" x14ac:dyDescent="0.25">
      <c r="A151" s="208" t="s">
        <v>257</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258</v>
      </c>
      <c r="Q151" s="208" t="s">
        <v>259</v>
      </c>
      <c r="R151" s="208" t="s">
        <v>260</v>
      </c>
      <c r="S151" s="203">
        <v>44837.595127314817</v>
      </c>
    </row>
    <row r="152" spans="1:19" x14ac:dyDescent="0.25">
      <c r="A152" s="208" t="s">
        <v>257</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258</v>
      </c>
      <c r="Q152" s="208" t="s">
        <v>259</v>
      </c>
      <c r="R152" s="208" t="s">
        <v>260</v>
      </c>
      <c r="S152" s="203">
        <v>44837.595127314817</v>
      </c>
    </row>
    <row r="153" spans="1:19" x14ac:dyDescent="0.25">
      <c r="A153" s="208" t="s">
        <v>257</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258</v>
      </c>
      <c r="Q153" s="208" t="s">
        <v>259</v>
      </c>
      <c r="R153" s="208" t="s">
        <v>260</v>
      </c>
      <c r="S153" s="203">
        <v>44837.595127314817</v>
      </c>
    </row>
    <row r="154" spans="1:19" x14ac:dyDescent="0.25">
      <c r="A154" s="208" t="s">
        <v>257</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258</v>
      </c>
      <c r="Q154" s="208" t="s">
        <v>259</v>
      </c>
      <c r="R154" s="208" t="s">
        <v>260</v>
      </c>
      <c r="S154" s="203">
        <v>44837.595127314817</v>
      </c>
    </row>
    <row r="155" spans="1:19" x14ac:dyDescent="0.25">
      <c r="A155" s="208" t="s">
        <v>257</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258</v>
      </c>
      <c r="Q155" s="208" t="s">
        <v>259</v>
      </c>
      <c r="R155" s="208" t="s">
        <v>260</v>
      </c>
      <c r="S155" s="203">
        <v>44837.595127314817</v>
      </c>
    </row>
    <row r="156" spans="1:19" x14ac:dyDescent="0.25">
      <c r="A156" s="208" t="s">
        <v>257</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258</v>
      </c>
      <c r="Q156" s="208" t="s">
        <v>259</v>
      </c>
      <c r="R156" s="208" t="s">
        <v>260</v>
      </c>
      <c r="S156" s="203">
        <v>44837.595127314817</v>
      </c>
    </row>
    <row r="157" spans="1:19" x14ac:dyDescent="0.25">
      <c r="A157" s="208" t="s">
        <v>257</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258</v>
      </c>
      <c r="Q157" s="208" t="s">
        <v>259</v>
      </c>
      <c r="R157" s="208" t="s">
        <v>260</v>
      </c>
      <c r="S157" s="203">
        <v>44837.595127314817</v>
      </c>
    </row>
    <row r="158" spans="1:19" x14ac:dyDescent="0.25">
      <c r="A158" s="208" t="s">
        <v>257</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258</v>
      </c>
      <c r="Q158" s="208" t="s">
        <v>259</v>
      </c>
      <c r="R158" s="208" t="s">
        <v>260</v>
      </c>
      <c r="S158" s="203">
        <v>44837.595127314817</v>
      </c>
    </row>
    <row r="159" spans="1:19" x14ac:dyDescent="0.25">
      <c r="A159" s="208" t="s">
        <v>257</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258</v>
      </c>
      <c r="Q159" s="208" t="s">
        <v>259</v>
      </c>
      <c r="R159" s="208" t="s">
        <v>260</v>
      </c>
      <c r="S159" s="203">
        <v>44837.595127314817</v>
      </c>
    </row>
    <row r="160" spans="1:19" x14ac:dyDescent="0.25">
      <c r="A160" s="208" t="s">
        <v>257</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258</v>
      </c>
      <c r="Q160" s="208" t="s">
        <v>259</v>
      </c>
      <c r="R160" s="208" t="s">
        <v>260</v>
      </c>
      <c r="S160" s="203">
        <v>44837.595127314817</v>
      </c>
    </row>
    <row r="161" spans="1:19" x14ac:dyDescent="0.25">
      <c r="A161" s="208" t="s">
        <v>257</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258</v>
      </c>
      <c r="Q161" s="208" t="s">
        <v>259</v>
      </c>
      <c r="R161" s="208" t="s">
        <v>260</v>
      </c>
      <c r="S161" s="203">
        <v>44837.595127314817</v>
      </c>
    </row>
    <row r="162" spans="1:19" x14ac:dyDescent="0.25">
      <c r="A162" s="208" t="s">
        <v>257</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258</v>
      </c>
      <c r="Q162" s="208" t="s">
        <v>259</v>
      </c>
      <c r="R162" s="208" t="s">
        <v>260</v>
      </c>
      <c r="S162" s="203">
        <v>44837.595127314817</v>
      </c>
    </row>
    <row r="163" spans="1:19" x14ac:dyDescent="0.25">
      <c r="A163" s="208" t="s">
        <v>257</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258</v>
      </c>
      <c r="Q163" s="208" t="s">
        <v>259</v>
      </c>
      <c r="R163" s="208" t="s">
        <v>260</v>
      </c>
      <c r="S163" s="203">
        <v>44837.595127314817</v>
      </c>
    </row>
    <row r="164" spans="1:19" x14ac:dyDescent="0.25">
      <c r="A164" s="208" t="s">
        <v>257</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258</v>
      </c>
      <c r="Q164" s="208" t="s">
        <v>259</v>
      </c>
      <c r="R164" s="208" t="s">
        <v>260</v>
      </c>
      <c r="S164" s="203">
        <v>44837.595127314817</v>
      </c>
    </row>
    <row r="165" spans="1:19" x14ac:dyDescent="0.25">
      <c r="A165" s="208" t="s">
        <v>257</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258</v>
      </c>
      <c r="Q165" s="208" t="s">
        <v>259</v>
      </c>
      <c r="R165" s="208" t="s">
        <v>260</v>
      </c>
      <c r="S165" s="203">
        <v>44837.595127314817</v>
      </c>
    </row>
    <row r="166" spans="1:19" x14ac:dyDescent="0.25">
      <c r="A166" s="208" t="s">
        <v>257</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258</v>
      </c>
      <c r="Q166" s="208" t="s">
        <v>259</v>
      </c>
      <c r="R166" s="208" t="s">
        <v>260</v>
      </c>
      <c r="S166" s="203">
        <v>44837.595127314817</v>
      </c>
    </row>
    <row r="167" spans="1:19" x14ac:dyDescent="0.25">
      <c r="A167" s="208" t="s">
        <v>257</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258</v>
      </c>
      <c r="Q167" s="208" t="s">
        <v>259</v>
      </c>
      <c r="R167" s="208" t="s">
        <v>260</v>
      </c>
      <c r="S167" s="203">
        <v>44837.595127314817</v>
      </c>
    </row>
    <row r="168" spans="1:19" x14ac:dyDescent="0.25">
      <c r="A168" s="208" t="s">
        <v>257</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258</v>
      </c>
      <c r="Q168" s="208" t="s">
        <v>259</v>
      </c>
      <c r="R168" s="208" t="s">
        <v>260</v>
      </c>
      <c r="S168" s="203">
        <v>44837.595127314817</v>
      </c>
    </row>
    <row r="169" spans="1:19" x14ac:dyDescent="0.25">
      <c r="A169" s="208" t="s">
        <v>257</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258</v>
      </c>
      <c r="Q169" s="208" t="s">
        <v>259</v>
      </c>
      <c r="R169" s="208" t="s">
        <v>260</v>
      </c>
      <c r="S169" s="203">
        <v>44837.595127314817</v>
      </c>
    </row>
    <row r="170" spans="1:19" x14ac:dyDescent="0.25">
      <c r="A170" s="208" t="s">
        <v>257</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258</v>
      </c>
      <c r="Q170" s="208" t="s">
        <v>259</v>
      </c>
      <c r="R170" s="208" t="s">
        <v>260</v>
      </c>
      <c r="S170" s="203">
        <v>44837.595127314817</v>
      </c>
    </row>
    <row r="171" spans="1:19" x14ac:dyDescent="0.25">
      <c r="A171" s="208" t="s">
        <v>257</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258</v>
      </c>
      <c r="Q171" s="208" t="s">
        <v>259</v>
      </c>
      <c r="R171" s="208" t="s">
        <v>260</v>
      </c>
      <c r="S171" s="203">
        <v>44837.595127314817</v>
      </c>
    </row>
    <row r="172" spans="1:19" x14ac:dyDescent="0.25">
      <c r="A172" s="208" t="s">
        <v>257</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258</v>
      </c>
      <c r="Q172" s="208" t="s">
        <v>259</v>
      </c>
      <c r="R172" s="208" t="s">
        <v>260</v>
      </c>
      <c r="S172" s="203">
        <v>44837.595127314817</v>
      </c>
    </row>
    <row r="173" spans="1:19" x14ac:dyDescent="0.25">
      <c r="A173" s="208" t="s">
        <v>257</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258</v>
      </c>
      <c r="Q173" s="208" t="s">
        <v>259</v>
      </c>
      <c r="R173" s="208" t="s">
        <v>260</v>
      </c>
      <c r="S173" s="203">
        <v>44837.595127314817</v>
      </c>
    </row>
    <row r="174" spans="1:19" x14ac:dyDescent="0.25">
      <c r="A174" s="208" t="s">
        <v>257</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258</v>
      </c>
      <c r="Q174" s="208" t="s">
        <v>259</v>
      </c>
      <c r="R174" s="208" t="s">
        <v>260</v>
      </c>
      <c r="S174" s="203">
        <v>44837.595127314817</v>
      </c>
    </row>
    <row r="175" spans="1:19" x14ac:dyDescent="0.25">
      <c r="A175" s="208" t="s">
        <v>257</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258</v>
      </c>
      <c r="Q175" s="208" t="s">
        <v>259</v>
      </c>
      <c r="R175" s="208" t="s">
        <v>260</v>
      </c>
      <c r="S175" s="203">
        <v>44837.595127314817</v>
      </c>
    </row>
    <row r="176" spans="1:19" x14ac:dyDescent="0.25">
      <c r="A176" s="208" t="s">
        <v>257</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258</v>
      </c>
      <c r="Q176" s="208" t="s">
        <v>259</v>
      </c>
      <c r="R176" s="208" t="s">
        <v>260</v>
      </c>
      <c r="S176" s="203">
        <v>44837.595127314817</v>
      </c>
    </row>
    <row r="177" spans="1:19" x14ac:dyDescent="0.25">
      <c r="A177" s="208" t="s">
        <v>257</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258</v>
      </c>
      <c r="Q177" s="208" t="s">
        <v>259</v>
      </c>
      <c r="R177" s="208" t="s">
        <v>260</v>
      </c>
      <c r="S177" s="203">
        <v>44837.595127314817</v>
      </c>
    </row>
    <row r="178" spans="1:19" x14ac:dyDescent="0.25">
      <c r="A178" s="208" t="s">
        <v>257</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258</v>
      </c>
      <c r="Q178" s="208" t="s">
        <v>259</v>
      </c>
      <c r="R178" s="208" t="s">
        <v>260</v>
      </c>
      <c r="S178" s="203">
        <v>44837.595127314817</v>
      </c>
    </row>
    <row r="179" spans="1:19" x14ac:dyDescent="0.25">
      <c r="A179" s="208" t="s">
        <v>257</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258</v>
      </c>
      <c r="Q179" s="208" t="s">
        <v>259</v>
      </c>
      <c r="R179" s="208" t="s">
        <v>260</v>
      </c>
      <c r="S179" s="203">
        <v>44837.595127314817</v>
      </c>
    </row>
    <row r="180" spans="1:19" x14ac:dyDescent="0.25">
      <c r="A180" s="208" t="s">
        <v>257</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258</v>
      </c>
      <c r="Q180" s="208" t="s">
        <v>259</v>
      </c>
      <c r="R180" s="208" t="s">
        <v>260</v>
      </c>
      <c r="S180" s="203">
        <v>44837.595127314817</v>
      </c>
    </row>
    <row r="181" spans="1:19" x14ac:dyDescent="0.25">
      <c r="A181" s="208" t="s">
        <v>257</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258</v>
      </c>
      <c r="Q181" s="208" t="s">
        <v>259</v>
      </c>
      <c r="R181" s="208" t="s">
        <v>260</v>
      </c>
      <c r="S181" s="203">
        <v>44837.595127314817</v>
      </c>
    </row>
    <row r="182" spans="1:19" x14ac:dyDescent="0.25">
      <c r="A182" s="208" t="s">
        <v>257</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258</v>
      </c>
      <c r="Q182" s="208" t="s">
        <v>259</v>
      </c>
      <c r="R182" s="208" t="s">
        <v>260</v>
      </c>
      <c r="S182" s="203">
        <v>44837.595127314817</v>
      </c>
    </row>
    <row r="183" spans="1:19" x14ac:dyDescent="0.25">
      <c r="A183" s="208" t="s">
        <v>257</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258</v>
      </c>
      <c r="Q183" s="208" t="s">
        <v>259</v>
      </c>
      <c r="R183" s="208" t="s">
        <v>260</v>
      </c>
      <c r="S183" s="203">
        <v>44837.595127314817</v>
      </c>
    </row>
    <row r="184" spans="1:19" x14ac:dyDescent="0.25">
      <c r="A184" s="208" t="s">
        <v>257</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258</v>
      </c>
      <c r="Q184" s="208" t="s">
        <v>259</v>
      </c>
      <c r="R184" s="208" t="s">
        <v>260</v>
      </c>
      <c r="S184" s="203">
        <v>44837.595127314817</v>
      </c>
    </row>
    <row r="185" spans="1:19" x14ac:dyDescent="0.25">
      <c r="A185" s="208" t="s">
        <v>257</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258</v>
      </c>
      <c r="Q185" s="208" t="s">
        <v>259</v>
      </c>
      <c r="R185" s="208" t="s">
        <v>260</v>
      </c>
      <c r="S185" s="203">
        <v>44837.595127314817</v>
      </c>
    </row>
    <row r="186" spans="1:19" x14ac:dyDescent="0.25">
      <c r="A186" s="208" t="s">
        <v>257</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258</v>
      </c>
      <c r="Q186" s="208" t="s">
        <v>259</v>
      </c>
      <c r="R186" s="208" t="s">
        <v>260</v>
      </c>
      <c r="S186" s="203">
        <v>44837.595127314817</v>
      </c>
    </row>
    <row r="187" spans="1:19" x14ac:dyDescent="0.25">
      <c r="A187" s="208" t="s">
        <v>257</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258</v>
      </c>
      <c r="Q187" s="208" t="s">
        <v>259</v>
      </c>
      <c r="R187" s="208" t="s">
        <v>260</v>
      </c>
      <c r="S187" s="203">
        <v>44837.595127314817</v>
      </c>
    </row>
    <row r="188" spans="1:19" x14ac:dyDescent="0.25">
      <c r="A188" s="208" t="s">
        <v>257</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258</v>
      </c>
      <c r="Q188" s="208" t="s">
        <v>259</v>
      </c>
      <c r="R188" s="208" t="s">
        <v>260</v>
      </c>
      <c r="S188" s="203">
        <v>44837.595127314817</v>
      </c>
    </row>
    <row r="189" spans="1:19" x14ac:dyDescent="0.25">
      <c r="A189" s="208" t="s">
        <v>257</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258</v>
      </c>
      <c r="Q189" s="208" t="s">
        <v>259</v>
      </c>
      <c r="R189" s="208" t="s">
        <v>260</v>
      </c>
      <c r="S189" s="203">
        <v>44837.595127314817</v>
      </c>
    </row>
    <row r="190" spans="1:19" x14ac:dyDescent="0.25">
      <c r="A190" s="208" t="s">
        <v>257</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258</v>
      </c>
      <c r="Q190" s="208" t="s">
        <v>259</v>
      </c>
      <c r="R190" s="208" t="s">
        <v>260</v>
      </c>
      <c r="S190" s="203">
        <v>44837.595127314817</v>
      </c>
    </row>
    <row r="191" spans="1:19" x14ac:dyDescent="0.25">
      <c r="A191" s="208" t="s">
        <v>257</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258</v>
      </c>
      <c r="Q191" s="208" t="s">
        <v>259</v>
      </c>
      <c r="R191" s="208" t="s">
        <v>260</v>
      </c>
      <c r="S191" s="203">
        <v>44837.595127314817</v>
      </c>
    </row>
    <row r="192" spans="1:19" x14ac:dyDescent="0.25">
      <c r="A192" s="208" t="s">
        <v>257</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258</v>
      </c>
      <c r="Q192" s="208" t="s">
        <v>259</v>
      </c>
      <c r="R192" s="208" t="s">
        <v>260</v>
      </c>
      <c r="S192" s="203">
        <v>44837.595127314817</v>
      </c>
    </row>
    <row r="193" spans="1:19" x14ac:dyDescent="0.25">
      <c r="A193" s="208" t="s">
        <v>257</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258</v>
      </c>
      <c r="Q193" s="208" t="s">
        <v>259</v>
      </c>
      <c r="R193" s="208" t="s">
        <v>260</v>
      </c>
      <c r="S193" s="203">
        <v>44837.595127314817</v>
      </c>
    </row>
    <row r="194" spans="1:19" x14ac:dyDescent="0.25">
      <c r="A194" s="208" t="s">
        <v>257</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258</v>
      </c>
      <c r="Q194" s="208" t="s">
        <v>259</v>
      </c>
      <c r="R194" s="208" t="s">
        <v>260</v>
      </c>
      <c r="S194" s="203">
        <v>44837.595127314817</v>
      </c>
    </row>
    <row r="195" spans="1:19" x14ac:dyDescent="0.25">
      <c r="A195" s="208" t="s">
        <v>257</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258</v>
      </c>
      <c r="Q195" s="208" t="s">
        <v>259</v>
      </c>
      <c r="R195" s="208" t="s">
        <v>260</v>
      </c>
      <c r="S195" s="203">
        <v>44837.595127314817</v>
      </c>
    </row>
    <row r="196" spans="1:19" x14ac:dyDescent="0.25">
      <c r="A196" s="208" t="s">
        <v>257</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258</v>
      </c>
      <c r="Q196" s="208" t="s">
        <v>259</v>
      </c>
      <c r="R196" s="208" t="s">
        <v>260</v>
      </c>
      <c r="S196" s="203">
        <v>44837.595127314817</v>
      </c>
    </row>
    <row r="197" spans="1:19" x14ac:dyDescent="0.25">
      <c r="A197" s="208" t="s">
        <v>257</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258</v>
      </c>
      <c r="Q197" s="208" t="s">
        <v>259</v>
      </c>
      <c r="R197" s="208" t="s">
        <v>260</v>
      </c>
      <c r="S197" s="203">
        <v>44837.595127314817</v>
      </c>
    </row>
    <row r="198" spans="1:19" x14ac:dyDescent="0.25">
      <c r="A198" s="208" t="s">
        <v>257</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258</v>
      </c>
      <c r="Q198" s="208" t="s">
        <v>259</v>
      </c>
      <c r="R198" s="208" t="s">
        <v>260</v>
      </c>
      <c r="S198" s="203">
        <v>44837.595127314817</v>
      </c>
    </row>
    <row r="199" spans="1:19" x14ac:dyDescent="0.25">
      <c r="A199" s="208" t="s">
        <v>257</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258</v>
      </c>
      <c r="Q199" s="208" t="s">
        <v>259</v>
      </c>
      <c r="R199" s="208" t="s">
        <v>260</v>
      </c>
      <c r="S199" s="203">
        <v>44837.595127314817</v>
      </c>
    </row>
    <row r="200" spans="1:19" x14ac:dyDescent="0.25">
      <c r="A200" s="208" t="s">
        <v>257</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258</v>
      </c>
      <c r="Q200" s="208" t="s">
        <v>259</v>
      </c>
      <c r="R200" s="208" t="s">
        <v>260</v>
      </c>
      <c r="S200" s="203">
        <v>44837.595127314817</v>
      </c>
    </row>
    <row r="201" spans="1:19" x14ac:dyDescent="0.25">
      <c r="A201" s="208" t="s">
        <v>257</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258</v>
      </c>
      <c r="Q201" s="208" t="s">
        <v>259</v>
      </c>
      <c r="R201" s="208" t="s">
        <v>260</v>
      </c>
      <c r="S201" s="203">
        <v>44837.595127314817</v>
      </c>
    </row>
    <row r="202" spans="1:19" x14ac:dyDescent="0.25">
      <c r="A202" s="208" t="s">
        <v>257</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258</v>
      </c>
      <c r="Q202" s="208" t="s">
        <v>259</v>
      </c>
      <c r="R202" s="208" t="s">
        <v>260</v>
      </c>
      <c r="S202" s="203">
        <v>44837.595127314817</v>
      </c>
    </row>
    <row r="203" spans="1:19" x14ac:dyDescent="0.25">
      <c r="A203" s="208" t="s">
        <v>257</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258</v>
      </c>
      <c r="Q203" s="208" t="s">
        <v>259</v>
      </c>
      <c r="R203" s="208" t="s">
        <v>260</v>
      </c>
      <c r="S203" s="203">
        <v>44837.595127314817</v>
      </c>
    </row>
    <row r="204" spans="1:19" x14ac:dyDescent="0.25">
      <c r="A204" s="208" t="s">
        <v>257</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258</v>
      </c>
      <c r="Q204" s="208" t="s">
        <v>259</v>
      </c>
      <c r="R204" s="208" t="s">
        <v>260</v>
      </c>
      <c r="S204" s="203">
        <v>44837.595127314817</v>
      </c>
    </row>
    <row r="205" spans="1:19" x14ac:dyDescent="0.25">
      <c r="A205" s="208" t="s">
        <v>257</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258</v>
      </c>
      <c r="Q205" s="208" t="s">
        <v>259</v>
      </c>
      <c r="R205" s="208" t="s">
        <v>260</v>
      </c>
      <c r="S205" s="203">
        <v>44837.595127314817</v>
      </c>
    </row>
    <row r="206" spans="1:19" x14ac:dyDescent="0.25">
      <c r="A206" s="208" t="s">
        <v>257</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258</v>
      </c>
      <c r="Q206" s="208" t="s">
        <v>259</v>
      </c>
      <c r="R206" s="208" t="s">
        <v>260</v>
      </c>
      <c r="S206" s="203">
        <v>44837.595127314817</v>
      </c>
    </row>
    <row r="207" spans="1:19" x14ac:dyDescent="0.25">
      <c r="A207" s="208" t="s">
        <v>257</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258</v>
      </c>
      <c r="Q207" s="208" t="s">
        <v>259</v>
      </c>
      <c r="R207" s="208" t="s">
        <v>260</v>
      </c>
      <c r="S207" s="203">
        <v>44837.595127314817</v>
      </c>
    </row>
    <row r="208" spans="1:19" x14ac:dyDescent="0.25">
      <c r="A208" s="208" t="s">
        <v>257</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258</v>
      </c>
      <c r="Q208" s="208" t="s">
        <v>259</v>
      </c>
      <c r="R208" s="208" t="s">
        <v>260</v>
      </c>
      <c r="S208" s="203">
        <v>44837.595127314817</v>
      </c>
    </row>
    <row r="209" spans="1:19" x14ac:dyDescent="0.25">
      <c r="A209" s="208" t="s">
        <v>257</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258</v>
      </c>
      <c r="Q209" s="208" t="s">
        <v>259</v>
      </c>
      <c r="R209" s="208" t="s">
        <v>260</v>
      </c>
      <c r="S209" s="203">
        <v>44837.595127314817</v>
      </c>
    </row>
    <row r="210" spans="1:19" x14ac:dyDescent="0.25">
      <c r="A210" s="208" t="s">
        <v>257</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258</v>
      </c>
      <c r="Q210" s="208" t="s">
        <v>259</v>
      </c>
      <c r="R210" s="208" t="s">
        <v>260</v>
      </c>
      <c r="S210" s="203">
        <v>44837.595127314817</v>
      </c>
    </row>
    <row r="211" spans="1:19" x14ac:dyDescent="0.25">
      <c r="A211" s="208" t="s">
        <v>257</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258</v>
      </c>
      <c r="Q211" s="208" t="s">
        <v>259</v>
      </c>
      <c r="R211" s="208" t="s">
        <v>260</v>
      </c>
      <c r="S211" s="203">
        <v>44837.595127314817</v>
      </c>
    </row>
    <row r="212" spans="1:19" x14ac:dyDescent="0.25">
      <c r="A212" s="208" t="s">
        <v>257</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258</v>
      </c>
      <c r="Q212" s="208" t="s">
        <v>259</v>
      </c>
      <c r="R212" s="208" t="s">
        <v>260</v>
      </c>
      <c r="S212" s="203">
        <v>44837.595127314817</v>
      </c>
    </row>
    <row r="213" spans="1:19" x14ac:dyDescent="0.25">
      <c r="A213" s="208" t="s">
        <v>257</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258</v>
      </c>
      <c r="Q213" s="208" t="s">
        <v>259</v>
      </c>
      <c r="R213" s="208" t="s">
        <v>260</v>
      </c>
      <c r="S213" s="203">
        <v>44837.595127314817</v>
      </c>
    </row>
    <row r="214" spans="1:19" x14ac:dyDescent="0.25">
      <c r="A214" s="208" t="s">
        <v>257</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258</v>
      </c>
      <c r="Q214" s="208" t="s">
        <v>259</v>
      </c>
      <c r="R214" s="208" t="s">
        <v>260</v>
      </c>
      <c r="S214" s="203">
        <v>44837.595127314817</v>
      </c>
    </row>
    <row r="215" spans="1:19" x14ac:dyDescent="0.25">
      <c r="A215" s="208" t="s">
        <v>257</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258</v>
      </c>
      <c r="Q215" s="208" t="s">
        <v>259</v>
      </c>
      <c r="R215" s="208" t="s">
        <v>260</v>
      </c>
      <c r="S215" s="203">
        <v>44837.595127314817</v>
      </c>
    </row>
    <row r="216" spans="1:19" x14ac:dyDescent="0.25">
      <c r="A216" s="208" t="s">
        <v>257</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258</v>
      </c>
      <c r="Q216" s="208" t="s">
        <v>259</v>
      </c>
      <c r="R216" s="208" t="s">
        <v>260</v>
      </c>
      <c r="S216" s="203">
        <v>44837.595127314817</v>
      </c>
    </row>
    <row r="217" spans="1:19" x14ac:dyDescent="0.25">
      <c r="A217" s="208" t="s">
        <v>257</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258</v>
      </c>
      <c r="Q217" s="208" t="s">
        <v>259</v>
      </c>
      <c r="R217" s="208" t="s">
        <v>260</v>
      </c>
      <c r="S217" s="203">
        <v>44837.595127314817</v>
      </c>
    </row>
    <row r="218" spans="1:19" x14ac:dyDescent="0.25">
      <c r="A218" s="208" t="s">
        <v>257</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258</v>
      </c>
      <c r="Q218" s="208" t="s">
        <v>259</v>
      </c>
      <c r="R218" s="208" t="s">
        <v>260</v>
      </c>
      <c r="S218" s="203">
        <v>44837.595127314817</v>
      </c>
    </row>
    <row r="219" spans="1:19" x14ac:dyDescent="0.25">
      <c r="A219" s="208" t="s">
        <v>257</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258</v>
      </c>
      <c r="Q219" s="208" t="s">
        <v>259</v>
      </c>
      <c r="R219" s="208" t="s">
        <v>260</v>
      </c>
      <c r="S219" s="203">
        <v>44837.595127314817</v>
      </c>
    </row>
    <row r="220" spans="1:19" x14ac:dyDescent="0.25">
      <c r="A220" s="208" t="s">
        <v>257</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258</v>
      </c>
      <c r="Q220" s="208" t="s">
        <v>259</v>
      </c>
      <c r="R220" s="208" t="s">
        <v>260</v>
      </c>
      <c r="S220" s="203">
        <v>44837.595127314817</v>
      </c>
    </row>
    <row r="221" spans="1:19" x14ac:dyDescent="0.25">
      <c r="A221" s="208" t="s">
        <v>257</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258</v>
      </c>
      <c r="Q221" s="208" t="s">
        <v>259</v>
      </c>
      <c r="R221" s="208" t="s">
        <v>260</v>
      </c>
      <c r="S221" s="203">
        <v>44837.595127314817</v>
      </c>
    </row>
    <row r="222" spans="1:19" x14ac:dyDescent="0.25">
      <c r="A222" s="208" t="s">
        <v>257</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258</v>
      </c>
      <c r="Q222" s="208" t="s">
        <v>259</v>
      </c>
      <c r="R222" s="208" t="s">
        <v>260</v>
      </c>
      <c r="S222" s="203">
        <v>44837.595127314817</v>
      </c>
    </row>
    <row r="223" spans="1:19" x14ac:dyDescent="0.25">
      <c r="A223" s="208" t="s">
        <v>257</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258</v>
      </c>
      <c r="Q223" s="208" t="s">
        <v>259</v>
      </c>
      <c r="R223" s="208" t="s">
        <v>260</v>
      </c>
      <c r="S223" s="203">
        <v>44837.595127314817</v>
      </c>
    </row>
    <row r="224" spans="1:19" x14ac:dyDescent="0.25">
      <c r="A224" s="208" t="s">
        <v>257</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258</v>
      </c>
      <c r="Q224" s="208" t="s">
        <v>259</v>
      </c>
      <c r="R224" s="208" t="s">
        <v>260</v>
      </c>
      <c r="S224" s="203">
        <v>44837.595127314817</v>
      </c>
    </row>
    <row r="225" spans="1:19" x14ac:dyDescent="0.25">
      <c r="A225" s="208" t="s">
        <v>257</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258</v>
      </c>
      <c r="Q225" s="208" t="s">
        <v>259</v>
      </c>
      <c r="R225" s="208" t="s">
        <v>260</v>
      </c>
      <c r="S225" s="203">
        <v>44837.595127314817</v>
      </c>
    </row>
    <row r="226" spans="1:19" x14ac:dyDescent="0.25">
      <c r="A226" s="208" t="s">
        <v>257</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258</v>
      </c>
      <c r="Q226" s="208" t="s">
        <v>259</v>
      </c>
      <c r="R226" s="208" t="s">
        <v>260</v>
      </c>
      <c r="S226" s="203">
        <v>44837.595127314817</v>
      </c>
    </row>
    <row r="227" spans="1:19" x14ac:dyDescent="0.25">
      <c r="A227" s="208" t="s">
        <v>257</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258</v>
      </c>
      <c r="Q227" s="208" t="s">
        <v>259</v>
      </c>
      <c r="R227" s="208" t="s">
        <v>260</v>
      </c>
      <c r="S227" s="203">
        <v>44837.595127314817</v>
      </c>
    </row>
    <row r="228" spans="1:19" x14ac:dyDescent="0.25">
      <c r="A228" s="208" t="s">
        <v>257</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258</v>
      </c>
      <c r="Q228" s="208" t="s">
        <v>259</v>
      </c>
      <c r="R228" s="208" t="s">
        <v>260</v>
      </c>
      <c r="S228" s="203">
        <v>44837.595127314817</v>
      </c>
    </row>
    <row r="229" spans="1:19" x14ac:dyDescent="0.25">
      <c r="A229" s="208" t="s">
        <v>257</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258</v>
      </c>
      <c r="Q229" s="208" t="s">
        <v>259</v>
      </c>
      <c r="R229" s="208" t="s">
        <v>260</v>
      </c>
      <c r="S229" s="203">
        <v>44837.595127314817</v>
      </c>
    </row>
    <row r="230" spans="1:19" x14ac:dyDescent="0.25">
      <c r="A230" s="208" t="s">
        <v>257</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258</v>
      </c>
      <c r="Q230" s="208" t="s">
        <v>259</v>
      </c>
      <c r="R230" s="208" t="s">
        <v>260</v>
      </c>
      <c r="S230" s="203">
        <v>44837.595127314817</v>
      </c>
    </row>
    <row r="231" spans="1:19" x14ac:dyDescent="0.25">
      <c r="A231" s="208" t="s">
        <v>257</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258</v>
      </c>
      <c r="Q231" s="208" t="s">
        <v>259</v>
      </c>
      <c r="R231" s="208" t="s">
        <v>260</v>
      </c>
      <c r="S231" s="203">
        <v>44837.595127314817</v>
      </c>
    </row>
    <row r="232" spans="1:19" x14ac:dyDescent="0.25">
      <c r="A232" s="208" t="s">
        <v>257</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258</v>
      </c>
      <c r="Q232" s="208" t="s">
        <v>259</v>
      </c>
      <c r="R232" s="208" t="s">
        <v>260</v>
      </c>
      <c r="S232" s="203">
        <v>44837.595127314817</v>
      </c>
    </row>
    <row r="233" spans="1:19" x14ac:dyDescent="0.25">
      <c r="A233" s="208" t="s">
        <v>257</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258</v>
      </c>
      <c r="Q233" s="208" t="s">
        <v>259</v>
      </c>
      <c r="R233" s="208" t="s">
        <v>260</v>
      </c>
      <c r="S233" s="203">
        <v>44837.595127314817</v>
      </c>
    </row>
    <row r="234" spans="1:19" x14ac:dyDescent="0.25">
      <c r="A234" s="208" t="s">
        <v>257</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258</v>
      </c>
      <c r="Q234" s="208" t="s">
        <v>259</v>
      </c>
      <c r="R234" s="208" t="s">
        <v>260</v>
      </c>
      <c r="S234" s="203">
        <v>44837.595127314817</v>
      </c>
    </row>
    <row r="235" spans="1:19" x14ac:dyDescent="0.25">
      <c r="A235" s="208" t="s">
        <v>257</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258</v>
      </c>
      <c r="Q235" s="208" t="s">
        <v>259</v>
      </c>
      <c r="R235" s="208" t="s">
        <v>260</v>
      </c>
      <c r="S235" s="203">
        <v>44837.595127314817</v>
      </c>
    </row>
    <row r="236" spans="1:19" x14ac:dyDescent="0.25">
      <c r="A236" s="208" t="s">
        <v>257</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258</v>
      </c>
      <c r="Q236" s="208" t="s">
        <v>259</v>
      </c>
      <c r="R236" s="208" t="s">
        <v>260</v>
      </c>
      <c r="S236" s="203">
        <v>44837.595127314817</v>
      </c>
    </row>
    <row r="237" spans="1:19" x14ac:dyDescent="0.25">
      <c r="A237" s="208" t="s">
        <v>257</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258</v>
      </c>
      <c r="Q237" s="208" t="s">
        <v>259</v>
      </c>
      <c r="R237" s="208" t="s">
        <v>260</v>
      </c>
      <c r="S237" s="203">
        <v>44837.595127314817</v>
      </c>
    </row>
    <row r="238" spans="1:19" x14ac:dyDescent="0.25">
      <c r="A238" s="208" t="s">
        <v>257</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258</v>
      </c>
      <c r="Q238" s="208" t="s">
        <v>259</v>
      </c>
      <c r="R238" s="208" t="s">
        <v>260</v>
      </c>
      <c r="S238" s="203">
        <v>44837.595127314817</v>
      </c>
    </row>
    <row r="239" spans="1:19" x14ac:dyDescent="0.25">
      <c r="A239" s="208" t="s">
        <v>257</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258</v>
      </c>
      <c r="Q239" s="208" t="s">
        <v>259</v>
      </c>
      <c r="R239" s="208" t="s">
        <v>260</v>
      </c>
      <c r="S239" s="203">
        <v>44837.595127314817</v>
      </c>
    </row>
    <row r="240" spans="1:19" x14ac:dyDescent="0.25">
      <c r="A240" s="208" t="s">
        <v>257</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258</v>
      </c>
      <c r="Q240" s="208" t="s">
        <v>259</v>
      </c>
      <c r="R240" s="208" t="s">
        <v>260</v>
      </c>
      <c r="S240" s="203">
        <v>44837.595127314817</v>
      </c>
    </row>
    <row r="241" spans="1:19" x14ac:dyDescent="0.25">
      <c r="A241" s="208" t="s">
        <v>257</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258</v>
      </c>
      <c r="Q241" s="208" t="s">
        <v>259</v>
      </c>
      <c r="R241" s="208" t="s">
        <v>260</v>
      </c>
      <c r="S241" s="203">
        <v>44837.595127314817</v>
      </c>
    </row>
    <row r="242" spans="1:19" x14ac:dyDescent="0.25">
      <c r="A242" s="208" t="s">
        <v>257</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258</v>
      </c>
      <c r="Q242" s="208" t="s">
        <v>259</v>
      </c>
      <c r="R242" s="208" t="s">
        <v>260</v>
      </c>
      <c r="S242" s="203">
        <v>44837.595127314817</v>
      </c>
    </row>
    <row r="243" spans="1:19" x14ac:dyDescent="0.25">
      <c r="A243" s="208" t="s">
        <v>257</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258</v>
      </c>
      <c r="Q243" s="208" t="s">
        <v>259</v>
      </c>
      <c r="R243" s="208" t="s">
        <v>260</v>
      </c>
      <c r="S243" s="203">
        <v>44837.595127314817</v>
      </c>
    </row>
    <row r="244" spans="1:19" x14ac:dyDescent="0.25">
      <c r="A244" s="208" t="s">
        <v>257</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258</v>
      </c>
      <c r="Q244" s="208" t="s">
        <v>259</v>
      </c>
      <c r="R244" s="208" t="s">
        <v>260</v>
      </c>
      <c r="S244" s="203">
        <v>44837.595127314817</v>
      </c>
    </row>
    <row r="245" spans="1:19" x14ac:dyDescent="0.25">
      <c r="A245" s="208" t="s">
        <v>257</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258</v>
      </c>
      <c r="Q245" s="208" t="s">
        <v>259</v>
      </c>
      <c r="R245" s="208" t="s">
        <v>260</v>
      </c>
      <c r="S245" s="203">
        <v>44837.595127314817</v>
      </c>
    </row>
    <row r="246" spans="1:19" x14ac:dyDescent="0.25">
      <c r="A246" s="208" t="s">
        <v>257</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258</v>
      </c>
      <c r="Q246" s="208" t="s">
        <v>259</v>
      </c>
      <c r="R246" s="208" t="s">
        <v>260</v>
      </c>
      <c r="S246" s="203">
        <v>44837.595127314817</v>
      </c>
    </row>
    <row r="247" spans="1:19" x14ac:dyDescent="0.25">
      <c r="A247" s="208" t="s">
        <v>257</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258</v>
      </c>
      <c r="Q247" s="208" t="s">
        <v>259</v>
      </c>
      <c r="R247" s="208" t="s">
        <v>260</v>
      </c>
      <c r="S247" s="203">
        <v>44837.595127314817</v>
      </c>
    </row>
    <row r="248" spans="1:19" x14ac:dyDescent="0.25">
      <c r="A248" s="208" t="s">
        <v>257</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258</v>
      </c>
      <c r="Q248" s="208" t="s">
        <v>259</v>
      </c>
      <c r="R248" s="208" t="s">
        <v>260</v>
      </c>
      <c r="S248" s="203">
        <v>44837.595127314817</v>
      </c>
    </row>
    <row r="249" spans="1:19" x14ac:dyDescent="0.25">
      <c r="A249" s="208" t="s">
        <v>257</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258</v>
      </c>
      <c r="Q249" s="208" t="s">
        <v>259</v>
      </c>
      <c r="R249" s="208" t="s">
        <v>260</v>
      </c>
      <c r="S249" s="203">
        <v>44837.595127314817</v>
      </c>
    </row>
    <row r="250" spans="1:19" x14ac:dyDescent="0.25">
      <c r="A250" s="208" t="s">
        <v>257</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258</v>
      </c>
      <c r="Q250" s="208" t="s">
        <v>259</v>
      </c>
      <c r="R250" s="208" t="s">
        <v>260</v>
      </c>
      <c r="S250" s="203">
        <v>44837.595127314817</v>
      </c>
    </row>
    <row r="251" spans="1:19" x14ac:dyDescent="0.25">
      <c r="A251" s="208" t="s">
        <v>257</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258</v>
      </c>
      <c r="Q251" s="208" t="s">
        <v>259</v>
      </c>
      <c r="R251" s="208" t="s">
        <v>260</v>
      </c>
      <c r="S251" s="203">
        <v>44837.595127314817</v>
      </c>
    </row>
    <row r="252" spans="1:19" x14ac:dyDescent="0.25">
      <c r="A252" s="208" t="s">
        <v>257</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258</v>
      </c>
      <c r="Q252" s="208" t="s">
        <v>259</v>
      </c>
      <c r="R252" s="208" t="s">
        <v>260</v>
      </c>
      <c r="S252" s="203">
        <v>44837.595127314817</v>
      </c>
    </row>
    <row r="253" spans="1:19" x14ac:dyDescent="0.25">
      <c r="A253" s="208" t="s">
        <v>257</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258</v>
      </c>
      <c r="Q253" s="208" t="s">
        <v>259</v>
      </c>
      <c r="R253" s="208" t="s">
        <v>260</v>
      </c>
      <c r="S253" s="203">
        <v>44837.595127314817</v>
      </c>
    </row>
    <row r="254" spans="1:19" x14ac:dyDescent="0.25">
      <c r="A254" s="208" t="s">
        <v>257</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258</v>
      </c>
      <c r="Q254" s="208" t="s">
        <v>259</v>
      </c>
      <c r="R254" s="208" t="s">
        <v>260</v>
      </c>
      <c r="S254" s="203">
        <v>44837.595127314817</v>
      </c>
    </row>
    <row r="255" spans="1:19" x14ac:dyDescent="0.25">
      <c r="A255" s="208" t="s">
        <v>257</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258</v>
      </c>
      <c r="Q255" s="208" t="s">
        <v>259</v>
      </c>
      <c r="R255" s="208" t="s">
        <v>260</v>
      </c>
      <c r="S255" s="203">
        <v>44837.595127314817</v>
      </c>
    </row>
    <row r="256" spans="1:19" x14ac:dyDescent="0.25">
      <c r="A256" s="208" t="s">
        <v>257</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258</v>
      </c>
      <c r="Q256" s="208" t="s">
        <v>259</v>
      </c>
      <c r="R256" s="208" t="s">
        <v>260</v>
      </c>
      <c r="S256" s="203">
        <v>44837.595127314817</v>
      </c>
    </row>
    <row r="257" spans="1:19" x14ac:dyDescent="0.25">
      <c r="A257" s="208" t="s">
        <v>257</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258</v>
      </c>
      <c r="Q257" s="208" t="s">
        <v>259</v>
      </c>
      <c r="R257" s="208" t="s">
        <v>260</v>
      </c>
      <c r="S257" s="203">
        <v>44837.595127314817</v>
      </c>
    </row>
    <row r="258" spans="1:19" x14ac:dyDescent="0.25">
      <c r="A258" s="208" t="s">
        <v>257</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258</v>
      </c>
      <c r="Q258" s="208" t="s">
        <v>259</v>
      </c>
      <c r="R258" s="208" t="s">
        <v>260</v>
      </c>
      <c r="S258" s="203">
        <v>44837.595127314817</v>
      </c>
    </row>
    <row r="259" spans="1:19" x14ac:dyDescent="0.25">
      <c r="A259" s="208" t="s">
        <v>257</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258</v>
      </c>
      <c r="Q259" s="208" t="s">
        <v>259</v>
      </c>
      <c r="R259" s="208" t="s">
        <v>260</v>
      </c>
      <c r="S259" s="203">
        <v>44837.595127314817</v>
      </c>
    </row>
    <row r="260" spans="1:19" x14ac:dyDescent="0.25">
      <c r="A260" s="208" t="s">
        <v>257</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258</v>
      </c>
      <c r="Q260" s="208" t="s">
        <v>259</v>
      </c>
      <c r="R260" s="208" t="s">
        <v>260</v>
      </c>
      <c r="S260" s="203">
        <v>44837.595127314817</v>
      </c>
    </row>
    <row r="261" spans="1:19" x14ac:dyDescent="0.25">
      <c r="A261" s="208" t="s">
        <v>257</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258</v>
      </c>
      <c r="Q261" s="208" t="s">
        <v>259</v>
      </c>
      <c r="R261" s="208" t="s">
        <v>260</v>
      </c>
      <c r="S261" s="203">
        <v>44837.595127314817</v>
      </c>
    </row>
    <row r="262" spans="1:19" x14ac:dyDescent="0.25">
      <c r="A262" s="208" t="s">
        <v>257</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258</v>
      </c>
      <c r="Q262" s="208" t="s">
        <v>259</v>
      </c>
      <c r="R262" s="208" t="s">
        <v>260</v>
      </c>
      <c r="S262" s="203">
        <v>44837.595127314817</v>
      </c>
    </row>
    <row r="263" spans="1:19" x14ac:dyDescent="0.25">
      <c r="A263" s="208" t="s">
        <v>257</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258</v>
      </c>
      <c r="Q263" s="208" t="s">
        <v>259</v>
      </c>
      <c r="R263" s="208" t="s">
        <v>260</v>
      </c>
      <c r="S263" s="203">
        <v>44837.595127314817</v>
      </c>
    </row>
    <row r="264" spans="1:19" x14ac:dyDescent="0.25">
      <c r="A264" s="208" t="s">
        <v>257</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258</v>
      </c>
      <c r="Q264" s="208" t="s">
        <v>259</v>
      </c>
      <c r="R264" s="208" t="s">
        <v>260</v>
      </c>
      <c r="S264" s="203">
        <v>44837.595127314817</v>
      </c>
    </row>
    <row r="265" spans="1:19" x14ac:dyDescent="0.25">
      <c r="A265" s="208" t="s">
        <v>257</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258</v>
      </c>
      <c r="Q265" s="208" t="s">
        <v>259</v>
      </c>
      <c r="R265" s="208" t="s">
        <v>260</v>
      </c>
      <c r="S265" s="203">
        <v>44837.595127314817</v>
      </c>
    </row>
    <row r="266" spans="1:19" x14ac:dyDescent="0.25">
      <c r="A266" s="208" t="s">
        <v>257</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258</v>
      </c>
      <c r="Q266" s="208" t="s">
        <v>259</v>
      </c>
      <c r="R266" s="208" t="s">
        <v>260</v>
      </c>
      <c r="S266" s="203">
        <v>44837.595127314817</v>
      </c>
    </row>
    <row r="267" spans="1:19" x14ac:dyDescent="0.25">
      <c r="A267" s="208" t="s">
        <v>257</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258</v>
      </c>
      <c r="Q267" s="208" t="s">
        <v>259</v>
      </c>
      <c r="R267" s="208" t="s">
        <v>260</v>
      </c>
      <c r="S267" s="203">
        <v>44837.595127314817</v>
      </c>
    </row>
    <row r="268" spans="1:19" x14ac:dyDescent="0.25">
      <c r="A268" s="208" t="s">
        <v>257</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258</v>
      </c>
      <c r="Q268" s="208" t="s">
        <v>259</v>
      </c>
      <c r="R268" s="208" t="s">
        <v>260</v>
      </c>
      <c r="S268" s="203">
        <v>44837.595127314817</v>
      </c>
    </row>
    <row r="269" spans="1:19" x14ac:dyDescent="0.25">
      <c r="A269" s="208" t="s">
        <v>257</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258</v>
      </c>
      <c r="Q269" s="208" t="s">
        <v>259</v>
      </c>
      <c r="R269" s="208" t="s">
        <v>260</v>
      </c>
      <c r="S269" s="203">
        <v>44837.595127314817</v>
      </c>
    </row>
    <row r="270" spans="1:19" x14ac:dyDescent="0.25">
      <c r="A270" s="208" t="s">
        <v>257</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258</v>
      </c>
      <c r="Q270" s="208" t="s">
        <v>259</v>
      </c>
      <c r="R270" s="208" t="s">
        <v>260</v>
      </c>
      <c r="S270" s="203">
        <v>44837.595127314817</v>
      </c>
    </row>
    <row r="271" spans="1:19" x14ac:dyDescent="0.25">
      <c r="A271" s="208" t="s">
        <v>257</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258</v>
      </c>
      <c r="Q271" s="208" t="s">
        <v>259</v>
      </c>
      <c r="R271" s="208" t="s">
        <v>260</v>
      </c>
      <c r="S271" s="203">
        <v>44837.595127314817</v>
      </c>
    </row>
    <row r="272" spans="1:19" x14ac:dyDescent="0.25">
      <c r="A272" s="208" t="s">
        <v>257</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258</v>
      </c>
      <c r="Q272" s="208" t="s">
        <v>259</v>
      </c>
      <c r="R272" s="208" t="s">
        <v>260</v>
      </c>
      <c r="S272" s="203">
        <v>44837.595127314817</v>
      </c>
    </row>
    <row r="273" spans="1:19" x14ac:dyDescent="0.25">
      <c r="A273" s="208" t="s">
        <v>257</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258</v>
      </c>
      <c r="Q273" s="208" t="s">
        <v>259</v>
      </c>
      <c r="R273" s="208" t="s">
        <v>260</v>
      </c>
      <c r="S273" s="203">
        <v>44837.595127314817</v>
      </c>
    </row>
    <row r="274" spans="1:19" x14ac:dyDescent="0.25">
      <c r="A274" s="208" t="s">
        <v>257</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258</v>
      </c>
      <c r="Q274" s="208" t="s">
        <v>259</v>
      </c>
      <c r="R274" s="208" t="s">
        <v>260</v>
      </c>
      <c r="S274" s="203">
        <v>44837.595127314817</v>
      </c>
    </row>
    <row r="275" spans="1:19" x14ac:dyDescent="0.25">
      <c r="A275" s="208" t="s">
        <v>257</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258</v>
      </c>
      <c r="Q275" s="208" t="s">
        <v>259</v>
      </c>
      <c r="R275" s="208" t="s">
        <v>260</v>
      </c>
      <c r="S275" s="203">
        <v>44837.595127314817</v>
      </c>
    </row>
    <row r="276" spans="1:19" x14ac:dyDescent="0.25">
      <c r="A276" s="208" t="s">
        <v>257</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258</v>
      </c>
      <c r="Q276" s="208" t="s">
        <v>259</v>
      </c>
      <c r="R276" s="208" t="s">
        <v>260</v>
      </c>
      <c r="S276" s="203">
        <v>44837.595127314817</v>
      </c>
    </row>
    <row r="277" spans="1:19" x14ac:dyDescent="0.25">
      <c r="A277" s="208" t="s">
        <v>257</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258</v>
      </c>
      <c r="Q277" s="208" t="s">
        <v>259</v>
      </c>
      <c r="R277" s="208" t="s">
        <v>260</v>
      </c>
      <c r="S277" s="203">
        <v>44837.595127314817</v>
      </c>
    </row>
    <row r="278" spans="1:19" x14ac:dyDescent="0.25">
      <c r="A278" s="208" t="s">
        <v>257</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258</v>
      </c>
      <c r="Q278" s="208" t="s">
        <v>259</v>
      </c>
      <c r="R278" s="208" t="s">
        <v>260</v>
      </c>
      <c r="S278" s="203">
        <v>44837.595127314817</v>
      </c>
    </row>
    <row r="279" spans="1:19" x14ac:dyDescent="0.25">
      <c r="A279" s="208" t="s">
        <v>257</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258</v>
      </c>
      <c r="Q279" s="208" t="s">
        <v>259</v>
      </c>
      <c r="R279" s="208" t="s">
        <v>260</v>
      </c>
      <c r="S279" s="203">
        <v>44837.595127314817</v>
      </c>
    </row>
    <row r="280" spans="1:19" x14ac:dyDescent="0.25">
      <c r="A280" s="208" t="s">
        <v>257</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258</v>
      </c>
      <c r="Q280" s="208" t="s">
        <v>259</v>
      </c>
      <c r="R280" s="208" t="s">
        <v>260</v>
      </c>
      <c r="S280" s="203">
        <v>44837.595127314817</v>
      </c>
    </row>
    <row r="281" spans="1:19" x14ac:dyDescent="0.25">
      <c r="A281" s="208" t="s">
        <v>257</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258</v>
      </c>
      <c r="Q281" s="208" t="s">
        <v>259</v>
      </c>
      <c r="R281" s="208" t="s">
        <v>260</v>
      </c>
      <c r="S281" s="203">
        <v>44837.595127314817</v>
      </c>
    </row>
    <row r="282" spans="1:19" x14ac:dyDescent="0.25">
      <c r="A282" s="208" t="s">
        <v>257</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258</v>
      </c>
      <c r="Q282" s="208" t="s">
        <v>259</v>
      </c>
      <c r="R282" s="208" t="s">
        <v>260</v>
      </c>
      <c r="S282" s="203">
        <v>44837.595127314817</v>
      </c>
    </row>
    <row r="283" spans="1:19" x14ac:dyDescent="0.25">
      <c r="A283" s="208" t="s">
        <v>257</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258</v>
      </c>
      <c r="Q283" s="208" t="s">
        <v>259</v>
      </c>
      <c r="R283" s="208" t="s">
        <v>260</v>
      </c>
      <c r="S283" s="203">
        <v>44837.595127314817</v>
      </c>
    </row>
    <row r="284" spans="1:19" x14ac:dyDescent="0.25">
      <c r="A284" s="208" t="s">
        <v>257</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258</v>
      </c>
      <c r="Q284" s="208" t="s">
        <v>259</v>
      </c>
      <c r="R284" s="208" t="s">
        <v>260</v>
      </c>
      <c r="S284" s="203">
        <v>44837.595127314817</v>
      </c>
    </row>
    <row r="285" spans="1:19" x14ac:dyDescent="0.25">
      <c r="A285" s="208" t="s">
        <v>257</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258</v>
      </c>
      <c r="Q285" s="208" t="s">
        <v>259</v>
      </c>
      <c r="R285" s="208" t="s">
        <v>260</v>
      </c>
      <c r="S285" s="203">
        <v>44837.595127314817</v>
      </c>
    </row>
    <row r="286" spans="1:19" x14ac:dyDescent="0.25">
      <c r="A286" s="208" t="s">
        <v>257</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258</v>
      </c>
      <c r="Q286" s="208" t="s">
        <v>259</v>
      </c>
      <c r="R286" s="208" t="s">
        <v>260</v>
      </c>
      <c r="S286" s="203">
        <v>44837.595127314817</v>
      </c>
    </row>
    <row r="287" spans="1:19" x14ac:dyDescent="0.25">
      <c r="A287" s="208" t="s">
        <v>257</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258</v>
      </c>
      <c r="Q287" s="208" t="s">
        <v>259</v>
      </c>
      <c r="R287" s="208" t="s">
        <v>260</v>
      </c>
      <c r="S287" s="203">
        <v>44837.595127314817</v>
      </c>
    </row>
    <row r="288" spans="1:19" x14ac:dyDescent="0.25">
      <c r="A288" s="208" t="s">
        <v>257</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258</v>
      </c>
      <c r="Q288" s="208" t="s">
        <v>259</v>
      </c>
      <c r="R288" s="208" t="s">
        <v>260</v>
      </c>
      <c r="S288" s="203">
        <v>44837.595127314817</v>
      </c>
    </row>
    <row r="289" spans="1:19" x14ac:dyDescent="0.25">
      <c r="A289" s="208" t="s">
        <v>257</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258</v>
      </c>
      <c r="Q289" s="208" t="s">
        <v>259</v>
      </c>
      <c r="R289" s="208" t="s">
        <v>260</v>
      </c>
      <c r="S289" s="203">
        <v>44837.595127314817</v>
      </c>
    </row>
    <row r="290" spans="1:19" x14ac:dyDescent="0.25">
      <c r="A290" s="208" t="s">
        <v>257</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258</v>
      </c>
      <c r="Q290" s="208" t="s">
        <v>259</v>
      </c>
      <c r="R290" s="208" t="s">
        <v>260</v>
      </c>
      <c r="S290" s="203">
        <v>44837.595127314817</v>
      </c>
    </row>
    <row r="291" spans="1:19" x14ac:dyDescent="0.25">
      <c r="A291" s="208" t="s">
        <v>257</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258</v>
      </c>
      <c r="Q291" s="208" t="s">
        <v>259</v>
      </c>
      <c r="R291" s="208" t="s">
        <v>260</v>
      </c>
      <c r="S291" s="203">
        <v>44837.595127314817</v>
      </c>
    </row>
    <row r="292" spans="1:19" x14ac:dyDescent="0.25">
      <c r="A292" s="208" t="s">
        <v>257</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258</v>
      </c>
      <c r="Q292" s="208" t="s">
        <v>259</v>
      </c>
      <c r="R292" s="208" t="s">
        <v>260</v>
      </c>
      <c r="S292" s="203">
        <v>44837.595127314817</v>
      </c>
    </row>
    <row r="293" spans="1:19" x14ac:dyDescent="0.25">
      <c r="A293" s="208" t="s">
        <v>257</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258</v>
      </c>
      <c r="Q293" s="208" t="s">
        <v>259</v>
      </c>
      <c r="R293" s="208" t="s">
        <v>260</v>
      </c>
      <c r="S293" s="203">
        <v>44837.595416666663</v>
      </c>
    </row>
    <row r="294" spans="1:19" x14ac:dyDescent="0.25">
      <c r="A294" s="208" t="s">
        <v>257</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258</v>
      </c>
      <c r="Q294" s="208" t="s">
        <v>259</v>
      </c>
      <c r="R294" s="208" t="s">
        <v>260</v>
      </c>
      <c r="S294" s="203">
        <v>44837.595416666663</v>
      </c>
    </row>
    <row r="295" spans="1:19" x14ac:dyDescent="0.25">
      <c r="A295" s="208" t="s">
        <v>257</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258</v>
      </c>
      <c r="Q295" s="208" t="s">
        <v>259</v>
      </c>
      <c r="R295" s="208" t="s">
        <v>260</v>
      </c>
      <c r="S295" s="203">
        <v>44837.595416666663</v>
      </c>
    </row>
    <row r="296" spans="1:19" x14ac:dyDescent="0.25">
      <c r="A296" s="208" t="s">
        <v>257</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258</v>
      </c>
      <c r="Q296" s="208" t="s">
        <v>259</v>
      </c>
      <c r="R296" s="208" t="s">
        <v>260</v>
      </c>
      <c r="S296" s="203">
        <v>44837.595416666663</v>
      </c>
    </row>
    <row r="297" spans="1:19" x14ac:dyDescent="0.25">
      <c r="A297" s="208" t="s">
        <v>257</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258</v>
      </c>
      <c r="Q297" s="208" t="s">
        <v>259</v>
      </c>
      <c r="R297" s="208" t="s">
        <v>260</v>
      </c>
      <c r="S297" s="203">
        <v>44837.595416666663</v>
      </c>
    </row>
    <row r="298" spans="1:19" x14ac:dyDescent="0.25">
      <c r="A298" s="208" t="s">
        <v>257</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258</v>
      </c>
      <c r="Q298" s="208" t="s">
        <v>259</v>
      </c>
      <c r="R298" s="208" t="s">
        <v>260</v>
      </c>
      <c r="S298" s="203">
        <v>44837.595416666663</v>
      </c>
    </row>
    <row r="299" spans="1:19" x14ac:dyDescent="0.25">
      <c r="A299" s="208" t="s">
        <v>257</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258</v>
      </c>
      <c r="Q299" s="208" t="s">
        <v>259</v>
      </c>
      <c r="R299" s="208" t="s">
        <v>260</v>
      </c>
      <c r="S299" s="203">
        <v>44837.595416666663</v>
      </c>
    </row>
    <row r="300" spans="1:19" x14ac:dyDescent="0.25">
      <c r="A300" s="208" t="s">
        <v>257</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258</v>
      </c>
      <c r="Q300" s="208" t="s">
        <v>259</v>
      </c>
      <c r="R300" s="208" t="s">
        <v>260</v>
      </c>
      <c r="S300" s="203">
        <v>44837.595416666663</v>
      </c>
    </row>
    <row r="301" spans="1:19" x14ac:dyDescent="0.25">
      <c r="A301" s="208" t="s">
        <v>257</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258</v>
      </c>
      <c r="Q301" s="208" t="s">
        <v>259</v>
      </c>
      <c r="R301" s="208" t="s">
        <v>260</v>
      </c>
      <c r="S301" s="203">
        <v>44837.595416666663</v>
      </c>
    </row>
    <row r="302" spans="1:19" x14ac:dyDescent="0.25">
      <c r="A302" s="208" t="s">
        <v>257</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258</v>
      </c>
      <c r="Q302" s="208" t="s">
        <v>259</v>
      </c>
      <c r="R302" s="208" t="s">
        <v>260</v>
      </c>
      <c r="S302" s="203">
        <v>44837.595416666663</v>
      </c>
    </row>
    <row r="303" spans="1:19" x14ac:dyDescent="0.25">
      <c r="A303" s="208" t="s">
        <v>257</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258</v>
      </c>
      <c r="Q303" s="208" t="s">
        <v>259</v>
      </c>
      <c r="R303" s="208" t="s">
        <v>260</v>
      </c>
      <c r="S303" s="203">
        <v>44837.595416666663</v>
      </c>
    </row>
    <row r="304" spans="1:19" x14ac:dyDescent="0.25">
      <c r="A304" s="208" t="s">
        <v>257</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258</v>
      </c>
      <c r="Q304" s="208" t="s">
        <v>259</v>
      </c>
      <c r="R304" s="208" t="s">
        <v>260</v>
      </c>
      <c r="S304" s="203">
        <v>44837.595416666663</v>
      </c>
    </row>
    <row r="305" spans="1:19" x14ac:dyDescent="0.25">
      <c r="A305" s="208" t="s">
        <v>257</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258</v>
      </c>
      <c r="Q305" s="208" t="s">
        <v>259</v>
      </c>
      <c r="R305" s="208" t="s">
        <v>260</v>
      </c>
      <c r="S305" s="203">
        <v>44837.595416666663</v>
      </c>
    </row>
    <row r="306" spans="1:19" x14ac:dyDescent="0.25">
      <c r="A306" s="208" t="s">
        <v>257</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258</v>
      </c>
      <c r="Q306" s="208" t="s">
        <v>259</v>
      </c>
      <c r="R306" s="208" t="s">
        <v>260</v>
      </c>
      <c r="S306" s="203">
        <v>44837.595416666663</v>
      </c>
    </row>
    <row r="307" spans="1:19" x14ac:dyDescent="0.25">
      <c r="A307" s="208" t="s">
        <v>257</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258</v>
      </c>
      <c r="Q307" s="208" t="s">
        <v>259</v>
      </c>
      <c r="R307" s="208" t="s">
        <v>260</v>
      </c>
      <c r="S307" s="203">
        <v>44837.595416666663</v>
      </c>
    </row>
    <row r="308" spans="1:19" x14ac:dyDescent="0.25">
      <c r="A308" s="208" t="s">
        <v>257</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258</v>
      </c>
      <c r="Q308" s="208" t="s">
        <v>259</v>
      </c>
      <c r="R308" s="208" t="s">
        <v>260</v>
      </c>
      <c r="S308" s="203">
        <v>44837.595416666663</v>
      </c>
    </row>
    <row r="309" spans="1:19" x14ac:dyDescent="0.25">
      <c r="A309" s="208" t="s">
        <v>257</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258</v>
      </c>
      <c r="Q309" s="208" t="s">
        <v>259</v>
      </c>
      <c r="R309" s="208" t="s">
        <v>260</v>
      </c>
      <c r="S309" s="203">
        <v>44837.595416666663</v>
      </c>
    </row>
    <row r="310" spans="1:19" x14ac:dyDescent="0.25">
      <c r="A310" s="208" t="s">
        <v>257</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258</v>
      </c>
      <c r="Q310" s="208" t="s">
        <v>259</v>
      </c>
      <c r="R310" s="208" t="s">
        <v>260</v>
      </c>
      <c r="S310" s="203">
        <v>44837.595416666663</v>
      </c>
    </row>
    <row r="311" spans="1:19" x14ac:dyDescent="0.25">
      <c r="A311" s="208" t="s">
        <v>257</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258</v>
      </c>
      <c r="Q311" s="208" t="s">
        <v>259</v>
      </c>
      <c r="R311" s="208" t="s">
        <v>260</v>
      </c>
      <c r="S311" s="203">
        <v>44837.595416666663</v>
      </c>
    </row>
    <row r="312" spans="1:19" x14ac:dyDescent="0.25">
      <c r="A312" s="208" t="s">
        <v>257</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258</v>
      </c>
      <c r="Q312" s="208" t="s">
        <v>259</v>
      </c>
      <c r="R312" s="208" t="s">
        <v>260</v>
      </c>
      <c r="S312" s="203">
        <v>44837.595416666663</v>
      </c>
    </row>
    <row r="313" spans="1:19" x14ac:dyDescent="0.25">
      <c r="A313" s="208" t="s">
        <v>257</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258</v>
      </c>
      <c r="Q313" s="208" t="s">
        <v>259</v>
      </c>
      <c r="R313" s="208" t="s">
        <v>260</v>
      </c>
      <c r="S313" s="203">
        <v>44837.595416666663</v>
      </c>
    </row>
    <row r="314" spans="1:19" x14ac:dyDescent="0.25">
      <c r="A314" s="208" t="s">
        <v>257</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258</v>
      </c>
      <c r="Q314" s="208" t="s">
        <v>259</v>
      </c>
      <c r="R314" s="208" t="s">
        <v>260</v>
      </c>
      <c r="S314" s="203">
        <v>44837.595416666663</v>
      </c>
    </row>
    <row r="315" spans="1:19" x14ac:dyDescent="0.25">
      <c r="A315" s="208" t="s">
        <v>257</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258</v>
      </c>
      <c r="Q315" s="208" t="s">
        <v>259</v>
      </c>
      <c r="R315" s="208" t="s">
        <v>260</v>
      </c>
      <c r="S315" s="203">
        <v>44837.595416666663</v>
      </c>
    </row>
    <row r="316" spans="1:19" x14ac:dyDescent="0.25">
      <c r="A316" s="208" t="s">
        <v>257</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258</v>
      </c>
      <c r="Q316" s="208" t="s">
        <v>259</v>
      </c>
      <c r="R316" s="208" t="s">
        <v>260</v>
      </c>
      <c r="S316" s="203">
        <v>44837.595416666663</v>
      </c>
    </row>
    <row r="317" spans="1:19" x14ac:dyDescent="0.25">
      <c r="A317" s="208" t="s">
        <v>257</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258</v>
      </c>
      <c r="Q317" s="208" t="s">
        <v>259</v>
      </c>
      <c r="R317" s="208" t="s">
        <v>260</v>
      </c>
      <c r="S317" s="203">
        <v>44837.595416666663</v>
      </c>
    </row>
    <row r="318" spans="1:19" x14ac:dyDescent="0.25">
      <c r="A318" s="208" t="s">
        <v>257</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258</v>
      </c>
      <c r="Q318" s="208" t="s">
        <v>259</v>
      </c>
      <c r="R318" s="208" t="s">
        <v>260</v>
      </c>
      <c r="S318" s="203">
        <v>44837.595416666663</v>
      </c>
    </row>
    <row r="319" spans="1:19" x14ac:dyDescent="0.25">
      <c r="A319" s="208" t="s">
        <v>257</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258</v>
      </c>
      <c r="Q319" s="208" t="s">
        <v>259</v>
      </c>
      <c r="R319" s="208" t="s">
        <v>260</v>
      </c>
      <c r="S319" s="203">
        <v>44837.595416666663</v>
      </c>
    </row>
    <row r="320" spans="1:19" x14ac:dyDescent="0.25">
      <c r="A320" s="208" t="s">
        <v>257</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258</v>
      </c>
      <c r="Q320" s="208" t="s">
        <v>259</v>
      </c>
      <c r="R320" s="208" t="s">
        <v>260</v>
      </c>
      <c r="S320" s="203">
        <v>44837.595416666663</v>
      </c>
    </row>
    <row r="321" spans="1:19" x14ac:dyDescent="0.25">
      <c r="A321" s="208" t="s">
        <v>257</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258</v>
      </c>
      <c r="Q321" s="208" t="s">
        <v>259</v>
      </c>
      <c r="R321" s="208" t="s">
        <v>260</v>
      </c>
      <c r="S321" s="203">
        <v>44837.595416666663</v>
      </c>
    </row>
    <row r="322" spans="1:19" x14ac:dyDescent="0.25">
      <c r="A322" s="208" t="s">
        <v>257</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258</v>
      </c>
      <c r="Q322" s="208" t="s">
        <v>259</v>
      </c>
      <c r="R322" s="208" t="s">
        <v>260</v>
      </c>
      <c r="S322" s="203">
        <v>44837.595416666663</v>
      </c>
    </row>
    <row r="323" spans="1:19" x14ac:dyDescent="0.25">
      <c r="A323" s="208" t="s">
        <v>257</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258</v>
      </c>
      <c r="Q323" s="208" t="s">
        <v>259</v>
      </c>
      <c r="R323" s="208" t="s">
        <v>260</v>
      </c>
      <c r="S323" s="203">
        <v>44837.595416666663</v>
      </c>
    </row>
    <row r="324" spans="1:19" x14ac:dyDescent="0.25">
      <c r="A324" s="208" t="s">
        <v>257</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258</v>
      </c>
      <c r="Q324" s="208" t="s">
        <v>259</v>
      </c>
      <c r="R324" s="208" t="s">
        <v>260</v>
      </c>
      <c r="S324" s="203">
        <v>44837.595416666663</v>
      </c>
    </row>
    <row r="325" spans="1:19" x14ac:dyDescent="0.25">
      <c r="A325" s="208" t="s">
        <v>257</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258</v>
      </c>
      <c r="Q325" s="208" t="s">
        <v>259</v>
      </c>
      <c r="R325" s="208" t="s">
        <v>260</v>
      </c>
      <c r="S325" s="203">
        <v>44837.595416666663</v>
      </c>
    </row>
    <row r="326" spans="1:19" x14ac:dyDescent="0.25">
      <c r="A326" s="208" t="s">
        <v>257</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258</v>
      </c>
      <c r="Q326" s="208" t="s">
        <v>259</v>
      </c>
      <c r="R326" s="208" t="s">
        <v>260</v>
      </c>
      <c r="S326" s="203">
        <v>44837.595416666663</v>
      </c>
    </row>
    <row r="327" spans="1:19" x14ac:dyDescent="0.25">
      <c r="A327" s="208" t="s">
        <v>257</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258</v>
      </c>
      <c r="Q327" s="208" t="s">
        <v>259</v>
      </c>
      <c r="R327" s="208" t="s">
        <v>260</v>
      </c>
      <c r="S327" s="203">
        <v>44837.595416666663</v>
      </c>
    </row>
    <row r="328" spans="1:19" x14ac:dyDescent="0.25">
      <c r="A328" s="208" t="s">
        <v>257</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258</v>
      </c>
      <c r="Q328" s="208" t="s">
        <v>259</v>
      </c>
      <c r="R328" s="208" t="s">
        <v>260</v>
      </c>
      <c r="S328" s="203">
        <v>44837.595416666663</v>
      </c>
    </row>
    <row r="329" spans="1:19" x14ac:dyDescent="0.25">
      <c r="A329" s="208" t="s">
        <v>257</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258</v>
      </c>
      <c r="Q329" s="208" t="s">
        <v>259</v>
      </c>
      <c r="R329" s="208" t="s">
        <v>260</v>
      </c>
      <c r="S329" s="203">
        <v>44837.595416666663</v>
      </c>
    </row>
    <row r="330" spans="1:19" x14ac:dyDescent="0.25">
      <c r="A330" s="208" t="s">
        <v>257</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258</v>
      </c>
      <c r="Q330" s="208" t="s">
        <v>259</v>
      </c>
      <c r="R330" s="208" t="s">
        <v>260</v>
      </c>
      <c r="S330" s="203">
        <v>44837.595416666663</v>
      </c>
    </row>
    <row r="331" spans="1:19" x14ac:dyDescent="0.25">
      <c r="A331" s="208" t="s">
        <v>257</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258</v>
      </c>
      <c r="Q331" s="208" t="s">
        <v>259</v>
      </c>
      <c r="R331" s="208" t="s">
        <v>260</v>
      </c>
      <c r="S331" s="203">
        <v>44837.595416666663</v>
      </c>
    </row>
    <row r="332" spans="1:19" x14ac:dyDescent="0.25">
      <c r="A332" s="208" t="s">
        <v>257</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258</v>
      </c>
      <c r="Q332" s="208" t="s">
        <v>259</v>
      </c>
      <c r="R332" s="208" t="s">
        <v>260</v>
      </c>
      <c r="S332" s="203">
        <v>44837.595416666663</v>
      </c>
    </row>
    <row r="333" spans="1:19" x14ac:dyDescent="0.25">
      <c r="A333" s="208" t="s">
        <v>257</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258</v>
      </c>
      <c r="Q333" s="208" t="s">
        <v>259</v>
      </c>
      <c r="R333" s="208" t="s">
        <v>260</v>
      </c>
      <c r="S333" s="203">
        <v>44837.595416666663</v>
      </c>
    </row>
    <row r="334" spans="1:19" x14ac:dyDescent="0.25">
      <c r="A334" s="208" t="s">
        <v>257</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258</v>
      </c>
      <c r="Q334" s="208" t="s">
        <v>259</v>
      </c>
      <c r="R334" s="208" t="s">
        <v>260</v>
      </c>
      <c r="S334" s="203">
        <v>44837.595416666663</v>
      </c>
    </row>
    <row r="335" spans="1:19" x14ac:dyDescent="0.25">
      <c r="A335" s="208" t="s">
        <v>257</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258</v>
      </c>
      <c r="Q335" s="208" t="s">
        <v>259</v>
      </c>
      <c r="R335" s="208" t="s">
        <v>260</v>
      </c>
      <c r="S335" s="203">
        <v>44837.595416666663</v>
      </c>
    </row>
    <row r="336" spans="1:19" x14ac:dyDescent="0.25">
      <c r="A336" s="208" t="s">
        <v>257</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258</v>
      </c>
      <c r="Q336" s="208" t="s">
        <v>259</v>
      </c>
      <c r="R336" s="208" t="s">
        <v>260</v>
      </c>
      <c r="S336" s="203">
        <v>44837.595416666663</v>
      </c>
    </row>
    <row r="337" spans="1:19" x14ac:dyDescent="0.25">
      <c r="A337" s="208" t="s">
        <v>257</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258</v>
      </c>
      <c r="Q337" s="208" t="s">
        <v>259</v>
      </c>
      <c r="R337" s="208" t="s">
        <v>260</v>
      </c>
      <c r="S337" s="203">
        <v>44837.595416666663</v>
      </c>
    </row>
    <row r="338" spans="1:19" x14ac:dyDescent="0.25">
      <c r="A338" s="208" t="s">
        <v>257</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258</v>
      </c>
      <c r="Q338" s="208" t="s">
        <v>259</v>
      </c>
      <c r="R338" s="208" t="s">
        <v>260</v>
      </c>
      <c r="S338" s="203">
        <v>44837.595416666663</v>
      </c>
    </row>
    <row r="339" spans="1:19" x14ac:dyDescent="0.25">
      <c r="A339" s="208" t="s">
        <v>257</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258</v>
      </c>
      <c r="Q339" s="208" t="s">
        <v>259</v>
      </c>
      <c r="R339" s="208" t="s">
        <v>260</v>
      </c>
      <c r="S339" s="203">
        <v>44837.595416666663</v>
      </c>
    </row>
    <row r="340" spans="1:19" x14ac:dyDescent="0.25">
      <c r="A340" s="208" t="s">
        <v>257</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258</v>
      </c>
      <c r="Q340" s="208" t="s">
        <v>259</v>
      </c>
      <c r="R340" s="208" t="s">
        <v>260</v>
      </c>
      <c r="S340" s="203">
        <v>44837.595416666663</v>
      </c>
    </row>
    <row r="341" spans="1:19" x14ac:dyDescent="0.25">
      <c r="A341" s="208" t="s">
        <v>257</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258</v>
      </c>
      <c r="Q341" s="208" t="s">
        <v>259</v>
      </c>
      <c r="R341" s="208" t="s">
        <v>260</v>
      </c>
      <c r="S341" s="203">
        <v>44837.595416666663</v>
      </c>
    </row>
    <row r="342" spans="1:19" x14ac:dyDescent="0.25">
      <c r="A342" s="208" t="s">
        <v>257</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258</v>
      </c>
      <c r="Q342" s="208" t="s">
        <v>259</v>
      </c>
      <c r="R342" s="208" t="s">
        <v>260</v>
      </c>
      <c r="S342" s="203">
        <v>44837.595416666663</v>
      </c>
    </row>
    <row r="343" spans="1:19" x14ac:dyDescent="0.25">
      <c r="A343" s="208" t="s">
        <v>257</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258</v>
      </c>
      <c r="Q343" s="208" t="s">
        <v>259</v>
      </c>
      <c r="R343" s="208" t="s">
        <v>260</v>
      </c>
      <c r="S343" s="203">
        <v>44837.595416666663</v>
      </c>
    </row>
    <row r="344" spans="1:19" x14ac:dyDescent="0.25">
      <c r="A344" s="208" t="s">
        <v>257</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258</v>
      </c>
      <c r="Q344" s="208" t="s">
        <v>259</v>
      </c>
      <c r="R344" s="208" t="s">
        <v>260</v>
      </c>
      <c r="S344" s="203">
        <v>44837.595416666663</v>
      </c>
    </row>
    <row r="345" spans="1:19" x14ac:dyDescent="0.25">
      <c r="A345" s="208" t="s">
        <v>257</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258</v>
      </c>
      <c r="Q345" s="208" t="s">
        <v>259</v>
      </c>
      <c r="R345" s="208" t="s">
        <v>260</v>
      </c>
      <c r="S345" s="203">
        <v>44837.595416666663</v>
      </c>
    </row>
    <row r="346" spans="1:19" x14ac:dyDescent="0.25">
      <c r="A346" s="208" t="s">
        <v>257</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258</v>
      </c>
      <c r="Q346" s="208" t="s">
        <v>259</v>
      </c>
      <c r="R346" s="208" t="s">
        <v>260</v>
      </c>
      <c r="S346" s="203">
        <v>44837.595416666663</v>
      </c>
    </row>
    <row r="347" spans="1:19" x14ac:dyDescent="0.25">
      <c r="A347" s="208" t="s">
        <v>257</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258</v>
      </c>
      <c r="Q347" s="208" t="s">
        <v>259</v>
      </c>
      <c r="R347" s="208" t="s">
        <v>260</v>
      </c>
      <c r="S347" s="203">
        <v>44837.595416666663</v>
      </c>
    </row>
    <row r="348" spans="1:19" x14ac:dyDescent="0.25">
      <c r="A348" s="208" t="s">
        <v>257</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258</v>
      </c>
      <c r="Q348" s="208" t="s">
        <v>259</v>
      </c>
      <c r="R348" s="208" t="s">
        <v>260</v>
      </c>
      <c r="S348" s="203">
        <v>44837.595416666663</v>
      </c>
    </row>
    <row r="349" spans="1:19" x14ac:dyDescent="0.25">
      <c r="A349" s="208" t="s">
        <v>257</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258</v>
      </c>
      <c r="Q349" s="208" t="s">
        <v>259</v>
      </c>
      <c r="R349" s="208" t="s">
        <v>260</v>
      </c>
      <c r="S349" s="203">
        <v>44837.595416666663</v>
      </c>
    </row>
    <row r="350" spans="1:19" x14ac:dyDescent="0.25">
      <c r="A350" s="208" t="s">
        <v>257</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258</v>
      </c>
      <c r="Q350" s="208" t="s">
        <v>259</v>
      </c>
      <c r="R350" s="208" t="s">
        <v>260</v>
      </c>
      <c r="S350" s="203">
        <v>44837.595416666663</v>
      </c>
    </row>
    <row r="351" spans="1:19" x14ac:dyDescent="0.25">
      <c r="A351" s="208" t="s">
        <v>257</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258</v>
      </c>
      <c r="Q351" s="208" t="s">
        <v>259</v>
      </c>
      <c r="R351" s="208" t="s">
        <v>260</v>
      </c>
      <c r="S351" s="203">
        <v>44837.595416666663</v>
      </c>
    </row>
    <row r="352" spans="1:19" x14ac:dyDescent="0.25">
      <c r="A352" s="208" t="s">
        <v>257</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258</v>
      </c>
      <c r="Q352" s="208" t="s">
        <v>259</v>
      </c>
      <c r="R352" s="208" t="s">
        <v>260</v>
      </c>
      <c r="S352" s="203">
        <v>44837.595416666663</v>
      </c>
    </row>
    <row r="353" spans="1:19" x14ac:dyDescent="0.25">
      <c r="A353" s="208" t="s">
        <v>257</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258</v>
      </c>
      <c r="Q353" s="208" t="s">
        <v>259</v>
      </c>
      <c r="R353" s="208" t="s">
        <v>260</v>
      </c>
      <c r="S353" s="203">
        <v>44837.595416666663</v>
      </c>
    </row>
    <row r="354" spans="1:19" x14ac:dyDescent="0.25">
      <c r="A354" s="208" t="s">
        <v>257</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258</v>
      </c>
      <c r="Q354" s="208" t="s">
        <v>259</v>
      </c>
      <c r="R354" s="208" t="s">
        <v>260</v>
      </c>
      <c r="S354" s="203">
        <v>44837.595416666663</v>
      </c>
    </row>
    <row r="355" spans="1:19" x14ac:dyDescent="0.25">
      <c r="A355" s="208" t="s">
        <v>257</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258</v>
      </c>
      <c r="Q355" s="208" t="s">
        <v>259</v>
      </c>
      <c r="R355" s="208" t="s">
        <v>260</v>
      </c>
      <c r="S355" s="203">
        <v>44837.595416666663</v>
      </c>
    </row>
    <row r="356" spans="1:19" x14ac:dyDescent="0.25">
      <c r="A356" s="208" t="s">
        <v>257</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258</v>
      </c>
      <c r="Q356" s="208" t="s">
        <v>259</v>
      </c>
      <c r="R356" s="208" t="s">
        <v>260</v>
      </c>
      <c r="S356" s="203">
        <v>44837.595416666663</v>
      </c>
    </row>
    <row r="357" spans="1:19" x14ac:dyDescent="0.25">
      <c r="A357" s="208" t="s">
        <v>257</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258</v>
      </c>
      <c r="Q357" s="208" t="s">
        <v>259</v>
      </c>
      <c r="R357" s="208" t="s">
        <v>260</v>
      </c>
      <c r="S357" s="203">
        <v>44837.595416666663</v>
      </c>
    </row>
    <row r="358" spans="1:19" x14ac:dyDescent="0.25">
      <c r="A358" s="208" t="s">
        <v>257</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258</v>
      </c>
      <c r="Q358" s="208" t="s">
        <v>259</v>
      </c>
      <c r="R358" s="208" t="s">
        <v>260</v>
      </c>
      <c r="S358" s="203">
        <v>44837.595416666663</v>
      </c>
    </row>
    <row r="359" spans="1:19" x14ac:dyDescent="0.25">
      <c r="A359" s="208" t="s">
        <v>257</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258</v>
      </c>
      <c r="Q359" s="208" t="s">
        <v>259</v>
      </c>
      <c r="R359" s="208" t="s">
        <v>260</v>
      </c>
      <c r="S359" s="203">
        <v>44837.595416666663</v>
      </c>
    </row>
    <row r="360" spans="1:19" x14ac:dyDescent="0.25">
      <c r="A360" s="208" t="s">
        <v>257</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258</v>
      </c>
      <c r="Q360" s="208" t="s">
        <v>259</v>
      </c>
      <c r="R360" s="208" t="s">
        <v>260</v>
      </c>
      <c r="S360" s="203">
        <v>44837.595416666663</v>
      </c>
    </row>
    <row r="361" spans="1:19" x14ac:dyDescent="0.25">
      <c r="A361" s="208" t="s">
        <v>257</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258</v>
      </c>
      <c r="Q361" s="208" t="s">
        <v>259</v>
      </c>
      <c r="R361" s="208" t="s">
        <v>260</v>
      </c>
      <c r="S361" s="203">
        <v>44837.595416666663</v>
      </c>
    </row>
    <row r="362" spans="1:19" x14ac:dyDescent="0.25">
      <c r="A362" s="208" t="s">
        <v>257</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258</v>
      </c>
      <c r="Q362" s="208" t="s">
        <v>259</v>
      </c>
      <c r="R362" s="208" t="s">
        <v>260</v>
      </c>
      <c r="S362" s="203">
        <v>44837.595416666663</v>
      </c>
    </row>
    <row r="363" spans="1:19" x14ac:dyDescent="0.25">
      <c r="A363" s="208" t="s">
        <v>257</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258</v>
      </c>
      <c r="Q363" s="208" t="s">
        <v>259</v>
      </c>
      <c r="R363" s="208" t="s">
        <v>260</v>
      </c>
      <c r="S363" s="203">
        <v>44837.595416666663</v>
      </c>
    </row>
    <row r="364" spans="1:19" x14ac:dyDescent="0.25">
      <c r="A364" s="208" t="s">
        <v>257</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258</v>
      </c>
      <c r="Q364" s="208" t="s">
        <v>259</v>
      </c>
      <c r="R364" s="208" t="s">
        <v>260</v>
      </c>
      <c r="S364" s="203">
        <v>44837.595416666663</v>
      </c>
    </row>
    <row r="365" spans="1:19" x14ac:dyDescent="0.25">
      <c r="A365" s="208" t="s">
        <v>257</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258</v>
      </c>
      <c r="Q365" s="208" t="s">
        <v>259</v>
      </c>
      <c r="R365" s="208" t="s">
        <v>260</v>
      </c>
      <c r="S365" s="203">
        <v>44837.595416666663</v>
      </c>
    </row>
    <row r="366" spans="1:19" x14ac:dyDescent="0.25">
      <c r="A366" s="208" t="s">
        <v>257</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258</v>
      </c>
      <c r="Q366" s="208" t="s">
        <v>259</v>
      </c>
      <c r="R366" s="208" t="s">
        <v>260</v>
      </c>
      <c r="S366" s="203">
        <v>44837.595416666663</v>
      </c>
    </row>
    <row r="367" spans="1:19" x14ac:dyDescent="0.25">
      <c r="A367" s="208" t="s">
        <v>257</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258</v>
      </c>
      <c r="Q367" s="208" t="s">
        <v>259</v>
      </c>
      <c r="R367" s="208" t="s">
        <v>260</v>
      </c>
      <c r="S367" s="203">
        <v>44837.595416666663</v>
      </c>
    </row>
    <row r="368" spans="1:19" x14ac:dyDescent="0.25">
      <c r="A368" s="208" t="s">
        <v>257</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258</v>
      </c>
      <c r="Q368" s="208" t="s">
        <v>259</v>
      </c>
      <c r="R368" s="208" t="s">
        <v>260</v>
      </c>
      <c r="S368" s="203">
        <v>44837.595416666663</v>
      </c>
    </row>
    <row r="369" spans="1:19" x14ac:dyDescent="0.25">
      <c r="A369" s="208" t="s">
        <v>257</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258</v>
      </c>
      <c r="Q369" s="208" t="s">
        <v>259</v>
      </c>
      <c r="R369" s="208" t="s">
        <v>260</v>
      </c>
      <c r="S369" s="203">
        <v>44837.595416666663</v>
      </c>
    </row>
    <row r="370" spans="1:19" x14ac:dyDescent="0.25">
      <c r="A370" s="208" t="s">
        <v>257</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258</v>
      </c>
      <c r="Q370" s="208" t="s">
        <v>259</v>
      </c>
      <c r="R370" s="208" t="s">
        <v>260</v>
      </c>
      <c r="S370" s="203">
        <v>44837.595416666663</v>
      </c>
    </row>
    <row r="371" spans="1:19" x14ac:dyDescent="0.25">
      <c r="A371" s="208" t="s">
        <v>257</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258</v>
      </c>
      <c r="Q371" s="208" t="s">
        <v>259</v>
      </c>
      <c r="R371" s="208" t="s">
        <v>260</v>
      </c>
      <c r="S371" s="203">
        <v>44837.595416666663</v>
      </c>
    </row>
    <row r="372" spans="1:19" x14ac:dyDescent="0.25">
      <c r="A372" s="208" t="s">
        <v>257</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258</v>
      </c>
      <c r="Q372" s="208" t="s">
        <v>259</v>
      </c>
      <c r="R372" s="208" t="s">
        <v>260</v>
      </c>
      <c r="S372" s="203">
        <v>44837.595416666663</v>
      </c>
    </row>
    <row r="373" spans="1:19" x14ac:dyDescent="0.25">
      <c r="A373" s="208" t="s">
        <v>257</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258</v>
      </c>
      <c r="Q373" s="208" t="s">
        <v>259</v>
      </c>
      <c r="R373" s="208" t="s">
        <v>260</v>
      </c>
      <c r="S373" s="203">
        <v>44837.595416666663</v>
      </c>
    </row>
    <row r="374" spans="1:19" x14ac:dyDescent="0.25">
      <c r="A374" s="208" t="s">
        <v>257</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258</v>
      </c>
      <c r="Q374" s="208" t="s">
        <v>259</v>
      </c>
      <c r="R374" s="208" t="s">
        <v>260</v>
      </c>
      <c r="S374" s="203">
        <v>44837.595416666663</v>
      </c>
    </row>
    <row r="375" spans="1:19" x14ac:dyDescent="0.25">
      <c r="A375" s="208" t="s">
        <v>257</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258</v>
      </c>
      <c r="Q375" s="208" t="s">
        <v>259</v>
      </c>
      <c r="R375" s="208" t="s">
        <v>260</v>
      </c>
      <c r="S375" s="203">
        <v>44837.595416666663</v>
      </c>
    </row>
    <row r="376" spans="1:19" x14ac:dyDescent="0.25">
      <c r="A376" s="208" t="s">
        <v>257</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258</v>
      </c>
      <c r="Q376" s="208" t="s">
        <v>259</v>
      </c>
      <c r="R376" s="208" t="s">
        <v>260</v>
      </c>
      <c r="S376" s="203">
        <v>44837.595416666663</v>
      </c>
    </row>
    <row r="377" spans="1:19" x14ac:dyDescent="0.25">
      <c r="A377" s="208" t="s">
        <v>257</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258</v>
      </c>
      <c r="Q377" s="208" t="s">
        <v>259</v>
      </c>
      <c r="R377" s="208" t="s">
        <v>260</v>
      </c>
      <c r="S377" s="203">
        <v>44837.595416666663</v>
      </c>
    </row>
    <row r="378" spans="1:19" x14ac:dyDescent="0.25">
      <c r="A378" s="208" t="s">
        <v>257</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258</v>
      </c>
      <c r="Q378" s="208" t="s">
        <v>259</v>
      </c>
      <c r="R378" s="208" t="s">
        <v>260</v>
      </c>
      <c r="S378" s="203">
        <v>44837.595416666663</v>
      </c>
    </row>
    <row r="379" spans="1:19" x14ac:dyDescent="0.25">
      <c r="A379" s="208" t="s">
        <v>257</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258</v>
      </c>
      <c r="Q379" s="208" t="s">
        <v>259</v>
      </c>
      <c r="R379" s="208" t="s">
        <v>260</v>
      </c>
      <c r="S379" s="203">
        <v>44837.595416666663</v>
      </c>
    </row>
    <row r="380" spans="1:19" x14ac:dyDescent="0.25">
      <c r="A380" s="208" t="s">
        <v>257</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258</v>
      </c>
      <c r="Q380" s="208" t="s">
        <v>259</v>
      </c>
      <c r="R380" s="208" t="s">
        <v>260</v>
      </c>
      <c r="S380" s="203">
        <v>44837.595416666663</v>
      </c>
    </row>
    <row r="381" spans="1:19" x14ac:dyDescent="0.25">
      <c r="A381" s="208" t="s">
        <v>257</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258</v>
      </c>
      <c r="Q381" s="208" t="s">
        <v>259</v>
      </c>
      <c r="R381" s="208" t="s">
        <v>260</v>
      </c>
      <c r="S381" s="203">
        <v>44837.595416666663</v>
      </c>
    </row>
    <row r="382" spans="1:19" x14ac:dyDescent="0.25">
      <c r="A382" s="208" t="s">
        <v>257</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258</v>
      </c>
      <c r="Q382" s="208" t="s">
        <v>259</v>
      </c>
      <c r="R382" s="208" t="s">
        <v>260</v>
      </c>
      <c r="S382" s="203">
        <v>44837.595416666663</v>
      </c>
    </row>
    <row r="383" spans="1:19" x14ac:dyDescent="0.25">
      <c r="A383" s="208" t="s">
        <v>257</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258</v>
      </c>
      <c r="Q383" s="208" t="s">
        <v>259</v>
      </c>
      <c r="R383" s="208" t="s">
        <v>260</v>
      </c>
      <c r="S383" s="203">
        <v>44837.595416666663</v>
      </c>
    </row>
    <row r="384" spans="1:19" x14ac:dyDescent="0.25">
      <c r="A384" s="208" t="s">
        <v>257</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258</v>
      </c>
      <c r="Q384" s="208" t="s">
        <v>259</v>
      </c>
      <c r="R384" s="208" t="s">
        <v>260</v>
      </c>
      <c r="S384" s="203">
        <v>44837.595416666663</v>
      </c>
    </row>
    <row r="385" spans="1:19" x14ac:dyDescent="0.25">
      <c r="A385" s="208" t="s">
        <v>257</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258</v>
      </c>
      <c r="Q385" s="208" t="s">
        <v>259</v>
      </c>
      <c r="R385" s="208" t="s">
        <v>260</v>
      </c>
      <c r="S385" s="203">
        <v>44837.595416666663</v>
      </c>
    </row>
    <row r="386" spans="1:19" x14ac:dyDescent="0.25">
      <c r="A386" s="208" t="s">
        <v>257</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258</v>
      </c>
      <c r="Q386" s="208" t="s">
        <v>259</v>
      </c>
      <c r="R386" s="208" t="s">
        <v>260</v>
      </c>
      <c r="S386" s="203">
        <v>44837.595416666663</v>
      </c>
    </row>
    <row r="387" spans="1:19" x14ac:dyDescent="0.25">
      <c r="A387" s="208" t="s">
        <v>257</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258</v>
      </c>
      <c r="Q387" s="208" t="s">
        <v>259</v>
      </c>
      <c r="R387" s="208" t="s">
        <v>260</v>
      </c>
      <c r="S387" s="203">
        <v>44837.595416666663</v>
      </c>
    </row>
    <row r="388" spans="1:19" x14ac:dyDescent="0.25">
      <c r="A388" s="208" t="s">
        <v>257</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258</v>
      </c>
      <c r="Q388" s="208" t="s">
        <v>259</v>
      </c>
      <c r="R388" s="208" t="s">
        <v>260</v>
      </c>
      <c r="S388" s="203">
        <v>44837.595416666663</v>
      </c>
    </row>
    <row r="389" spans="1:19" x14ac:dyDescent="0.25">
      <c r="A389" s="208" t="s">
        <v>257</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258</v>
      </c>
      <c r="Q389" s="208" t="s">
        <v>259</v>
      </c>
      <c r="R389" s="208" t="s">
        <v>260</v>
      </c>
      <c r="S389" s="203">
        <v>44837.595416666663</v>
      </c>
    </row>
    <row r="390" spans="1:19" x14ac:dyDescent="0.25">
      <c r="A390" s="208" t="s">
        <v>257</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258</v>
      </c>
      <c r="Q390" s="208" t="s">
        <v>259</v>
      </c>
      <c r="R390" s="208" t="s">
        <v>260</v>
      </c>
      <c r="S390" s="203">
        <v>44837.595416666663</v>
      </c>
    </row>
    <row r="391" spans="1:19" x14ac:dyDescent="0.25">
      <c r="A391" s="208" t="s">
        <v>257</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258</v>
      </c>
      <c r="Q391" s="208" t="s">
        <v>259</v>
      </c>
      <c r="R391" s="208" t="s">
        <v>260</v>
      </c>
      <c r="S391" s="203">
        <v>44837.595416666663</v>
      </c>
    </row>
    <row r="392" spans="1:19" x14ac:dyDescent="0.25">
      <c r="A392" s="208" t="s">
        <v>257</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258</v>
      </c>
      <c r="Q392" s="208" t="s">
        <v>259</v>
      </c>
      <c r="R392" s="208" t="s">
        <v>260</v>
      </c>
      <c r="S392" s="203">
        <v>44837.595416666663</v>
      </c>
    </row>
    <row r="393" spans="1:19" x14ac:dyDescent="0.25">
      <c r="A393" s="208" t="s">
        <v>257</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258</v>
      </c>
      <c r="Q393" s="208" t="s">
        <v>259</v>
      </c>
      <c r="R393" s="208" t="s">
        <v>260</v>
      </c>
      <c r="S393" s="203">
        <v>44837.595416666663</v>
      </c>
    </row>
    <row r="394" spans="1:19" x14ac:dyDescent="0.25">
      <c r="A394" s="208" t="s">
        <v>257</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258</v>
      </c>
      <c r="Q394" s="208" t="s">
        <v>259</v>
      </c>
      <c r="R394" s="208" t="s">
        <v>260</v>
      </c>
      <c r="S394" s="203">
        <v>44837.595416666663</v>
      </c>
    </row>
    <row r="395" spans="1:19" x14ac:dyDescent="0.25">
      <c r="A395" s="208" t="s">
        <v>257</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258</v>
      </c>
      <c r="Q395" s="208" t="s">
        <v>259</v>
      </c>
      <c r="R395" s="208" t="s">
        <v>260</v>
      </c>
      <c r="S395" s="203">
        <v>44837.595416666663</v>
      </c>
    </row>
    <row r="396" spans="1:19" x14ac:dyDescent="0.25">
      <c r="A396" s="208" t="s">
        <v>257</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258</v>
      </c>
      <c r="Q396" s="208" t="s">
        <v>259</v>
      </c>
      <c r="R396" s="208" t="s">
        <v>260</v>
      </c>
      <c r="S396" s="203">
        <v>44837.595416666663</v>
      </c>
    </row>
    <row r="397" spans="1:19" x14ac:dyDescent="0.25">
      <c r="A397" s="208" t="s">
        <v>257</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258</v>
      </c>
      <c r="Q397" s="208" t="s">
        <v>259</v>
      </c>
      <c r="R397" s="208" t="s">
        <v>260</v>
      </c>
      <c r="S397" s="203">
        <v>44837.595416666663</v>
      </c>
    </row>
    <row r="398" spans="1:19" x14ac:dyDescent="0.25">
      <c r="A398" s="208" t="s">
        <v>257</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258</v>
      </c>
      <c r="Q398" s="208" t="s">
        <v>259</v>
      </c>
      <c r="R398" s="208" t="s">
        <v>260</v>
      </c>
      <c r="S398" s="203">
        <v>44837.595416666663</v>
      </c>
    </row>
    <row r="399" spans="1:19" x14ac:dyDescent="0.25">
      <c r="A399" s="208" t="s">
        <v>257</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258</v>
      </c>
      <c r="Q399" s="208" t="s">
        <v>259</v>
      </c>
      <c r="R399" s="208" t="s">
        <v>260</v>
      </c>
      <c r="S399" s="203">
        <v>44837.595416666663</v>
      </c>
    </row>
    <row r="400" spans="1:19" x14ac:dyDescent="0.25">
      <c r="A400" s="208" t="s">
        <v>257</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258</v>
      </c>
      <c r="Q400" s="208" t="s">
        <v>259</v>
      </c>
      <c r="R400" s="208" t="s">
        <v>260</v>
      </c>
      <c r="S400" s="203">
        <v>44837.595416666663</v>
      </c>
    </row>
    <row r="401" spans="1:19" x14ac:dyDescent="0.25">
      <c r="A401" s="208" t="s">
        <v>257</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258</v>
      </c>
      <c r="Q401" s="208" t="s">
        <v>259</v>
      </c>
      <c r="R401" s="208" t="s">
        <v>260</v>
      </c>
      <c r="S401" s="203">
        <v>44837.595416666663</v>
      </c>
    </row>
    <row r="402" spans="1:19" x14ac:dyDescent="0.25">
      <c r="A402" s="208" t="s">
        <v>257</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258</v>
      </c>
      <c r="Q402" s="208" t="s">
        <v>259</v>
      </c>
      <c r="R402" s="208" t="s">
        <v>260</v>
      </c>
      <c r="S402" s="203">
        <v>44837.595416666663</v>
      </c>
    </row>
    <row r="403" spans="1:19" x14ac:dyDescent="0.25">
      <c r="A403" s="208" t="s">
        <v>257</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258</v>
      </c>
      <c r="Q403" s="208" t="s">
        <v>259</v>
      </c>
      <c r="R403" s="208" t="s">
        <v>260</v>
      </c>
      <c r="S403" s="203">
        <v>44837.595416666663</v>
      </c>
    </row>
    <row r="404" spans="1:19" x14ac:dyDescent="0.25">
      <c r="A404" s="208" t="s">
        <v>257</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258</v>
      </c>
      <c r="Q404" s="208" t="s">
        <v>259</v>
      </c>
      <c r="R404" s="208" t="s">
        <v>260</v>
      </c>
      <c r="S404" s="203">
        <v>44837.595416666663</v>
      </c>
    </row>
    <row r="405" spans="1:19" x14ac:dyDescent="0.25">
      <c r="A405" s="208" t="s">
        <v>257</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258</v>
      </c>
      <c r="Q405" s="208" t="s">
        <v>259</v>
      </c>
      <c r="R405" s="208" t="s">
        <v>260</v>
      </c>
      <c r="S405" s="203">
        <v>44837.595416666663</v>
      </c>
    </row>
    <row r="406" spans="1:19" x14ac:dyDescent="0.25">
      <c r="A406" s="208" t="s">
        <v>257</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258</v>
      </c>
      <c r="Q406" s="208" t="s">
        <v>259</v>
      </c>
      <c r="R406" s="208" t="s">
        <v>260</v>
      </c>
      <c r="S406" s="203">
        <v>44837.595416666663</v>
      </c>
    </row>
    <row r="407" spans="1:19" x14ac:dyDescent="0.25">
      <c r="A407" s="208" t="s">
        <v>257</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258</v>
      </c>
      <c r="Q407" s="208" t="s">
        <v>259</v>
      </c>
      <c r="R407" s="208" t="s">
        <v>260</v>
      </c>
      <c r="S407" s="203">
        <v>44837.595416666663</v>
      </c>
    </row>
    <row r="408" spans="1:19" x14ac:dyDescent="0.25">
      <c r="A408" s="208" t="s">
        <v>257</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258</v>
      </c>
      <c r="Q408" s="208" t="s">
        <v>259</v>
      </c>
      <c r="R408" s="208" t="s">
        <v>260</v>
      </c>
      <c r="S408" s="203">
        <v>44837.595416666663</v>
      </c>
    </row>
    <row r="409" spans="1:19" x14ac:dyDescent="0.25">
      <c r="A409" s="208" t="s">
        <v>257</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258</v>
      </c>
      <c r="Q409" s="208" t="s">
        <v>259</v>
      </c>
      <c r="R409" s="208" t="s">
        <v>260</v>
      </c>
      <c r="S409" s="203">
        <v>44837.595416666663</v>
      </c>
    </row>
    <row r="410" spans="1:19" x14ac:dyDescent="0.25">
      <c r="A410" s="208" t="s">
        <v>257</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258</v>
      </c>
      <c r="Q410" s="208" t="s">
        <v>259</v>
      </c>
      <c r="R410" s="208" t="s">
        <v>260</v>
      </c>
      <c r="S410" s="203">
        <v>44837.595416666663</v>
      </c>
    </row>
    <row r="411" spans="1:19" x14ac:dyDescent="0.25">
      <c r="A411" s="208" t="s">
        <v>257</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258</v>
      </c>
      <c r="Q411" s="208" t="s">
        <v>259</v>
      </c>
      <c r="R411" s="208" t="s">
        <v>260</v>
      </c>
      <c r="S411" s="203">
        <v>44837.595416666663</v>
      </c>
    </row>
    <row r="412" spans="1:19" x14ac:dyDescent="0.25">
      <c r="A412" s="208" t="s">
        <v>257</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258</v>
      </c>
      <c r="Q412" s="208" t="s">
        <v>259</v>
      </c>
      <c r="R412" s="208" t="s">
        <v>260</v>
      </c>
      <c r="S412" s="203">
        <v>44837.595416666663</v>
      </c>
    </row>
    <row r="413" spans="1:19" x14ac:dyDescent="0.25">
      <c r="A413" s="208" t="s">
        <v>257</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258</v>
      </c>
      <c r="Q413" s="208" t="s">
        <v>259</v>
      </c>
      <c r="R413" s="208" t="s">
        <v>260</v>
      </c>
      <c r="S413" s="203">
        <v>44837.595416666663</v>
      </c>
    </row>
    <row r="414" spans="1:19" x14ac:dyDescent="0.25">
      <c r="A414" s="208" t="s">
        <v>257</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258</v>
      </c>
      <c r="Q414" s="208" t="s">
        <v>259</v>
      </c>
      <c r="R414" s="208" t="s">
        <v>260</v>
      </c>
      <c r="S414" s="203">
        <v>44837.595416666663</v>
      </c>
    </row>
    <row r="415" spans="1:19" x14ac:dyDescent="0.25">
      <c r="A415" s="208" t="s">
        <v>257</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258</v>
      </c>
      <c r="Q415" s="208" t="s">
        <v>259</v>
      </c>
      <c r="R415" s="208" t="s">
        <v>260</v>
      </c>
      <c r="S415" s="203">
        <v>44837.595416666663</v>
      </c>
    </row>
    <row r="416" spans="1:19" x14ac:dyDescent="0.25">
      <c r="A416" s="208" t="s">
        <v>257</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258</v>
      </c>
      <c r="Q416" s="208" t="s">
        <v>259</v>
      </c>
      <c r="R416" s="208" t="s">
        <v>260</v>
      </c>
      <c r="S416" s="203">
        <v>44837.595416666663</v>
      </c>
    </row>
    <row r="417" spans="1:19" x14ac:dyDescent="0.25">
      <c r="A417" s="208" t="s">
        <v>257</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258</v>
      </c>
      <c r="Q417" s="208" t="s">
        <v>259</v>
      </c>
      <c r="R417" s="208" t="s">
        <v>260</v>
      </c>
      <c r="S417" s="203">
        <v>44837.595416666663</v>
      </c>
    </row>
    <row r="418" spans="1:19" x14ac:dyDescent="0.25">
      <c r="A418" s="208" t="s">
        <v>257</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258</v>
      </c>
      <c r="Q418" s="208" t="s">
        <v>259</v>
      </c>
      <c r="R418" s="208" t="s">
        <v>260</v>
      </c>
      <c r="S418" s="203">
        <v>44837.595416666663</v>
      </c>
    </row>
    <row r="419" spans="1:19" x14ac:dyDescent="0.25">
      <c r="A419" s="208" t="s">
        <v>257</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258</v>
      </c>
      <c r="Q419" s="208" t="s">
        <v>259</v>
      </c>
      <c r="R419" s="208" t="s">
        <v>260</v>
      </c>
      <c r="S419" s="203">
        <v>44837.595416666663</v>
      </c>
    </row>
    <row r="420" spans="1:19" x14ac:dyDescent="0.25">
      <c r="A420" s="208" t="s">
        <v>257</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258</v>
      </c>
      <c r="Q420" s="208" t="s">
        <v>259</v>
      </c>
      <c r="R420" s="208" t="s">
        <v>260</v>
      </c>
      <c r="S420" s="203">
        <v>44837.595416666663</v>
      </c>
    </row>
    <row r="421" spans="1:19" x14ac:dyDescent="0.25">
      <c r="A421" s="208" t="s">
        <v>257</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258</v>
      </c>
      <c r="Q421" s="208" t="s">
        <v>259</v>
      </c>
      <c r="R421" s="208" t="s">
        <v>260</v>
      </c>
      <c r="S421" s="203">
        <v>44837.595416666663</v>
      </c>
    </row>
    <row r="422" spans="1:19" x14ac:dyDescent="0.25">
      <c r="A422" s="208" t="s">
        <v>257</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258</v>
      </c>
      <c r="Q422" s="208" t="s">
        <v>259</v>
      </c>
      <c r="R422" s="208" t="s">
        <v>260</v>
      </c>
      <c r="S422" s="203">
        <v>44837.595416666663</v>
      </c>
    </row>
    <row r="423" spans="1:19" x14ac:dyDescent="0.25">
      <c r="A423" s="208" t="s">
        <v>257</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258</v>
      </c>
      <c r="Q423" s="208" t="s">
        <v>259</v>
      </c>
      <c r="R423" s="208" t="s">
        <v>260</v>
      </c>
      <c r="S423" s="203">
        <v>44837.595416666663</v>
      </c>
    </row>
    <row r="424" spans="1:19" x14ac:dyDescent="0.25">
      <c r="A424" s="208" t="s">
        <v>257</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258</v>
      </c>
      <c r="Q424" s="208" t="s">
        <v>259</v>
      </c>
      <c r="R424" s="208" t="s">
        <v>260</v>
      </c>
      <c r="S424" s="203">
        <v>44837.595416666663</v>
      </c>
    </row>
    <row r="425" spans="1:19" x14ac:dyDescent="0.25">
      <c r="A425" s="208" t="s">
        <v>257</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258</v>
      </c>
      <c r="Q425" s="208" t="s">
        <v>259</v>
      </c>
      <c r="R425" s="208" t="s">
        <v>260</v>
      </c>
      <c r="S425" s="203">
        <v>44837.595416666663</v>
      </c>
    </row>
    <row r="426" spans="1:19" x14ac:dyDescent="0.25">
      <c r="A426" s="208" t="s">
        <v>257</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258</v>
      </c>
      <c r="Q426" s="208" t="s">
        <v>259</v>
      </c>
      <c r="R426" s="208" t="s">
        <v>260</v>
      </c>
      <c r="S426" s="203">
        <v>44837.595416666663</v>
      </c>
    </row>
    <row r="427" spans="1:19" x14ac:dyDescent="0.25">
      <c r="A427" s="208" t="s">
        <v>257</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258</v>
      </c>
      <c r="Q427" s="208" t="s">
        <v>259</v>
      </c>
      <c r="R427" s="208" t="s">
        <v>260</v>
      </c>
      <c r="S427" s="203">
        <v>44837.595416666663</v>
      </c>
    </row>
    <row r="428" spans="1:19" x14ac:dyDescent="0.25">
      <c r="A428" s="208" t="s">
        <v>257</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258</v>
      </c>
      <c r="Q428" s="208" t="s">
        <v>259</v>
      </c>
      <c r="R428" s="208" t="s">
        <v>260</v>
      </c>
      <c r="S428" s="203">
        <v>44837.595416666663</v>
      </c>
    </row>
    <row r="429" spans="1:19" x14ac:dyDescent="0.25">
      <c r="A429" s="208" t="s">
        <v>257</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258</v>
      </c>
      <c r="Q429" s="208" t="s">
        <v>259</v>
      </c>
      <c r="R429" s="208" t="s">
        <v>260</v>
      </c>
      <c r="S429" s="203">
        <v>44837.595416666663</v>
      </c>
    </row>
    <row r="430" spans="1:19" x14ac:dyDescent="0.25">
      <c r="A430" s="208" t="s">
        <v>257</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258</v>
      </c>
      <c r="Q430" s="208" t="s">
        <v>259</v>
      </c>
      <c r="R430" s="208" t="s">
        <v>260</v>
      </c>
      <c r="S430" s="203">
        <v>44837.595416666663</v>
      </c>
    </row>
    <row r="431" spans="1:19" x14ac:dyDescent="0.25">
      <c r="A431" s="208" t="s">
        <v>257</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258</v>
      </c>
      <c r="Q431" s="208" t="s">
        <v>259</v>
      </c>
      <c r="R431" s="208" t="s">
        <v>260</v>
      </c>
      <c r="S431" s="203">
        <v>44837.595416666663</v>
      </c>
    </row>
    <row r="432" spans="1:19" x14ac:dyDescent="0.25">
      <c r="A432" s="208" t="s">
        <v>257</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258</v>
      </c>
      <c r="Q432" s="208" t="s">
        <v>259</v>
      </c>
      <c r="R432" s="208" t="s">
        <v>260</v>
      </c>
      <c r="S432" s="203">
        <v>44837.595416666663</v>
      </c>
    </row>
    <row r="433" spans="1:19" x14ac:dyDescent="0.25">
      <c r="A433" s="208" t="s">
        <v>257</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258</v>
      </c>
      <c r="Q433" s="208" t="s">
        <v>259</v>
      </c>
      <c r="R433" s="208" t="s">
        <v>260</v>
      </c>
      <c r="S433" s="203">
        <v>44837.595416666663</v>
      </c>
    </row>
    <row r="434" spans="1:19" x14ac:dyDescent="0.25">
      <c r="A434" s="208" t="s">
        <v>257</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258</v>
      </c>
      <c r="Q434" s="208" t="s">
        <v>259</v>
      </c>
      <c r="R434" s="208" t="s">
        <v>260</v>
      </c>
      <c r="S434" s="203">
        <v>44837.595416666663</v>
      </c>
    </row>
    <row r="435" spans="1:19" x14ac:dyDescent="0.25">
      <c r="A435" s="208" t="s">
        <v>257</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258</v>
      </c>
      <c r="Q435" s="208" t="s">
        <v>259</v>
      </c>
      <c r="R435" s="208" t="s">
        <v>260</v>
      </c>
      <c r="S435" s="203">
        <v>44837.595416666663</v>
      </c>
    </row>
    <row r="436" spans="1:19" x14ac:dyDescent="0.25">
      <c r="A436" s="208" t="s">
        <v>257</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258</v>
      </c>
      <c r="Q436" s="208" t="s">
        <v>259</v>
      </c>
      <c r="R436" s="208" t="s">
        <v>260</v>
      </c>
      <c r="S436" s="203">
        <v>44837.595416666663</v>
      </c>
    </row>
    <row r="437" spans="1:19" x14ac:dyDescent="0.25">
      <c r="A437" s="208" t="s">
        <v>257</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258</v>
      </c>
      <c r="Q437" s="208" t="s">
        <v>259</v>
      </c>
      <c r="R437" s="208" t="s">
        <v>260</v>
      </c>
      <c r="S437" s="203">
        <v>44837.595729166664</v>
      </c>
    </row>
    <row r="438" spans="1:19" x14ac:dyDescent="0.25">
      <c r="A438" s="208" t="s">
        <v>257</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258</v>
      </c>
      <c r="Q438" s="208" t="s">
        <v>259</v>
      </c>
      <c r="R438" s="208" t="s">
        <v>260</v>
      </c>
      <c r="S438" s="203">
        <v>44837.595717592594</v>
      </c>
    </row>
    <row r="439" spans="1:19" x14ac:dyDescent="0.25">
      <c r="A439" s="208" t="s">
        <v>257</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258</v>
      </c>
      <c r="Q439" s="208" t="s">
        <v>259</v>
      </c>
      <c r="R439" s="208" t="s">
        <v>260</v>
      </c>
      <c r="S439" s="203">
        <v>44837.595717592594</v>
      </c>
    </row>
    <row r="440" spans="1:19" x14ac:dyDescent="0.25">
      <c r="A440" s="208" t="s">
        <v>257</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258</v>
      </c>
      <c r="Q440" s="208" t="s">
        <v>259</v>
      </c>
      <c r="R440" s="208" t="s">
        <v>260</v>
      </c>
      <c r="S440" s="203">
        <v>44837.595717592594</v>
      </c>
    </row>
    <row r="441" spans="1:19" x14ac:dyDescent="0.25">
      <c r="A441" s="208" t="s">
        <v>257</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258</v>
      </c>
      <c r="Q441" s="208" t="s">
        <v>259</v>
      </c>
      <c r="R441" s="208" t="s">
        <v>260</v>
      </c>
      <c r="S441" s="203">
        <v>44837.595717592594</v>
      </c>
    </row>
    <row r="442" spans="1:19" x14ac:dyDescent="0.25">
      <c r="A442" s="208" t="s">
        <v>257</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258</v>
      </c>
      <c r="Q442" s="208" t="s">
        <v>259</v>
      </c>
      <c r="R442" s="208" t="s">
        <v>260</v>
      </c>
      <c r="S442" s="203">
        <v>44837.595717592594</v>
      </c>
    </row>
    <row r="443" spans="1:19" x14ac:dyDescent="0.25">
      <c r="A443" s="208" t="s">
        <v>257</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258</v>
      </c>
      <c r="Q443" s="208" t="s">
        <v>259</v>
      </c>
      <c r="R443" s="208" t="s">
        <v>260</v>
      </c>
      <c r="S443" s="203">
        <v>44837.595717592594</v>
      </c>
    </row>
    <row r="444" spans="1:19" x14ac:dyDescent="0.25">
      <c r="A444" s="208" t="s">
        <v>257</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258</v>
      </c>
      <c r="Q444" s="208" t="s">
        <v>259</v>
      </c>
      <c r="R444" s="208" t="s">
        <v>260</v>
      </c>
      <c r="S444" s="203">
        <v>44837.595717592594</v>
      </c>
    </row>
    <row r="445" spans="1:19" x14ac:dyDescent="0.25">
      <c r="A445" s="208" t="s">
        <v>257</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258</v>
      </c>
      <c r="Q445" s="208" t="s">
        <v>259</v>
      </c>
      <c r="R445" s="208" t="s">
        <v>260</v>
      </c>
      <c r="S445" s="203">
        <v>44837.595717592594</v>
      </c>
    </row>
    <row r="446" spans="1:19" x14ac:dyDescent="0.25">
      <c r="A446" s="208" t="s">
        <v>257</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258</v>
      </c>
      <c r="Q446" s="208" t="s">
        <v>259</v>
      </c>
      <c r="R446" s="208" t="s">
        <v>260</v>
      </c>
      <c r="S446" s="203">
        <v>44837.595717592594</v>
      </c>
    </row>
    <row r="447" spans="1:19" x14ac:dyDescent="0.25">
      <c r="A447" s="208" t="s">
        <v>257</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258</v>
      </c>
      <c r="Q447" s="208" t="s">
        <v>259</v>
      </c>
      <c r="R447" s="208" t="s">
        <v>260</v>
      </c>
      <c r="S447" s="203">
        <v>44837.595717592594</v>
      </c>
    </row>
    <row r="448" spans="1:19" x14ac:dyDescent="0.25">
      <c r="A448" s="208" t="s">
        <v>257</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258</v>
      </c>
      <c r="Q448" s="208" t="s">
        <v>259</v>
      </c>
      <c r="R448" s="208" t="s">
        <v>260</v>
      </c>
      <c r="S448" s="203">
        <v>44837.595717592594</v>
      </c>
    </row>
    <row r="449" spans="1:19" x14ac:dyDescent="0.25">
      <c r="A449" s="208" t="s">
        <v>257</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258</v>
      </c>
      <c r="Q449" s="208" t="s">
        <v>259</v>
      </c>
      <c r="R449" s="208" t="s">
        <v>260</v>
      </c>
      <c r="S449" s="203">
        <v>44837.595717592594</v>
      </c>
    </row>
    <row r="450" spans="1:19" x14ac:dyDescent="0.25">
      <c r="A450" s="208" t="s">
        <v>257</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258</v>
      </c>
      <c r="Q450" s="208" t="s">
        <v>259</v>
      </c>
      <c r="R450" s="208" t="s">
        <v>260</v>
      </c>
      <c r="S450" s="203">
        <v>44837.595717592594</v>
      </c>
    </row>
    <row r="451" spans="1:19" x14ac:dyDescent="0.25">
      <c r="A451" s="208" t="s">
        <v>257</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258</v>
      </c>
      <c r="Q451" s="208" t="s">
        <v>259</v>
      </c>
      <c r="R451" s="208" t="s">
        <v>260</v>
      </c>
      <c r="S451" s="203">
        <v>44837.595717592594</v>
      </c>
    </row>
    <row r="452" spans="1:19" x14ac:dyDescent="0.25">
      <c r="A452" s="208" t="s">
        <v>257</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258</v>
      </c>
      <c r="Q452" s="208" t="s">
        <v>259</v>
      </c>
      <c r="R452" s="208" t="s">
        <v>260</v>
      </c>
      <c r="S452" s="203">
        <v>44837.595717592594</v>
      </c>
    </row>
    <row r="453" spans="1:19" x14ac:dyDescent="0.25">
      <c r="A453" s="208" t="s">
        <v>257</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258</v>
      </c>
      <c r="Q453" s="208" t="s">
        <v>259</v>
      </c>
      <c r="R453" s="208" t="s">
        <v>260</v>
      </c>
      <c r="S453" s="203">
        <v>44837.595717592594</v>
      </c>
    </row>
    <row r="454" spans="1:19" x14ac:dyDescent="0.25">
      <c r="A454" s="208" t="s">
        <v>257</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258</v>
      </c>
      <c r="Q454" s="208" t="s">
        <v>259</v>
      </c>
      <c r="R454" s="208" t="s">
        <v>260</v>
      </c>
      <c r="S454" s="203">
        <v>44837.595717592594</v>
      </c>
    </row>
    <row r="455" spans="1:19" x14ac:dyDescent="0.25">
      <c r="A455" s="208" t="s">
        <v>257</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258</v>
      </c>
      <c r="Q455" s="208" t="s">
        <v>259</v>
      </c>
      <c r="R455" s="208" t="s">
        <v>260</v>
      </c>
      <c r="S455" s="203">
        <v>44837.595717592594</v>
      </c>
    </row>
    <row r="456" spans="1:19" x14ac:dyDescent="0.25">
      <c r="A456" s="208" t="s">
        <v>257</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258</v>
      </c>
      <c r="Q456" s="208" t="s">
        <v>259</v>
      </c>
      <c r="R456" s="208" t="s">
        <v>260</v>
      </c>
      <c r="S456" s="203">
        <v>44837.595717592594</v>
      </c>
    </row>
    <row r="457" spans="1:19" x14ac:dyDescent="0.25">
      <c r="A457" s="208" t="s">
        <v>257</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258</v>
      </c>
      <c r="Q457" s="208" t="s">
        <v>259</v>
      </c>
      <c r="R457" s="208" t="s">
        <v>260</v>
      </c>
      <c r="S457" s="203">
        <v>44837.595717592594</v>
      </c>
    </row>
    <row r="458" spans="1:19" x14ac:dyDescent="0.25">
      <c r="A458" s="208" t="s">
        <v>257</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258</v>
      </c>
      <c r="Q458" s="208" t="s">
        <v>259</v>
      </c>
      <c r="R458" s="208" t="s">
        <v>260</v>
      </c>
      <c r="S458" s="203">
        <v>44837.595717592594</v>
      </c>
    </row>
    <row r="459" spans="1:19" x14ac:dyDescent="0.25">
      <c r="A459" s="208" t="s">
        <v>257</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258</v>
      </c>
      <c r="Q459" s="208" t="s">
        <v>259</v>
      </c>
      <c r="R459" s="208" t="s">
        <v>260</v>
      </c>
      <c r="S459" s="203">
        <v>44837.595717592594</v>
      </c>
    </row>
    <row r="460" spans="1:19" x14ac:dyDescent="0.25">
      <c r="A460" s="208" t="s">
        <v>257</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258</v>
      </c>
      <c r="Q460" s="208" t="s">
        <v>259</v>
      </c>
      <c r="R460" s="208" t="s">
        <v>260</v>
      </c>
      <c r="S460" s="203">
        <v>44837.595717592594</v>
      </c>
    </row>
    <row r="461" spans="1:19" x14ac:dyDescent="0.25">
      <c r="A461" s="208" t="s">
        <v>257</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258</v>
      </c>
      <c r="Q461" s="208" t="s">
        <v>259</v>
      </c>
      <c r="R461" s="208" t="s">
        <v>260</v>
      </c>
      <c r="S461" s="203">
        <v>44837.595717592594</v>
      </c>
    </row>
    <row r="462" spans="1:19" x14ac:dyDescent="0.25">
      <c r="A462" s="208" t="s">
        <v>257</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258</v>
      </c>
      <c r="Q462" s="208" t="s">
        <v>259</v>
      </c>
      <c r="R462" s="208" t="s">
        <v>260</v>
      </c>
      <c r="S462" s="203">
        <v>44837.595717592594</v>
      </c>
    </row>
    <row r="463" spans="1:19" x14ac:dyDescent="0.25">
      <c r="A463" s="208" t="s">
        <v>257</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258</v>
      </c>
      <c r="Q463" s="208" t="s">
        <v>259</v>
      </c>
      <c r="R463" s="208" t="s">
        <v>260</v>
      </c>
      <c r="S463" s="203">
        <v>44837.595717592594</v>
      </c>
    </row>
    <row r="464" spans="1:19" x14ac:dyDescent="0.25">
      <c r="A464" s="208" t="s">
        <v>257</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258</v>
      </c>
      <c r="Q464" s="208" t="s">
        <v>259</v>
      </c>
      <c r="R464" s="208" t="s">
        <v>260</v>
      </c>
      <c r="S464" s="203">
        <v>44837.595717592594</v>
      </c>
    </row>
    <row r="465" spans="1:19" x14ac:dyDescent="0.25">
      <c r="A465" s="208" t="s">
        <v>257</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258</v>
      </c>
      <c r="Q465" s="208" t="s">
        <v>259</v>
      </c>
      <c r="R465" s="208" t="s">
        <v>260</v>
      </c>
      <c r="S465" s="203">
        <v>44837.595717592594</v>
      </c>
    </row>
    <row r="466" spans="1:19" x14ac:dyDescent="0.25">
      <c r="A466" s="208" t="s">
        <v>257</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258</v>
      </c>
      <c r="Q466" s="208" t="s">
        <v>259</v>
      </c>
      <c r="R466" s="208" t="s">
        <v>260</v>
      </c>
      <c r="S466" s="203">
        <v>44837.595717592594</v>
      </c>
    </row>
    <row r="467" spans="1:19" x14ac:dyDescent="0.25">
      <c r="A467" s="208" t="s">
        <v>257</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258</v>
      </c>
      <c r="Q467" s="208" t="s">
        <v>259</v>
      </c>
      <c r="R467" s="208" t="s">
        <v>260</v>
      </c>
      <c r="S467" s="203">
        <v>44837.595717592594</v>
      </c>
    </row>
    <row r="468" spans="1:19" x14ac:dyDescent="0.25">
      <c r="A468" s="208" t="s">
        <v>257</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258</v>
      </c>
      <c r="Q468" s="208" t="s">
        <v>259</v>
      </c>
      <c r="R468" s="208" t="s">
        <v>260</v>
      </c>
      <c r="S468" s="203">
        <v>44837.595717592594</v>
      </c>
    </row>
    <row r="469" spans="1:19" x14ac:dyDescent="0.25">
      <c r="A469" s="208" t="s">
        <v>257</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258</v>
      </c>
      <c r="Q469" s="208" t="s">
        <v>259</v>
      </c>
      <c r="R469" s="208" t="s">
        <v>260</v>
      </c>
      <c r="S469" s="203">
        <v>44837.595717592594</v>
      </c>
    </row>
    <row r="470" spans="1:19" x14ac:dyDescent="0.25">
      <c r="A470" s="208" t="s">
        <v>257</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258</v>
      </c>
      <c r="Q470" s="208" t="s">
        <v>259</v>
      </c>
      <c r="R470" s="208" t="s">
        <v>260</v>
      </c>
      <c r="S470" s="203">
        <v>44837.595717592594</v>
      </c>
    </row>
    <row r="471" spans="1:19" x14ac:dyDescent="0.25">
      <c r="A471" s="208" t="s">
        <v>257</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258</v>
      </c>
      <c r="Q471" s="208" t="s">
        <v>259</v>
      </c>
      <c r="R471" s="208" t="s">
        <v>260</v>
      </c>
      <c r="S471" s="203">
        <v>44837.595717592594</v>
      </c>
    </row>
    <row r="472" spans="1:19" x14ac:dyDescent="0.25">
      <c r="A472" s="208" t="s">
        <v>257</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258</v>
      </c>
      <c r="Q472" s="208" t="s">
        <v>259</v>
      </c>
      <c r="R472" s="208" t="s">
        <v>260</v>
      </c>
      <c r="S472" s="203">
        <v>44837.595717592594</v>
      </c>
    </row>
    <row r="473" spans="1:19" x14ac:dyDescent="0.25">
      <c r="A473" s="208" t="s">
        <v>257</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258</v>
      </c>
      <c r="Q473" s="208" t="s">
        <v>259</v>
      </c>
      <c r="R473" s="208" t="s">
        <v>260</v>
      </c>
      <c r="S473" s="203">
        <v>44837.595717592594</v>
      </c>
    </row>
    <row r="474" spans="1:19" x14ac:dyDescent="0.25">
      <c r="A474" s="208" t="s">
        <v>257</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258</v>
      </c>
      <c r="Q474" s="208" t="s">
        <v>259</v>
      </c>
      <c r="R474" s="208" t="s">
        <v>260</v>
      </c>
      <c r="S474" s="203">
        <v>44837.595717592594</v>
      </c>
    </row>
    <row r="475" spans="1:19" x14ac:dyDescent="0.25">
      <c r="A475" s="208" t="s">
        <v>257</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258</v>
      </c>
      <c r="Q475" s="208" t="s">
        <v>259</v>
      </c>
      <c r="R475" s="208" t="s">
        <v>260</v>
      </c>
      <c r="S475" s="203">
        <v>44837.595717592594</v>
      </c>
    </row>
    <row r="476" spans="1:19" x14ac:dyDescent="0.25">
      <c r="A476" s="208" t="s">
        <v>257</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258</v>
      </c>
      <c r="Q476" s="208" t="s">
        <v>259</v>
      </c>
      <c r="R476" s="208" t="s">
        <v>260</v>
      </c>
      <c r="S476" s="203">
        <v>44837.595717592594</v>
      </c>
    </row>
    <row r="477" spans="1:19" x14ac:dyDescent="0.25">
      <c r="A477" s="208" t="s">
        <v>257</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258</v>
      </c>
      <c r="Q477" s="208" t="s">
        <v>259</v>
      </c>
      <c r="R477" s="208" t="s">
        <v>260</v>
      </c>
      <c r="S477" s="203">
        <v>44837.595717592594</v>
      </c>
    </row>
    <row r="478" spans="1:19" x14ac:dyDescent="0.25">
      <c r="A478" s="208" t="s">
        <v>257</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258</v>
      </c>
      <c r="Q478" s="208" t="s">
        <v>259</v>
      </c>
      <c r="R478" s="208" t="s">
        <v>260</v>
      </c>
      <c r="S478" s="203">
        <v>44837.595717592594</v>
      </c>
    </row>
    <row r="479" spans="1:19" x14ac:dyDescent="0.25">
      <c r="A479" s="208" t="s">
        <v>257</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258</v>
      </c>
      <c r="Q479" s="208" t="s">
        <v>259</v>
      </c>
      <c r="R479" s="208" t="s">
        <v>260</v>
      </c>
      <c r="S479" s="203">
        <v>44837.595717592594</v>
      </c>
    </row>
    <row r="480" spans="1:19" x14ac:dyDescent="0.25">
      <c r="A480" s="208" t="s">
        <v>257</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258</v>
      </c>
      <c r="Q480" s="208" t="s">
        <v>259</v>
      </c>
      <c r="R480" s="208" t="s">
        <v>260</v>
      </c>
      <c r="S480" s="203">
        <v>44837.595717592594</v>
      </c>
    </row>
    <row r="481" spans="1:19" x14ac:dyDescent="0.25">
      <c r="A481" s="208" t="s">
        <v>257</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258</v>
      </c>
      <c r="Q481" s="208" t="s">
        <v>259</v>
      </c>
      <c r="R481" s="208" t="s">
        <v>260</v>
      </c>
      <c r="S481" s="203">
        <v>44837.595717592594</v>
      </c>
    </row>
    <row r="482" spans="1:19" x14ac:dyDescent="0.25">
      <c r="A482" s="208" t="s">
        <v>257</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258</v>
      </c>
      <c r="Q482" s="208" t="s">
        <v>259</v>
      </c>
      <c r="R482" s="208" t="s">
        <v>260</v>
      </c>
      <c r="S482" s="203">
        <v>44837.595717592594</v>
      </c>
    </row>
    <row r="483" spans="1:19" x14ac:dyDescent="0.25">
      <c r="A483" s="208" t="s">
        <v>257</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258</v>
      </c>
      <c r="Q483" s="208" t="s">
        <v>259</v>
      </c>
      <c r="R483" s="208" t="s">
        <v>260</v>
      </c>
      <c r="S483" s="203">
        <v>44837.595717592594</v>
      </c>
    </row>
    <row r="484" spans="1:19" x14ac:dyDescent="0.25">
      <c r="A484" s="208" t="s">
        <v>257</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258</v>
      </c>
      <c r="Q484" s="208" t="s">
        <v>259</v>
      </c>
      <c r="R484" s="208" t="s">
        <v>260</v>
      </c>
      <c r="S484" s="203">
        <v>44837.595717592594</v>
      </c>
    </row>
    <row r="485" spans="1:19" x14ac:dyDescent="0.25">
      <c r="A485" s="208" t="s">
        <v>257</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258</v>
      </c>
      <c r="Q485" s="208" t="s">
        <v>259</v>
      </c>
      <c r="R485" s="208" t="s">
        <v>260</v>
      </c>
      <c r="S485" s="203">
        <v>44837.595717592594</v>
      </c>
    </row>
    <row r="486" spans="1:19" x14ac:dyDescent="0.25">
      <c r="A486" s="208" t="s">
        <v>257</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258</v>
      </c>
      <c r="Q486" s="208" t="s">
        <v>259</v>
      </c>
      <c r="R486" s="208" t="s">
        <v>260</v>
      </c>
      <c r="S486" s="203">
        <v>44837.595717592594</v>
      </c>
    </row>
    <row r="487" spans="1:19" x14ac:dyDescent="0.25">
      <c r="A487" s="208" t="s">
        <v>257</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258</v>
      </c>
      <c r="Q487" s="208" t="s">
        <v>259</v>
      </c>
      <c r="R487" s="208" t="s">
        <v>260</v>
      </c>
      <c r="S487" s="203">
        <v>44837.595717592594</v>
      </c>
    </row>
    <row r="488" spans="1:19" x14ac:dyDescent="0.25">
      <c r="A488" s="208" t="s">
        <v>257</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258</v>
      </c>
      <c r="Q488" s="208" t="s">
        <v>259</v>
      </c>
      <c r="R488" s="208" t="s">
        <v>260</v>
      </c>
      <c r="S488" s="203">
        <v>44837.595717592594</v>
      </c>
    </row>
    <row r="489" spans="1:19" x14ac:dyDescent="0.25">
      <c r="A489" s="208" t="s">
        <v>257</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258</v>
      </c>
      <c r="Q489" s="208" t="s">
        <v>259</v>
      </c>
      <c r="R489" s="208" t="s">
        <v>260</v>
      </c>
      <c r="S489" s="203">
        <v>44837.595717592594</v>
      </c>
    </row>
    <row r="490" spans="1:19" x14ac:dyDescent="0.25">
      <c r="A490" s="208" t="s">
        <v>257</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258</v>
      </c>
      <c r="Q490" s="208" t="s">
        <v>259</v>
      </c>
      <c r="R490" s="208" t="s">
        <v>260</v>
      </c>
      <c r="S490" s="203">
        <v>44837.595717592594</v>
      </c>
    </row>
    <row r="491" spans="1:19" x14ac:dyDescent="0.25">
      <c r="A491" s="208" t="s">
        <v>257</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258</v>
      </c>
      <c r="Q491" s="208" t="s">
        <v>259</v>
      </c>
      <c r="R491" s="208" t="s">
        <v>260</v>
      </c>
      <c r="S491" s="203">
        <v>44837.595717592594</v>
      </c>
    </row>
    <row r="492" spans="1:19" x14ac:dyDescent="0.25">
      <c r="A492" s="208" t="s">
        <v>257</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258</v>
      </c>
      <c r="Q492" s="208" t="s">
        <v>259</v>
      </c>
      <c r="R492" s="208" t="s">
        <v>260</v>
      </c>
      <c r="S492" s="203">
        <v>44837.595717592594</v>
      </c>
    </row>
    <row r="493" spans="1:19" x14ac:dyDescent="0.25">
      <c r="A493" s="208" t="s">
        <v>257</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258</v>
      </c>
      <c r="Q493" s="208" t="s">
        <v>259</v>
      </c>
      <c r="R493" s="208" t="s">
        <v>260</v>
      </c>
      <c r="S493" s="203">
        <v>44837.595717592594</v>
      </c>
    </row>
    <row r="494" spans="1:19" x14ac:dyDescent="0.25">
      <c r="A494" s="208" t="s">
        <v>257</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258</v>
      </c>
      <c r="Q494" s="208" t="s">
        <v>259</v>
      </c>
      <c r="R494" s="208" t="s">
        <v>260</v>
      </c>
      <c r="S494" s="203">
        <v>44837.595717592594</v>
      </c>
    </row>
    <row r="495" spans="1:19" x14ac:dyDescent="0.25">
      <c r="A495" s="208" t="s">
        <v>257</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258</v>
      </c>
      <c r="Q495" s="208" t="s">
        <v>259</v>
      </c>
      <c r="R495" s="208" t="s">
        <v>260</v>
      </c>
      <c r="S495" s="203">
        <v>44837.595717592594</v>
      </c>
    </row>
    <row r="496" spans="1:19" x14ac:dyDescent="0.25">
      <c r="A496" s="208" t="s">
        <v>257</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258</v>
      </c>
      <c r="Q496" s="208" t="s">
        <v>259</v>
      </c>
      <c r="R496" s="208" t="s">
        <v>260</v>
      </c>
      <c r="S496" s="203">
        <v>44837.595717592594</v>
      </c>
    </row>
    <row r="497" spans="1:19" x14ac:dyDescent="0.25">
      <c r="A497" s="208" t="s">
        <v>257</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258</v>
      </c>
      <c r="Q497" s="208" t="s">
        <v>259</v>
      </c>
      <c r="R497" s="208" t="s">
        <v>260</v>
      </c>
      <c r="S497" s="203">
        <v>44837.595717592594</v>
      </c>
    </row>
    <row r="498" spans="1:19" x14ac:dyDescent="0.25">
      <c r="A498" s="208" t="s">
        <v>257</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258</v>
      </c>
      <c r="Q498" s="208" t="s">
        <v>259</v>
      </c>
      <c r="R498" s="208" t="s">
        <v>260</v>
      </c>
      <c r="S498" s="203">
        <v>44837.595717592594</v>
      </c>
    </row>
    <row r="499" spans="1:19" x14ac:dyDescent="0.25">
      <c r="A499" s="208" t="s">
        <v>257</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258</v>
      </c>
      <c r="Q499" s="208" t="s">
        <v>259</v>
      </c>
      <c r="R499" s="208" t="s">
        <v>260</v>
      </c>
      <c r="S499" s="203">
        <v>44837.595717592594</v>
      </c>
    </row>
    <row r="500" spans="1:19" x14ac:dyDescent="0.25">
      <c r="A500" s="208" t="s">
        <v>257</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258</v>
      </c>
      <c r="Q500" s="208" t="s">
        <v>259</v>
      </c>
      <c r="R500" s="208" t="s">
        <v>260</v>
      </c>
      <c r="S500" s="203">
        <v>44837.595717592594</v>
      </c>
    </row>
    <row r="501" spans="1:19" x14ac:dyDescent="0.25">
      <c r="A501" s="208" t="s">
        <v>257</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258</v>
      </c>
      <c r="Q501" s="208" t="s">
        <v>259</v>
      </c>
      <c r="R501" s="208" t="s">
        <v>260</v>
      </c>
      <c r="S501" s="203">
        <v>44837.595717592594</v>
      </c>
    </row>
    <row r="502" spans="1:19" x14ac:dyDescent="0.25">
      <c r="A502" s="208" t="s">
        <v>257</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258</v>
      </c>
      <c r="Q502" s="208" t="s">
        <v>259</v>
      </c>
      <c r="R502" s="208" t="s">
        <v>260</v>
      </c>
      <c r="S502" s="203">
        <v>44837.595717592594</v>
      </c>
    </row>
    <row r="503" spans="1:19" x14ac:dyDescent="0.25">
      <c r="A503" s="208" t="s">
        <v>257</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258</v>
      </c>
      <c r="Q503" s="208" t="s">
        <v>259</v>
      </c>
      <c r="R503" s="208" t="s">
        <v>260</v>
      </c>
      <c r="S503" s="203">
        <v>44837.595717592594</v>
      </c>
    </row>
    <row r="504" spans="1:19" x14ac:dyDescent="0.25">
      <c r="A504" s="208" t="s">
        <v>257</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258</v>
      </c>
      <c r="Q504" s="208" t="s">
        <v>259</v>
      </c>
      <c r="R504" s="208" t="s">
        <v>260</v>
      </c>
      <c r="S504" s="203">
        <v>44837.595717592594</v>
      </c>
    </row>
    <row r="505" spans="1:19" x14ac:dyDescent="0.25">
      <c r="A505" s="208" t="s">
        <v>257</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258</v>
      </c>
      <c r="Q505" s="208" t="s">
        <v>259</v>
      </c>
      <c r="R505" s="208" t="s">
        <v>260</v>
      </c>
      <c r="S505" s="203">
        <v>44837.595717592594</v>
      </c>
    </row>
    <row r="506" spans="1:19" x14ac:dyDescent="0.25">
      <c r="A506" s="208" t="s">
        <v>257</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258</v>
      </c>
      <c r="Q506" s="208" t="s">
        <v>259</v>
      </c>
      <c r="R506" s="208" t="s">
        <v>260</v>
      </c>
      <c r="S506" s="203">
        <v>44837.595717592594</v>
      </c>
    </row>
    <row r="507" spans="1:19" x14ac:dyDescent="0.25">
      <c r="A507" s="208" t="s">
        <v>257</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258</v>
      </c>
      <c r="Q507" s="208" t="s">
        <v>259</v>
      </c>
      <c r="R507" s="208" t="s">
        <v>260</v>
      </c>
      <c r="S507" s="203">
        <v>44837.595717592594</v>
      </c>
    </row>
    <row r="508" spans="1:19" x14ac:dyDescent="0.25">
      <c r="A508" s="208" t="s">
        <v>257</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258</v>
      </c>
      <c r="Q508" s="208" t="s">
        <v>259</v>
      </c>
      <c r="R508" s="208" t="s">
        <v>260</v>
      </c>
      <c r="S508" s="203">
        <v>44837.595717592594</v>
      </c>
    </row>
    <row r="509" spans="1:19" x14ac:dyDescent="0.25">
      <c r="A509" s="208" t="s">
        <v>257</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258</v>
      </c>
      <c r="Q509" s="208" t="s">
        <v>259</v>
      </c>
      <c r="R509" s="208" t="s">
        <v>260</v>
      </c>
      <c r="S509" s="203">
        <v>44837.595717592594</v>
      </c>
    </row>
    <row r="510" spans="1:19" x14ac:dyDescent="0.25">
      <c r="A510" s="208" t="s">
        <v>257</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258</v>
      </c>
      <c r="Q510" s="208" t="s">
        <v>259</v>
      </c>
      <c r="R510" s="208" t="s">
        <v>260</v>
      </c>
      <c r="S510" s="203">
        <v>44837.595717592594</v>
      </c>
    </row>
    <row r="511" spans="1:19" x14ac:dyDescent="0.25">
      <c r="A511" s="208" t="s">
        <v>257</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258</v>
      </c>
      <c r="Q511" s="208" t="s">
        <v>259</v>
      </c>
      <c r="R511" s="208" t="s">
        <v>260</v>
      </c>
      <c r="S511" s="203">
        <v>44837.595717592594</v>
      </c>
    </row>
    <row r="512" spans="1:19" x14ac:dyDescent="0.25">
      <c r="A512" s="208" t="s">
        <v>257</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258</v>
      </c>
      <c r="Q512" s="208" t="s">
        <v>259</v>
      </c>
      <c r="R512" s="208" t="s">
        <v>260</v>
      </c>
      <c r="S512" s="203">
        <v>44837.595717592594</v>
      </c>
    </row>
    <row r="513" spans="1:19" x14ac:dyDescent="0.25">
      <c r="A513" s="208" t="s">
        <v>257</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258</v>
      </c>
      <c r="Q513" s="208" t="s">
        <v>259</v>
      </c>
      <c r="R513" s="208" t="s">
        <v>260</v>
      </c>
      <c r="S513" s="203">
        <v>44837.595717592594</v>
      </c>
    </row>
    <row r="514" spans="1:19" x14ac:dyDescent="0.25">
      <c r="A514" s="208" t="s">
        <v>257</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258</v>
      </c>
      <c r="Q514" s="208" t="s">
        <v>259</v>
      </c>
      <c r="R514" s="208" t="s">
        <v>260</v>
      </c>
      <c r="S514" s="203">
        <v>44837.595717592594</v>
      </c>
    </row>
    <row r="515" spans="1:19" x14ac:dyDescent="0.25">
      <c r="A515" s="208" t="s">
        <v>257</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258</v>
      </c>
      <c r="Q515" s="208" t="s">
        <v>259</v>
      </c>
      <c r="R515" s="208" t="s">
        <v>260</v>
      </c>
      <c r="S515" s="203">
        <v>44837.595717592594</v>
      </c>
    </row>
    <row r="516" spans="1:19" x14ac:dyDescent="0.25">
      <c r="A516" s="208" t="s">
        <v>257</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258</v>
      </c>
      <c r="Q516" s="208" t="s">
        <v>259</v>
      </c>
      <c r="R516" s="208" t="s">
        <v>260</v>
      </c>
      <c r="S516" s="203">
        <v>44837.595717592594</v>
      </c>
    </row>
    <row r="517" spans="1:19" x14ac:dyDescent="0.25">
      <c r="A517" s="208" t="s">
        <v>257</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258</v>
      </c>
      <c r="Q517" s="208" t="s">
        <v>259</v>
      </c>
      <c r="R517" s="208" t="s">
        <v>260</v>
      </c>
      <c r="S517" s="203">
        <v>44837.595717592594</v>
      </c>
    </row>
    <row r="518" spans="1:19" x14ac:dyDescent="0.25">
      <c r="A518" s="208" t="s">
        <v>257</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258</v>
      </c>
      <c r="Q518" s="208" t="s">
        <v>259</v>
      </c>
      <c r="R518" s="208" t="s">
        <v>260</v>
      </c>
      <c r="S518" s="203">
        <v>44837.595717592594</v>
      </c>
    </row>
    <row r="519" spans="1:19" x14ac:dyDescent="0.25">
      <c r="A519" s="208" t="s">
        <v>257</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258</v>
      </c>
      <c r="Q519" s="208" t="s">
        <v>259</v>
      </c>
      <c r="R519" s="208" t="s">
        <v>260</v>
      </c>
      <c r="S519" s="203">
        <v>44837.595717592594</v>
      </c>
    </row>
    <row r="520" spans="1:19" x14ac:dyDescent="0.25">
      <c r="A520" s="208" t="s">
        <v>257</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258</v>
      </c>
      <c r="Q520" s="208" t="s">
        <v>259</v>
      </c>
      <c r="R520" s="208" t="s">
        <v>260</v>
      </c>
      <c r="S520" s="203">
        <v>44837.595717592594</v>
      </c>
    </row>
    <row r="521" spans="1:19" x14ac:dyDescent="0.25">
      <c r="A521" s="208" t="s">
        <v>257</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258</v>
      </c>
      <c r="Q521" s="208" t="s">
        <v>259</v>
      </c>
      <c r="R521" s="208" t="s">
        <v>260</v>
      </c>
      <c r="S521" s="203">
        <v>44837.595717592594</v>
      </c>
    </row>
    <row r="522" spans="1:19" x14ac:dyDescent="0.25">
      <c r="A522" s="208" t="s">
        <v>257</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258</v>
      </c>
      <c r="Q522" s="208" t="s">
        <v>259</v>
      </c>
      <c r="R522" s="208" t="s">
        <v>260</v>
      </c>
      <c r="S522" s="203">
        <v>44837.595717592594</v>
      </c>
    </row>
    <row r="523" spans="1:19" x14ac:dyDescent="0.25">
      <c r="A523" s="208" t="s">
        <v>257</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258</v>
      </c>
      <c r="Q523" s="208" t="s">
        <v>259</v>
      </c>
      <c r="R523" s="208" t="s">
        <v>260</v>
      </c>
      <c r="S523" s="203">
        <v>44837.595717592594</v>
      </c>
    </row>
    <row r="524" spans="1:19" x14ac:dyDescent="0.25">
      <c r="A524" s="208" t="s">
        <v>257</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258</v>
      </c>
      <c r="Q524" s="208" t="s">
        <v>259</v>
      </c>
      <c r="R524" s="208" t="s">
        <v>260</v>
      </c>
      <c r="S524" s="203">
        <v>44837.595717592594</v>
      </c>
    </row>
    <row r="525" spans="1:19" x14ac:dyDescent="0.25">
      <c r="A525" s="208" t="s">
        <v>257</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258</v>
      </c>
      <c r="Q525" s="208" t="s">
        <v>259</v>
      </c>
      <c r="R525" s="208" t="s">
        <v>260</v>
      </c>
      <c r="S525" s="203">
        <v>44837.595717592594</v>
      </c>
    </row>
    <row r="526" spans="1:19" x14ac:dyDescent="0.25">
      <c r="A526" s="208" t="s">
        <v>257</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258</v>
      </c>
      <c r="Q526" s="208" t="s">
        <v>259</v>
      </c>
      <c r="R526" s="208" t="s">
        <v>260</v>
      </c>
      <c r="S526" s="203">
        <v>44837.595717592594</v>
      </c>
    </row>
    <row r="527" spans="1:19" x14ac:dyDescent="0.25">
      <c r="A527" s="208" t="s">
        <v>257</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258</v>
      </c>
      <c r="Q527" s="208" t="s">
        <v>259</v>
      </c>
      <c r="R527" s="208" t="s">
        <v>260</v>
      </c>
      <c r="S527" s="203">
        <v>44837.595717592594</v>
      </c>
    </row>
    <row r="528" spans="1:19" x14ac:dyDescent="0.25">
      <c r="A528" s="208" t="s">
        <v>257</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258</v>
      </c>
      <c r="Q528" s="208" t="s">
        <v>259</v>
      </c>
      <c r="R528" s="208" t="s">
        <v>260</v>
      </c>
      <c r="S528" s="203">
        <v>44837.595717592594</v>
      </c>
    </row>
    <row r="529" spans="1:19" x14ac:dyDescent="0.25">
      <c r="A529" s="208" t="s">
        <v>257</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258</v>
      </c>
      <c r="Q529" s="208" t="s">
        <v>259</v>
      </c>
      <c r="R529" s="208" t="s">
        <v>260</v>
      </c>
      <c r="S529" s="203">
        <v>44837.595717592594</v>
      </c>
    </row>
    <row r="530" spans="1:19" x14ac:dyDescent="0.25">
      <c r="A530" s="208" t="s">
        <v>257</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258</v>
      </c>
      <c r="Q530" s="208" t="s">
        <v>259</v>
      </c>
      <c r="R530" s="208" t="s">
        <v>260</v>
      </c>
      <c r="S530" s="203">
        <v>44837.595717592594</v>
      </c>
    </row>
    <row r="531" spans="1:19" x14ac:dyDescent="0.25">
      <c r="A531" s="208" t="s">
        <v>257</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258</v>
      </c>
      <c r="Q531" s="208" t="s">
        <v>259</v>
      </c>
      <c r="R531" s="208" t="s">
        <v>260</v>
      </c>
      <c r="S531" s="203">
        <v>44837.595717592594</v>
      </c>
    </row>
    <row r="532" spans="1:19" x14ac:dyDescent="0.25">
      <c r="A532" s="208" t="s">
        <v>257</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258</v>
      </c>
      <c r="Q532" s="208" t="s">
        <v>259</v>
      </c>
      <c r="R532" s="208" t="s">
        <v>260</v>
      </c>
      <c r="S532" s="203">
        <v>44837.595717592594</v>
      </c>
    </row>
    <row r="533" spans="1:19" x14ac:dyDescent="0.25">
      <c r="A533" s="208" t="s">
        <v>257</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258</v>
      </c>
      <c r="Q533" s="208" t="s">
        <v>259</v>
      </c>
      <c r="R533" s="208" t="s">
        <v>260</v>
      </c>
      <c r="S533" s="203">
        <v>44837.595717592594</v>
      </c>
    </row>
    <row r="534" spans="1:19" x14ac:dyDescent="0.25">
      <c r="A534" s="208" t="s">
        <v>257</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258</v>
      </c>
      <c r="Q534" s="208" t="s">
        <v>259</v>
      </c>
      <c r="R534" s="208" t="s">
        <v>260</v>
      </c>
      <c r="S534" s="203">
        <v>44837.595717592594</v>
      </c>
    </row>
    <row r="535" spans="1:19" x14ac:dyDescent="0.25">
      <c r="A535" s="208" t="s">
        <v>257</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258</v>
      </c>
      <c r="Q535" s="208" t="s">
        <v>259</v>
      </c>
      <c r="R535" s="208" t="s">
        <v>260</v>
      </c>
      <c r="S535" s="203">
        <v>44837.595717592594</v>
      </c>
    </row>
    <row r="536" spans="1:19" x14ac:dyDescent="0.25">
      <c r="A536" s="208" t="s">
        <v>257</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258</v>
      </c>
      <c r="Q536" s="208" t="s">
        <v>259</v>
      </c>
      <c r="R536" s="208" t="s">
        <v>260</v>
      </c>
      <c r="S536" s="203">
        <v>44837.595717592594</v>
      </c>
    </row>
    <row r="537" spans="1:19" x14ac:dyDescent="0.25">
      <c r="A537" s="208" t="s">
        <v>257</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258</v>
      </c>
      <c r="Q537" s="208" t="s">
        <v>259</v>
      </c>
      <c r="R537" s="208" t="s">
        <v>260</v>
      </c>
      <c r="S537" s="203">
        <v>44837.595717592594</v>
      </c>
    </row>
    <row r="538" spans="1:19" x14ac:dyDescent="0.25">
      <c r="A538" s="208" t="s">
        <v>257</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258</v>
      </c>
      <c r="Q538" s="208" t="s">
        <v>259</v>
      </c>
      <c r="R538" s="208" t="s">
        <v>260</v>
      </c>
      <c r="S538" s="203">
        <v>44837.595717592594</v>
      </c>
    </row>
    <row r="539" spans="1:19" x14ac:dyDescent="0.25">
      <c r="A539" s="208" t="s">
        <v>257</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258</v>
      </c>
      <c r="Q539" s="208" t="s">
        <v>259</v>
      </c>
      <c r="R539" s="208" t="s">
        <v>260</v>
      </c>
      <c r="S539" s="203">
        <v>44837.595717592594</v>
      </c>
    </row>
    <row r="540" spans="1:19" x14ac:dyDescent="0.25">
      <c r="A540" s="208" t="s">
        <v>257</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258</v>
      </c>
      <c r="Q540" s="208" t="s">
        <v>259</v>
      </c>
      <c r="R540" s="208" t="s">
        <v>260</v>
      </c>
      <c r="S540" s="203">
        <v>44837.595717592594</v>
      </c>
    </row>
    <row r="541" spans="1:19" x14ac:dyDescent="0.25">
      <c r="A541" s="208" t="s">
        <v>257</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258</v>
      </c>
      <c r="Q541" s="208" t="s">
        <v>259</v>
      </c>
      <c r="R541" s="208" t="s">
        <v>260</v>
      </c>
      <c r="S541" s="203">
        <v>44837.595717592594</v>
      </c>
    </row>
    <row r="542" spans="1:19" x14ac:dyDescent="0.25">
      <c r="A542" s="208" t="s">
        <v>257</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258</v>
      </c>
      <c r="Q542" s="208" t="s">
        <v>259</v>
      </c>
      <c r="R542" s="208" t="s">
        <v>260</v>
      </c>
      <c r="S542" s="203">
        <v>44837.595717592594</v>
      </c>
    </row>
    <row r="543" spans="1:19" x14ac:dyDescent="0.25">
      <c r="A543" s="208" t="s">
        <v>257</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258</v>
      </c>
      <c r="Q543" s="208" t="s">
        <v>259</v>
      </c>
      <c r="R543" s="208" t="s">
        <v>260</v>
      </c>
      <c r="S543" s="203">
        <v>44837.595717592594</v>
      </c>
    </row>
    <row r="544" spans="1:19" x14ac:dyDescent="0.25">
      <c r="A544" s="208" t="s">
        <v>257</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258</v>
      </c>
      <c r="Q544" s="208" t="s">
        <v>259</v>
      </c>
      <c r="R544" s="208" t="s">
        <v>260</v>
      </c>
      <c r="S544" s="203">
        <v>44837.595717592594</v>
      </c>
    </row>
    <row r="545" spans="1:19" x14ac:dyDescent="0.25">
      <c r="A545" s="208" t="s">
        <v>257</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258</v>
      </c>
      <c r="Q545" s="208" t="s">
        <v>259</v>
      </c>
      <c r="R545" s="208" t="s">
        <v>260</v>
      </c>
      <c r="S545" s="203">
        <v>44837.595717592594</v>
      </c>
    </row>
    <row r="546" spans="1:19" x14ac:dyDescent="0.25">
      <c r="A546" s="208" t="s">
        <v>257</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258</v>
      </c>
      <c r="Q546" s="208" t="s">
        <v>259</v>
      </c>
      <c r="R546" s="208" t="s">
        <v>260</v>
      </c>
      <c r="S546" s="203">
        <v>44837.595717592594</v>
      </c>
    </row>
    <row r="547" spans="1:19" x14ac:dyDescent="0.25">
      <c r="A547" s="208" t="s">
        <v>257</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258</v>
      </c>
      <c r="Q547" s="208" t="s">
        <v>259</v>
      </c>
      <c r="R547" s="208" t="s">
        <v>260</v>
      </c>
      <c r="S547" s="203">
        <v>44837.595717592594</v>
      </c>
    </row>
    <row r="548" spans="1:19" x14ac:dyDescent="0.25">
      <c r="A548" s="208" t="s">
        <v>257</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258</v>
      </c>
      <c r="Q548" s="208" t="s">
        <v>259</v>
      </c>
      <c r="R548" s="208" t="s">
        <v>260</v>
      </c>
      <c r="S548" s="203">
        <v>44837.595717592594</v>
      </c>
    </row>
    <row r="549" spans="1:19" x14ac:dyDescent="0.25">
      <c r="A549" s="208" t="s">
        <v>257</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258</v>
      </c>
      <c r="Q549" s="208" t="s">
        <v>259</v>
      </c>
      <c r="R549" s="208" t="s">
        <v>260</v>
      </c>
      <c r="S549" s="203">
        <v>44837.595717592594</v>
      </c>
    </row>
    <row r="550" spans="1:19" x14ac:dyDescent="0.25">
      <c r="A550" s="208" t="s">
        <v>257</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258</v>
      </c>
      <c r="Q550" s="208" t="s">
        <v>259</v>
      </c>
      <c r="R550" s="208" t="s">
        <v>260</v>
      </c>
      <c r="S550" s="203">
        <v>44837.595717592594</v>
      </c>
    </row>
    <row r="551" spans="1:19" x14ac:dyDescent="0.25">
      <c r="A551" s="208" t="s">
        <v>257</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258</v>
      </c>
      <c r="Q551" s="208" t="s">
        <v>259</v>
      </c>
      <c r="R551" s="208" t="s">
        <v>260</v>
      </c>
      <c r="S551" s="203">
        <v>44837.595717592594</v>
      </c>
    </row>
    <row r="552" spans="1:19" x14ac:dyDescent="0.25">
      <c r="A552" s="208" t="s">
        <v>257</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258</v>
      </c>
      <c r="Q552" s="208" t="s">
        <v>259</v>
      </c>
      <c r="R552" s="208" t="s">
        <v>260</v>
      </c>
      <c r="S552" s="203">
        <v>44837.595717592594</v>
      </c>
    </row>
    <row r="553" spans="1:19" x14ac:dyDescent="0.25">
      <c r="A553" s="208" t="s">
        <v>257</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258</v>
      </c>
      <c r="Q553" s="208" t="s">
        <v>259</v>
      </c>
      <c r="R553" s="208" t="s">
        <v>260</v>
      </c>
      <c r="S553" s="203">
        <v>44837.595717592594</v>
      </c>
    </row>
    <row r="554" spans="1:19" x14ac:dyDescent="0.25">
      <c r="A554" s="208" t="s">
        <v>257</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258</v>
      </c>
      <c r="Q554" s="208" t="s">
        <v>259</v>
      </c>
      <c r="R554" s="208" t="s">
        <v>260</v>
      </c>
      <c r="S554" s="203">
        <v>44837.595717592594</v>
      </c>
    </row>
    <row r="555" spans="1:19" x14ac:dyDescent="0.25">
      <c r="A555" s="208" t="s">
        <v>257</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258</v>
      </c>
      <c r="Q555" s="208" t="s">
        <v>259</v>
      </c>
      <c r="R555" s="208" t="s">
        <v>260</v>
      </c>
      <c r="S555" s="203">
        <v>44837.595717592594</v>
      </c>
    </row>
    <row r="556" spans="1:19" x14ac:dyDescent="0.25">
      <c r="A556" s="208" t="s">
        <v>257</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258</v>
      </c>
      <c r="Q556" s="208" t="s">
        <v>259</v>
      </c>
      <c r="R556" s="208" t="s">
        <v>260</v>
      </c>
      <c r="S556" s="203">
        <v>44837.595717592594</v>
      </c>
    </row>
    <row r="557" spans="1:19" x14ac:dyDescent="0.25">
      <c r="A557" s="208" t="s">
        <v>257</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258</v>
      </c>
      <c r="Q557" s="208" t="s">
        <v>259</v>
      </c>
      <c r="R557" s="208" t="s">
        <v>260</v>
      </c>
      <c r="S557" s="203">
        <v>44837.595717592594</v>
      </c>
    </row>
    <row r="558" spans="1:19" x14ac:dyDescent="0.25">
      <c r="A558" s="208" t="s">
        <v>257</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258</v>
      </c>
      <c r="Q558" s="208" t="s">
        <v>259</v>
      </c>
      <c r="R558" s="208" t="s">
        <v>260</v>
      </c>
      <c r="S558" s="203">
        <v>44837.595717592594</v>
      </c>
    </row>
    <row r="559" spans="1:19" x14ac:dyDescent="0.25">
      <c r="A559" s="208" t="s">
        <v>257</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258</v>
      </c>
      <c r="Q559" s="208" t="s">
        <v>259</v>
      </c>
      <c r="R559" s="208" t="s">
        <v>260</v>
      </c>
      <c r="S559" s="203">
        <v>44837.595717592594</v>
      </c>
    </row>
    <row r="560" spans="1:19" x14ac:dyDescent="0.25">
      <c r="A560" s="208" t="s">
        <v>257</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258</v>
      </c>
      <c r="Q560" s="208" t="s">
        <v>259</v>
      </c>
      <c r="R560" s="208" t="s">
        <v>260</v>
      </c>
      <c r="S560" s="203">
        <v>44837.595717592594</v>
      </c>
    </row>
    <row r="561" spans="1:19" x14ac:dyDescent="0.25">
      <c r="A561" s="208" t="s">
        <v>257</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258</v>
      </c>
      <c r="Q561" s="208" t="s">
        <v>259</v>
      </c>
      <c r="R561" s="208" t="s">
        <v>260</v>
      </c>
      <c r="S561" s="203">
        <v>44837.595717592594</v>
      </c>
    </row>
    <row r="562" spans="1:19" x14ac:dyDescent="0.25">
      <c r="A562" s="208" t="s">
        <v>257</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258</v>
      </c>
      <c r="Q562" s="208" t="s">
        <v>259</v>
      </c>
      <c r="R562" s="208" t="s">
        <v>260</v>
      </c>
      <c r="S562" s="203">
        <v>44837.595717592594</v>
      </c>
    </row>
    <row r="563" spans="1:19" x14ac:dyDescent="0.25">
      <c r="A563" s="208" t="s">
        <v>257</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258</v>
      </c>
      <c r="Q563" s="208" t="s">
        <v>259</v>
      </c>
      <c r="R563" s="208" t="s">
        <v>260</v>
      </c>
      <c r="S563" s="203">
        <v>44837.595717592594</v>
      </c>
    </row>
    <row r="564" spans="1:19" x14ac:dyDescent="0.25">
      <c r="A564" s="208" t="s">
        <v>257</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258</v>
      </c>
      <c r="Q564" s="208" t="s">
        <v>259</v>
      </c>
      <c r="R564" s="208" t="s">
        <v>260</v>
      </c>
      <c r="S564" s="203">
        <v>44837.595717592594</v>
      </c>
    </row>
    <row r="565" spans="1:19" x14ac:dyDescent="0.25">
      <c r="A565" s="208" t="s">
        <v>257</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258</v>
      </c>
      <c r="Q565" s="208" t="s">
        <v>259</v>
      </c>
      <c r="R565" s="208" t="s">
        <v>260</v>
      </c>
      <c r="S565" s="203">
        <v>44837.595717592594</v>
      </c>
    </row>
    <row r="566" spans="1:19" x14ac:dyDescent="0.25">
      <c r="A566" s="208" t="s">
        <v>257</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258</v>
      </c>
      <c r="Q566" s="208" t="s">
        <v>259</v>
      </c>
      <c r="R566" s="208" t="s">
        <v>260</v>
      </c>
      <c r="S566" s="203">
        <v>44837.595717592594</v>
      </c>
    </row>
    <row r="567" spans="1:19" x14ac:dyDescent="0.25">
      <c r="A567" s="208" t="s">
        <v>257</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258</v>
      </c>
      <c r="Q567" s="208" t="s">
        <v>259</v>
      </c>
      <c r="R567" s="208" t="s">
        <v>260</v>
      </c>
      <c r="S567" s="203">
        <v>44837.595729166664</v>
      </c>
    </row>
    <row r="568" spans="1:19" x14ac:dyDescent="0.25">
      <c r="A568" s="208" t="s">
        <v>257</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258</v>
      </c>
      <c r="Q568" s="208" t="s">
        <v>259</v>
      </c>
      <c r="R568" s="208" t="s">
        <v>260</v>
      </c>
      <c r="S568" s="203">
        <v>44837.595729166664</v>
      </c>
    </row>
    <row r="569" spans="1:19" x14ac:dyDescent="0.25">
      <c r="A569" s="208" t="s">
        <v>257</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258</v>
      </c>
      <c r="Q569" s="208" t="s">
        <v>259</v>
      </c>
      <c r="R569" s="208" t="s">
        <v>260</v>
      </c>
      <c r="S569" s="203">
        <v>44837.595729166664</v>
      </c>
    </row>
    <row r="570" spans="1:19" x14ac:dyDescent="0.25">
      <c r="A570" s="208" t="s">
        <v>257</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258</v>
      </c>
      <c r="Q570" s="208" t="s">
        <v>259</v>
      </c>
      <c r="R570" s="208" t="s">
        <v>260</v>
      </c>
      <c r="S570" s="203">
        <v>44837.595729166664</v>
      </c>
    </row>
    <row r="571" spans="1:19" x14ac:dyDescent="0.25">
      <c r="A571" s="208" t="s">
        <v>257</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258</v>
      </c>
      <c r="Q571" s="208" t="s">
        <v>259</v>
      </c>
      <c r="R571" s="208" t="s">
        <v>260</v>
      </c>
      <c r="S571" s="203">
        <v>44837.595729166664</v>
      </c>
    </row>
    <row r="572" spans="1:19" x14ac:dyDescent="0.25">
      <c r="A572" s="208" t="s">
        <v>257</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258</v>
      </c>
      <c r="Q572" s="208" t="s">
        <v>259</v>
      </c>
      <c r="R572" s="208" t="s">
        <v>260</v>
      </c>
      <c r="S572" s="203">
        <v>44837.595729166664</v>
      </c>
    </row>
    <row r="573" spans="1:19" x14ac:dyDescent="0.25">
      <c r="A573" s="208" t="s">
        <v>257</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258</v>
      </c>
      <c r="Q573" s="208" t="s">
        <v>259</v>
      </c>
      <c r="R573" s="208" t="s">
        <v>260</v>
      </c>
      <c r="S573" s="203">
        <v>44837.595729166664</v>
      </c>
    </row>
    <row r="574" spans="1:19" x14ac:dyDescent="0.25">
      <c r="A574" s="208" t="s">
        <v>257</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258</v>
      </c>
      <c r="Q574" s="208" t="s">
        <v>259</v>
      </c>
      <c r="R574" s="208" t="s">
        <v>260</v>
      </c>
      <c r="S574" s="203">
        <v>44837.595729166664</v>
      </c>
    </row>
    <row r="575" spans="1:19" x14ac:dyDescent="0.25">
      <c r="A575" s="208" t="s">
        <v>257</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258</v>
      </c>
      <c r="Q575" s="208" t="s">
        <v>259</v>
      </c>
      <c r="R575" s="208" t="s">
        <v>260</v>
      </c>
      <c r="S575" s="203">
        <v>44837.595729166664</v>
      </c>
    </row>
    <row r="576" spans="1:19" x14ac:dyDescent="0.25">
      <c r="A576" s="208" t="s">
        <v>257</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258</v>
      </c>
      <c r="Q576" s="208" t="s">
        <v>259</v>
      </c>
      <c r="R576" s="208" t="s">
        <v>260</v>
      </c>
      <c r="S576" s="203">
        <v>44837.595729166664</v>
      </c>
    </row>
    <row r="577" spans="1:19" x14ac:dyDescent="0.25">
      <c r="A577" s="208" t="s">
        <v>257</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258</v>
      </c>
      <c r="Q577" s="208" t="s">
        <v>259</v>
      </c>
      <c r="R577" s="208" t="s">
        <v>260</v>
      </c>
      <c r="S577" s="203">
        <v>44837.595729166664</v>
      </c>
    </row>
    <row r="578" spans="1:19" x14ac:dyDescent="0.25">
      <c r="A578" s="208" t="s">
        <v>257</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258</v>
      </c>
      <c r="Q578" s="208" t="s">
        <v>259</v>
      </c>
      <c r="R578" s="208" t="s">
        <v>260</v>
      </c>
      <c r="S578" s="203">
        <v>44837.595729166664</v>
      </c>
    </row>
    <row r="579" spans="1:19" x14ac:dyDescent="0.25">
      <c r="A579" s="208" t="s">
        <v>257</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258</v>
      </c>
      <c r="Q579" s="208" t="s">
        <v>259</v>
      </c>
      <c r="R579" s="208" t="s">
        <v>260</v>
      </c>
      <c r="S579" s="203">
        <v>44837.595729166664</v>
      </c>
    </row>
    <row r="580" spans="1:19" x14ac:dyDescent="0.25">
      <c r="A580" s="208" t="s">
        <v>257</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258</v>
      </c>
      <c r="Q580" s="208" t="s">
        <v>259</v>
      </c>
      <c r="R580" s="208" t="s">
        <v>260</v>
      </c>
      <c r="S580" s="203">
        <v>44837.595729166664</v>
      </c>
    </row>
    <row r="581" spans="1:19" x14ac:dyDescent="0.25">
      <c r="A581" s="208" t="s">
        <v>257</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258</v>
      </c>
      <c r="Q581" s="208" t="s">
        <v>259</v>
      </c>
      <c r="R581" s="208" t="s">
        <v>260</v>
      </c>
      <c r="S581" s="203">
        <v>44837.596076388887</v>
      </c>
    </row>
    <row r="582" spans="1:19" x14ac:dyDescent="0.25">
      <c r="A582" s="208" t="s">
        <v>257</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258</v>
      </c>
      <c r="Q582" s="208" t="s">
        <v>259</v>
      </c>
      <c r="R582" s="208" t="s">
        <v>260</v>
      </c>
      <c r="S582" s="203">
        <v>44837.596076388887</v>
      </c>
    </row>
    <row r="583" spans="1:19" x14ac:dyDescent="0.25">
      <c r="A583" s="208" t="s">
        <v>257</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258</v>
      </c>
      <c r="Q583" s="208" t="s">
        <v>259</v>
      </c>
      <c r="R583" s="208" t="s">
        <v>260</v>
      </c>
      <c r="S583" s="203">
        <v>44837.596076388887</v>
      </c>
    </row>
    <row r="584" spans="1:19" x14ac:dyDescent="0.25">
      <c r="A584" s="208" t="s">
        <v>257</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258</v>
      </c>
      <c r="Q584" s="208" t="s">
        <v>259</v>
      </c>
      <c r="R584" s="208" t="s">
        <v>260</v>
      </c>
      <c r="S584" s="203">
        <v>44837.596076388887</v>
      </c>
    </row>
    <row r="585" spans="1:19" x14ac:dyDescent="0.25">
      <c r="A585" s="208" t="s">
        <v>257</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258</v>
      </c>
      <c r="Q585" s="208" t="s">
        <v>259</v>
      </c>
      <c r="R585" s="208" t="s">
        <v>260</v>
      </c>
      <c r="S585" s="203">
        <v>44837.596076388887</v>
      </c>
    </row>
    <row r="586" spans="1:19" x14ac:dyDescent="0.25">
      <c r="A586" s="208" t="s">
        <v>257</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258</v>
      </c>
      <c r="Q586" s="208" t="s">
        <v>259</v>
      </c>
      <c r="R586" s="208" t="s">
        <v>260</v>
      </c>
      <c r="S586" s="203">
        <v>44837.596076388887</v>
      </c>
    </row>
    <row r="587" spans="1:19" x14ac:dyDescent="0.25">
      <c r="A587" s="208" t="s">
        <v>257</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258</v>
      </c>
      <c r="Q587" s="208" t="s">
        <v>259</v>
      </c>
      <c r="R587" s="208" t="s">
        <v>260</v>
      </c>
      <c r="S587" s="203">
        <v>44837.596076388887</v>
      </c>
    </row>
    <row r="588" spans="1:19" x14ac:dyDescent="0.25">
      <c r="A588" s="208" t="s">
        <v>257</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258</v>
      </c>
      <c r="Q588" s="208" t="s">
        <v>259</v>
      </c>
      <c r="R588" s="208" t="s">
        <v>260</v>
      </c>
      <c r="S588" s="203">
        <v>44837.596076388887</v>
      </c>
    </row>
    <row r="589" spans="1:19" x14ac:dyDescent="0.25">
      <c r="A589" s="208" t="s">
        <v>257</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258</v>
      </c>
      <c r="Q589" s="208" t="s">
        <v>259</v>
      </c>
      <c r="R589" s="208" t="s">
        <v>260</v>
      </c>
      <c r="S589" s="203">
        <v>44837.596076388887</v>
      </c>
    </row>
    <row r="590" spans="1:19" x14ac:dyDescent="0.25">
      <c r="A590" s="208" t="s">
        <v>257</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258</v>
      </c>
      <c r="Q590" s="208" t="s">
        <v>259</v>
      </c>
      <c r="R590" s="208" t="s">
        <v>260</v>
      </c>
      <c r="S590" s="203">
        <v>44837.596076388887</v>
      </c>
    </row>
    <row r="591" spans="1:19" x14ac:dyDescent="0.25">
      <c r="A591" s="208" t="s">
        <v>257</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258</v>
      </c>
      <c r="Q591" s="208" t="s">
        <v>259</v>
      </c>
      <c r="R591" s="208" t="s">
        <v>260</v>
      </c>
      <c r="S591" s="203">
        <v>44837.596076388887</v>
      </c>
    </row>
    <row r="592" spans="1:19" x14ac:dyDescent="0.25">
      <c r="A592" s="208" t="s">
        <v>257</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258</v>
      </c>
      <c r="Q592" s="208" t="s">
        <v>259</v>
      </c>
      <c r="R592" s="208" t="s">
        <v>260</v>
      </c>
      <c r="S592" s="203">
        <v>44837.596076388887</v>
      </c>
    </row>
    <row r="593" spans="1:19" x14ac:dyDescent="0.25">
      <c r="A593" s="208" t="s">
        <v>257</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258</v>
      </c>
      <c r="Q593" s="208" t="s">
        <v>259</v>
      </c>
      <c r="R593" s="208" t="s">
        <v>260</v>
      </c>
      <c r="S593" s="203">
        <v>44837.596076388887</v>
      </c>
    </row>
    <row r="594" spans="1:19" x14ac:dyDescent="0.25">
      <c r="A594" s="208" t="s">
        <v>257</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258</v>
      </c>
      <c r="Q594" s="208" t="s">
        <v>259</v>
      </c>
      <c r="R594" s="208" t="s">
        <v>260</v>
      </c>
      <c r="S594" s="203">
        <v>44837.596076388887</v>
      </c>
    </row>
    <row r="595" spans="1:19" x14ac:dyDescent="0.25">
      <c r="A595" s="208" t="s">
        <v>257</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258</v>
      </c>
      <c r="Q595" s="208" t="s">
        <v>259</v>
      </c>
      <c r="R595" s="208" t="s">
        <v>260</v>
      </c>
      <c r="S595" s="203">
        <v>44837.596076388887</v>
      </c>
    </row>
    <row r="596" spans="1:19" x14ac:dyDescent="0.25">
      <c r="A596" s="208" t="s">
        <v>257</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258</v>
      </c>
      <c r="Q596" s="208" t="s">
        <v>259</v>
      </c>
      <c r="R596" s="208" t="s">
        <v>260</v>
      </c>
      <c r="S596" s="203">
        <v>44837.596076388887</v>
      </c>
    </row>
    <row r="597" spans="1:19" x14ac:dyDescent="0.25">
      <c r="A597" s="208" t="s">
        <v>257</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258</v>
      </c>
      <c r="Q597" s="208" t="s">
        <v>259</v>
      </c>
      <c r="R597" s="208" t="s">
        <v>260</v>
      </c>
      <c r="S597" s="203">
        <v>44837.596076388887</v>
      </c>
    </row>
    <row r="598" spans="1:19" x14ac:dyDescent="0.25">
      <c r="A598" s="208" t="s">
        <v>257</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258</v>
      </c>
      <c r="Q598" s="208" t="s">
        <v>259</v>
      </c>
      <c r="R598" s="208" t="s">
        <v>260</v>
      </c>
      <c r="S598" s="203">
        <v>44837.596076388887</v>
      </c>
    </row>
    <row r="599" spans="1:19" x14ac:dyDescent="0.25">
      <c r="A599" s="208" t="s">
        <v>257</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258</v>
      </c>
      <c r="Q599" s="208" t="s">
        <v>259</v>
      </c>
      <c r="R599" s="208" t="s">
        <v>260</v>
      </c>
      <c r="S599" s="203">
        <v>44837.596076388887</v>
      </c>
    </row>
    <row r="600" spans="1:19" x14ac:dyDescent="0.25">
      <c r="A600" s="208" t="s">
        <v>257</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258</v>
      </c>
      <c r="Q600" s="208" t="s">
        <v>259</v>
      </c>
      <c r="R600" s="208" t="s">
        <v>260</v>
      </c>
      <c r="S600" s="203">
        <v>44837.596076388887</v>
      </c>
    </row>
    <row r="601" spans="1:19" x14ac:dyDescent="0.25">
      <c r="A601" s="208" t="s">
        <v>257</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258</v>
      </c>
      <c r="Q601" s="208" t="s">
        <v>259</v>
      </c>
      <c r="R601" s="208" t="s">
        <v>260</v>
      </c>
      <c r="S601" s="203">
        <v>44837.596076388887</v>
      </c>
    </row>
    <row r="602" spans="1:19" x14ac:dyDescent="0.25">
      <c r="A602" s="208" t="s">
        <v>257</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258</v>
      </c>
      <c r="Q602" s="208" t="s">
        <v>259</v>
      </c>
      <c r="R602" s="208" t="s">
        <v>260</v>
      </c>
      <c r="S602" s="203">
        <v>44837.596076388887</v>
      </c>
    </row>
    <row r="603" spans="1:19" x14ac:dyDescent="0.25">
      <c r="A603" s="208" t="s">
        <v>257</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258</v>
      </c>
      <c r="Q603" s="208" t="s">
        <v>259</v>
      </c>
      <c r="R603" s="208" t="s">
        <v>260</v>
      </c>
      <c r="S603" s="203">
        <v>44837.596076388887</v>
      </c>
    </row>
    <row r="604" spans="1:19" x14ac:dyDescent="0.25">
      <c r="A604" s="208" t="s">
        <v>257</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258</v>
      </c>
      <c r="Q604" s="208" t="s">
        <v>259</v>
      </c>
      <c r="R604" s="208" t="s">
        <v>260</v>
      </c>
      <c r="S604" s="203">
        <v>44837.596076388887</v>
      </c>
    </row>
    <row r="605" spans="1:19" x14ac:dyDescent="0.25">
      <c r="A605" s="208" t="s">
        <v>257</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258</v>
      </c>
      <c r="Q605" s="208" t="s">
        <v>259</v>
      </c>
      <c r="R605" s="208" t="s">
        <v>260</v>
      </c>
      <c r="S605" s="203">
        <v>44837.596076388887</v>
      </c>
    </row>
    <row r="606" spans="1:19" x14ac:dyDescent="0.25">
      <c r="A606" s="208" t="s">
        <v>257</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258</v>
      </c>
      <c r="Q606" s="208" t="s">
        <v>259</v>
      </c>
      <c r="R606" s="208" t="s">
        <v>260</v>
      </c>
      <c r="S606" s="203">
        <v>44837.596076388887</v>
      </c>
    </row>
    <row r="607" spans="1:19" x14ac:dyDescent="0.25">
      <c r="A607" s="208" t="s">
        <v>257</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258</v>
      </c>
      <c r="Q607" s="208" t="s">
        <v>259</v>
      </c>
      <c r="R607" s="208" t="s">
        <v>260</v>
      </c>
      <c r="S607" s="203">
        <v>44837.596076388887</v>
      </c>
    </row>
    <row r="608" spans="1:19" x14ac:dyDescent="0.25">
      <c r="A608" s="208" t="s">
        <v>257</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258</v>
      </c>
      <c r="Q608" s="208" t="s">
        <v>259</v>
      </c>
      <c r="R608" s="208" t="s">
        <v>260</v>
      </c>
      <c r="S608" s="203">
        <v>44837.596076388887</v>
      </c>
    </row>
    <row r="609" spans="1:19" x14ac:dyDescent="0.25">
      <c r="A609" s="208" t="s">
        <v>257</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258</v>
      </c>
      <c r="Q609" s="208" t="s">
        <v>259</v>
      </c>
      <c r="R609" s="208" t="s">
        <v>260</v>
      </c>
      <c r="S609" s="203">
        <v>44837.596076388887</v>
      </c>
    </row>
    <row r="610" spans="1:19" x14ac:dyDescent="0.25">
      <c r="A610" s="208" t="s">
        <v>257</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258</v>
      </c>
      <c r="Q610" s="208" t="s">
        <v>259</v>
      </c>
      <c r="R610" s="208" t="s">
        <v>260</v>
      </c>
      <c r="S610" s="203">
        <v>44837.596076388887</v>
      </c>
    </row>
    <row r="611" spans="1:19" x14ac:dyDescent="0.25">
      <c r="A611" s="208" t="s">
        <v>257</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258</v>
      </c>
      <c r="Q611" s="208" t="s">
        <v>259</v>
      </c>
      <c r="R611" s="208" t="s">
        <v>260</v>
      </c>
      <c r="S611" s="203">
        <v>44837.596076388887</v>
      </c>
    </row>
    <row r="612" spans="1:19" x14ac:dyDescent="0.25">
      <c r="A612" s="208" t="s">
        <v>257</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258</v>
      </c>
      <c r="Q612" s="208" t="s">
        <v>259</v>
      </c>
      <c r="R612" s="208" t="s">
        <v>260</v>
      </c>
      <c r="S612" s="203">
        <v>44837.596076388887</v>
      </c>
    </row>
    <row r="613" spans="1:19" x14ac:dyDescent="0.25">
      <c r="A613" s="208" t="s">
        <v>257</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258</v>
      </c>
      <c r="Q613" s="208" t="s">
        <v>259</v>
      </c>
      <c r="R613" s="208" t="s">
        <v>260</v>
      </c>
      <c r="S613" s="203">
        <v>44837.596076388887</v>
      </c>
    </row>
    <row r="614" spans="1:19" x14ac:dyDescent="0.25">
      <c r="A614" s="208" t="s">
        <v>257</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258</v>
      </c>
      <c r="Q614" s="208" t="s">
        <v>259</v>
      </c>
      <c r="R614" s="208" t="s">
        <v>260</v>
      </c>
      <c r="S614" s="203">
        <v>44837.596076388887</v>
      </c>
    </row>
    <row r="615" spans="1:19" x14ac:dyDescent="0.25">
      <c r="A615" s="208" t="s">
        <v>257</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258</v>
      </c>
      <c r="Q615" s="208" t="s">
        <v>259</v>
      </c>
      <c r="R615" s="208" t="s">
        <v>260</v>
      </c>
      <c r="S615" s="203">
        <v>44837.596076388887</v>
      </c>
    </row>
    <row r="616" spans="1:19" x14ac:dyDescent="0.25">
      <c r="A616" s="208" t="s">
        <v>257</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258</v>
      </c>
      <c r="Q616" s="208" t="s">
        <v>259</v>
      </c>
      <c r="R616" s="208" t="s">
        <v>260</v>
      </c>
      <c r="S616" s="203">
        <v>44837.596076388887</v>
      </c>
    </row>
    <row r="617" spans="1:19" x14ac:dyDescent="0.25">
      <c r="A617" s="208" t="s">
        <v>257</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258</v>
      </c>
      <c r="Q617" s="208" t="s">
        <v>259</v>
      </c>
      <c r="R617" s="208" t="s">
        <v>260</v>
      </c>
      <c r="S617" s="203">
        <v>44837.596076388887</v>
      </c>
    </row>
    <row r="618" spans="1:19" x14ac:dyDescent="0.25">
      <c r="A618" s="208" t="s">
        <v>257</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258</v>
      </c>
      <c r="Q618" s="208" t="s">
        <v>259</v>
      </c>
      <c r="R618" s="208" t="s">
        <v>260</v>
      </c>
      <c r="S618" s="203">
        <v>44837.596076388887</v>
      </c>
    </row>
    <row r="619" spans="1:19" x14ac:dyDescent="0.25">
      <c r="A619" s="208" t="s">
        <v>257</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258</v>
      </c>
      <c r="Q619" s="208" t="s">
        <v>259</v>
      </c>
      <c r="R619" s="208" t="s">
        <v>260</v>
      </c>
      <c r="S619" s="203">
        <v>44837.596076388887</v>
      </c>
    </row>
    <row r="620" spans="1:19" x14ac:dyDescent="0.25">
      <c r="A620" s="208" t="s">
        <v>257</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258</v>
      </c>
      <c r="Q620" s="208" t="s">
        <v>259</v>
      </c>
      <c r="R620" s="208" t="s">
        <v>260</v>
      </c>
      <c r="S620" s="203">
        <v>44837.596076388887</v>
      </c>
    </row>
    <row r="621" spans="1:19" x14ac:dyDescent="0.25">
      <c r="A621" s="208" t="s">
        <v>257</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258</v>
      </c>
      <c r="Q621" s="208" t="s">
        <v>259</v>
      </c>
      <c r="R621" s="208" t="s">
        <v>260</v>
      </c>
      <c r="S621" s="203">
        <v>44837.596076388887</v>
      </c>
    </row>
    <row r="622" spans="1:19" x14ac:dyDescent="0.25">
      <c r="A622" s="208" t="s">
        <v>257</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258</v>
      </c>
      <c r="Q622" s="208" t="s">
        <v>259</v>
      </c>
      <c r="R622" s="208" t="s">
        <v>260</v>
      </c>
      <c r="S622" s="203">
        <v>44837.596076388887</v>
      </c>
    </row>
    <row r="623" spans="1:19" x14ac:dyDescent="0.25">
      <c r="A623" s="208" t="s">
        <v>257</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258</v>
      </c>
      <c r="Q623" s="208" t="s">
        <v>259</v>
      </c>
      <c r="R623" s="208" t="s">
        <v>260</v>
      </c>
      <c r="S623" s="203">
        <v>44837.596076388887</v>
      </c>
    </row>
    <row r="624" spans="1:19" x14ac:dyDescent="0.25">
      <c r="A624" s="208" t="s">
        <v>257</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258</v>
      </c>
      <c r="Q624" s="208" t="s">
        <v>259</v>
      </c>
      <c r="R624" s="208" t="s">
        <v>260</v>
      </c>
      <c r="S624" s="203">
        <v>44837.596076388887</v>
      </c>
    </row>
    <row r="625" spans="1:19" x14ac:dyDescent="0.25">
      <c r="A625" s="208" t="s">
        <v>257</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258</v>
      </c>
      <c r="Q625" s="208" t="s">
        <v>259</v>
      </c>
      <c r="R625" s="208" t="s">
        <v>260</v>
      </c>
      <c r="S625" s="203">
        <v>44837.596076388887</v>
      </c>
    </row>
    <row r="626" spans="1:19" x14ac:dyDescent="0.25">
      <c r="A626" s="208" t="s">
        <v>257</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258</v>
      </c>
      <c r="Q626" s="208" t="s">
        <v>259</v>
      </c>
      <c r="R626" s="208" t="s">
        <v>260</v>
      </c>
      <c r="S626" s="203">
        <v>44837.596076388887</v>
      </c>
    </row>
    <row r="627" spans="1:19" x14ac:dyDescent="0.25">
      <c r="A627" s="208" t="s">
        <v>257</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258</v>
      </c>
      <c r="Q627" s="208" t="s">
        <v>259</v>
      </c>
      <c r="R627" s="208" t="s">
        <v>260</v>
      </c>
      <c r="S627" s="203">
        <v>44837.596076388887</v>
      </c>
    </row>
    <row r="628" spans="1:19" x14ac:dyDescent="0.25">
      <c r="A628" s="208" t="s">
        <v>257</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258</v>
      </c>
      <c r="Q628" s="208" t="s">
        <v>259</v>
      </c>
      <c r="R628" s="208" t="s">
        <v>260</v>
      </c>
      <c r="S628" s="203">
        <v>44837.596076388887</v>
      </c>
    </row>
    <row r="629" spans="1:19" x14ac:dyDescent="0.25">
      <c r="A629" s="208" t="s">
        <v>257</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258</v>
      </c>
      <c r="Q629" s="208" t="s">
        <v>259</v>
      </c>
      <c r="R629" s="208" t="s">
        <v>260</v>
      </c>
      <c r="S629" s="203">
        <v>44837.596076388887</v>
      </c>
    </row>
    <row r="630" spans="1:19" x14ac:dyDescent="0.25">
      <c r="A630" s="208" t="s">
        <v>257</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258</v>
      </c>
      <c r="Q630" s="208" t="s">
        <v>259</v>
      </c>
      <c r="R630" s="208" t="s">
        <v>260</v>
      </c>
      <c r="S630" s="203">
        <v>44837.596076388887</v>
      </c>
    </row>
    <row r="631" spans="1:19" x14ac:dyDescent="0.25">
      <c r="A631" s="208" t="s">
        <v>257</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258</v>
      </c>
      <c r="Q631" s="208" t="s">
        <v>259</v>
      </c>
      <c r="R631" s="208" t="s">
        <v>260</v>
      </c>
      <c r="S631" s="203">
        <v>44837.596076388887</v>
      </c>
    </row>
    <row r="632" spans="1:19" x14ac:dyDescent="0.25">
      <c r="A632" s="208" t="s">
        <v>257</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258</v>
      </c>
      <c r="Q632" s="208" t="s">
        <v>259</v>
      </c>
      <c r="R632" s="208" t="s">
        <v>260</v>
      </c>
      <c r="S632" s="203">
        <v>44837.596076388887</v>
      </c>
    </row>
    <row r="633" spans="1:19" x14ac:dyDescent="0.25">
      <c r="A633" s="208" t="s">
        <v>257</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258</v>
      </c>
      <c r="Q633" s="208" t="s">
        <v>259</v>
      </c>
      <c r="R633" s="208" t="s">
        <v>260</v>
      </c>
      <c r="S633" s="203">
        <v>44837.596076388887</v>
      </c>
    </row>
    <row r="634" spans="1:19" x14ac:dyDescent="0.25">
      <c r="A634" s="208" t="s">
        <v>257</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258</v>
      </c>
      <c r="Q634" s="208" t="s">
        <v>259</v>
      </c>
      <c r="R634" s="208" t="s">
        <v>260</v>
      </c>
      <c r="S634" s="203">
        <v>44837.596076388887</v>
      </c>
    </row>
    <row r="635" spans="1:19" x14ac:dyDescent="0.25">
      <c r="A635" s="208" t="s">
        <v>257</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258</v>
      </c>
      <c r="Q635" s="208" t="s">
        <v>259</v>
      </c>
      <c r="R635" s="208" t="s">
        <v>260</v>
      </c>
      <c r="S635" s="203">
        <v>44837.596076388887</v>
      </c>
    </row>
    <row r="636" spans="1:19" x14ac:dyDescent="0.25">
      <c r="A636" s="208" t="s">
        <v>257</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258</v>
      </c>
      <c r="Q636" s="208" t="s">
        <v>259</v>
      </c>
      <c r="R636" s="208" t="s">
        <v>260</v>
      </c>
      <c r="S636" s="203">
        <v>44837.596076388887</v>
      </c>
    </row>
    <row r="637" spans="1:19" x14ac:dyDescent="0.25">
      <c r="A637" s="208" t="s">
        <v>257</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258</v>
      </c>
      <c r="Q637" s="208" t="s">
        <v>259</v>
      </c>
      <c r="R637" s="208" t="s">
        <v>260</v>
      </c>
      <c r="S637" s="203">
        <v>44837.596076388887</v>
      </c>
    </row>
    <row r="638" spans="1:19" x14ac:dyDescent="0.25">
      <c r="A638" s="208" t="s">
        <v>257</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258</v>
      </c>
      <c r="Q638" s="208" t="s">
        <v>259</v>
      </c>
      <c r="R638" s="208" t="s">
        <v>260</v>
      </c>
      <c r="S638" s="203">
        <v>44837.596076388887</v>
      </c>
    </row>
    <row r="639" spans="1:19" x14ac:dyDescent="0.25">
      <c r="A639" s="208" t="s">
        <v>257</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258</v>
      </c>
      <c r="Q639" s="208" t="s">
        <v>259</v>
      </c>
      <c r="R639" s="208" t="s">
        <v>260</v>
      </c>
      <c r="S639" s="203">
        <v>44837.596076388887</v>
      </c>
    </row>
    <row r="640" spans="1:19" x14ac:dyDescent="0.25">
      <c r="A640" s="208" t="s">
        <v>257</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258</v>
      </c>
      <c r="Q640" s="208" t="s">
        <v>259</v>
      </c>
      <c r="R640" s="208" t="s">
        <v>260</v>
      </c>
      <c r="S640" s="203">
        <v>44837.596076388887</v>
      </c>
    </row>
    <row r="641" spans="1:19" x14ac:dyDescent="0.25">
      <c r="A641" s="208" t="s">
        <v>257</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258</v>
      </c>
      <c r="Q641" s="208" t="s">
        <v>259</v>
      </c>
      <c r="R641" s="208" t="s">
        <v>260</v>
      </c>
      <c r="S641" s="203">
        <v>44837.596076388887</v>
      </c>
    </row>
    <row r="642" spans="1:19" x14ac:dyDescent="0.25">
      <c r="A642" s="208" t="s">
        <v>257</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258</v>
      </c>
      <c r="Q642" s="208" t="s">
        <v>259</v>
      </c>
      <c r="R642" s="208" t="s">
        <v>260</v>
      </c>
      <c r="S642" s="203">
        <v>44837.596076388887</v>
      </c>
    </row>
    <row r="643" spans="1:19" x14ac:dyDescent="0.25">
      <c r="A643" s="208" t="s">
        <v>257</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258</v>
      </c>
      <c r="Q643" s="208" t="s">
        <v>259</v>
      </c>
      <c r="R643" s="208" t="s">
        <v>260</v>
      </c>
      <c r="S643" s="203">
        <v>44837.596076388887</v>
      </c>
    </row>
    <row r="644" spans="1:19" x14ac:dyDescent="0.25">
      <c r="A644" s="208" t="s">
        <v>257</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258</v>
      </c>
      <c r="Q644" s="208" t="s">
        <v>259</v>
      </c>
      <c r="R644" s="208" t="s">
        <v>260</v>
      </c>
      <c r="S644" s="203">
        <v>44837.596076388887</v>
      </c>
    </row>
    <row r="645" spans="1:19" x14ac:dyDescent="0.25">
      <c r="A645" s="208" t="s">
        <v>257</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258</v>
      </c>
      <c r="Q645" s="208" t="s">
        <v>259</v>
      </c>
      <c r="R645" s="208" t="s">
        <v>260</v>
      </c>
      <c r="S645" s="203">
        <v>44837.596076388887</v>
      </c>
    </row>
    <row r="646" spans="1:19" x14ac:dyDescent="0.25">
      <c r="A646" s="208" t="s">
        <v>257</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258</v>
      </c>
      <c r="Q646" s="208" t="s">
        <v>259</v>
      </c>
      <c r="R646" s="208" t="s">
        <v>260</v>
      </c>
      <c r="S646" s="203">
        <v>44837.596076388887</v>
      </c>
    </row>
    <row r="647" spans="1:19" x14ac:dyDescent="0.25">
      <c r="A647" s="208" t="s">
        <v>257</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258</v>
      </c>
      <c r="Q647" s="208" t="s">
        <v>259</v>
      </c>
      <c r="R647" s="208" t="s">
        <v>260</v>
      </c>
      <c r="S647" s="203">
        <v>44837.596076388887</v>
      </c>
    </row>
    <row r="648" spans="1:19" x14ac:dyDescent="0.25">
      <c r="A648" s="208" t="s">
        <v>257</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258</v>
      </c>
      <c r="Q648" s="208" t="s">
        <v>259</v>
      </c>
      <c r="R648" s="208" t="s">
        <v>260</v>
      </c>
      <c r="S648" s="203">
        <v>44837.596076388887</v>
      </c>
    </row>
    <row r="649" spans="1:19" x14ac:dyDescent="0.25">
      <c r="A649" s="208" t="s">
        <v>257</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258</v>
      </c>
      <c r="Q649" s="208" t="s">
        <v>259</v>
      </c>
      <c r="R649" s="208" t="s">
        <v>260</v>
      </c>
      <c r="S649" s="203">
        <v>44837.596076388887</v>
      </c>
    </row>
    <row r="650" spans="1:19" x14ac:dyDescent="0.25">
      <c r="A650" s="208" t="s">
        <v>257</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258</v>
      </c>
      <c r="Q650" s="208" t="s">
        <v>259</v>
      </c>
      <c r="R650" s="208" t="s">
        <v>260</v>
      </c>
      <c r="S650" s="203">
        <v>44837.596076388887</v>
      </c>
    </row>
    <row r="651" spans="1:19" x14ac:dyDescent="0.25">
      <c r="A651" s="208" t="s">
        <v>257</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258</v>
      </c>
      <c r="Q651" s="208" t="s">
        <v>259</v>
      </c>
      <c r="R651" s="208" t="s">
        <v>260</v>
      </c>
      <c r="S651" s="203">
        <v>44837.596076388887</v>
      </c>
    </row>
    <row r="652" spans="1:19" x14ac:dyDescent="0.25">
      <c r="A652" s="208" t="s">
        <v>257</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258</v>
      </c>
      <c r="Q652" s="208" t="s">
        <v>259</v>
      </c>
      <c r="R652" s="208" t="s">
        <v>260</v>
      </c>
      <c r="S652" s="203">
        <v>44837.596076388887</v>
      </c>
    </row>
    <row r="653" spans="1:19" x14ac:dyDescent="0.25">
      <c r="A653" s="208" t="s">
        <v>257</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258</v>
      </c>
      <c r="Q653" s="208" t="s">
        <v>259</v>
      </c>
      <c r="R653" s="208" t="s">
        <v>260</v>
      </c>
      <c r="S653" s="203">
        <v>44837.596076388887</v>
      </c>
    </row>
    <row r="654" spans="1:19" x14ac:dyDescent="0.25">
      <c r="A654" s="208" t="s">
        <v>257</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258</v>
      </c>
      <c r="Q654" s="208" t="s">
        <v>259</v>
      </c>
      <c r="R654" s="208" t="s">
        <v>260</v>
      </c>
      <c r="S654" s="203">
        <v>44837.596076388887</v>
      </c>
    </row>
    <row r="655" spans="1:19" x14ac:dyDescent="0.25">
      <c r="A655" s="208" t="s">
        <v>257</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258</v>
      </c>
      <c r="Q655" s="208" t="s">
        <v>259</v>
      </c>
      <c r="R655" s="208" t="s">
        <v>260</v>
      </c>
      <c r="S655" s="203">
        <v>44837.596076388887</v>
      </c>
    </row>
    <row r="656" spans="1:19" x14ac:dyDescent="0.25">
      <c r="A656" s="208" t="s">
        <v>257</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258</v>
      </c>
      <c r="Q656" s="208" t="s">
        <v>259</v>
      </c>
      <c r="R656" s="208" t="s">
        <v>260</v>
      </c>
      <c r="S656" s="203">
        <v>44837.596076388887</v>
      </c>
    </row>
    <row r="657" spans="1:19" x14ac:dyDescent="0.25">
      <c r="A657" s="208" t="s">
        <v>257</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258</v>
      </c>
      <c r="Q657" s="208" t="s">
        <v>259</v>
      </c>
      <c r="R657" s="208" t="s">
        <v>260</v>
      </c>
      <c r="S657" s="203">
        <v>44837.596076388887</v>
      </c>
    </row>
    <row r="658" spans="1:19" x14ac:dyDescent="0.25">
      <c r="A658" s="208" t="s">
        <v>257</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258</v>
      </c>
      <c r="Q658" s="208" t="s">
        <v>259</v>
      </c>
      <c r="R658" s="208" t="s">
        <v>260</v>
      </c>
      <c r="S658" s="203">
        <v>44837.596076388887</v>
      </c>
    </row>
    <row r="659" spans="1:19" x14ac:dyDescent="0.25">
      <c r="A659" s="208" t="s">
        <v>257</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258</v>
      </c>
      <c r="Q659" s="208" t="s">
        <v>259</v>
      </c>
      <c r="R659" s="208" t="s">
        <v>260</v>
      </c>
      <c r="S659" s="203">
        <v>44837.596076388887</v>
      </c>
    </row>
    <row r="660" spans="1:19" x14ac:dyDescent="0.25">
      <c r="A660" s="208" t="s">
        <v>257</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258</v>
      </c>
      <c r="Q660" s="208" t="s">
        <v>259</v>
      </c>
      <c r="R660" s="208" t="s">
        <v>260</v>
      </c>
      <c r="S660" s="203">
        <v>44837.596076388887</v>
      </c>
    </row>
    <row r="661" spans="1:19" x14ac:dyDescent="0.25">
      <c r="A661" s="208" t="s">
        <v>257</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258</v>
      </c>
      <c r="Q661" s="208" t="s">
        <v>259</v>
      </c>
      <c r="R661" s="208" t="s">
        <v>260</v>
      </c>
      <c r="S661" s="203">
        <v>44837.596076388887</v>
      </c>
    </row>
    <row r="662" spans="1:19" x14ac:dyDescent="0.25">
      <c r="A662" s="208" t="s">
        <v>257</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258</v>
      </c>
      <c r="Q662" s="208" t="s">
        <v>259</v>
      </c>
      <c r="R662" s="208" t="s">
        <v>260</v>
      </c>
      <c r="S662" s="203">
        <v>44837.596076388887</v>
      </c>
    </row>
    <row r="663" spans="1:19" x14ac:dyDescent="0.25">
      <c r="A663" s="208" t="s">
        <v>257</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258</v>
      </c>
      <c r="Q663" s="208" t="s">
        <v>259</v>
      </c>
      <c r="R663" s="208" t="s">
        <v>260</v>
      </c>
      <c r="S663" s="203">
        <v>44837.596076388887</v>
      </c>
    </row>
    <row r="664" spans="1:19" x14ac:dyDescent="0.25">
      <c r="A664" s="208" t="s">
        <v>257</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258</v>
      </c>
      <c r="Q664" s="208" t="s">
        <v>259</v>
      </c>
      <c r="R664" s="208" t="s">
        <v>260</v>
      </c>
      <c r="S664" s="203">
        <v>44837.596076388887</v>
      </c>
    </row>
    <row r="665" spans="1:19" x14ac:dyDescent="0.25">
      <c r="A665" s="208" t="s">
        <v>257</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258</v>
      </c>
      <c r="Q665" s="208" t="s">
        <v>259</v>
      </c>
      <c r="R665" s="208" t="s">
        <v>260</v>
      </c>
      <c r="S665" s="203">
        <v>44837.596076388887</v>
      </c>
    </row>
    <row r="666" spans="1:19" x14ac:dyDescent="0.25">
      <c r="A666" s="208" t="s">
        <v>257</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258</v>
      </c>
      <c r="Q666" s="208" t="s">
        <v>259</v>
      </c>
      <c r="R666" s="208" t="s">
        <v>260</v>
      </c>
      <c r="S666" s="203">
        <v>44837.596076388887</v>
      </c>
    </row>
    <row r="667" spans="1:19" x14ac:dyDescent="0.25">
      <c r="A667" s="208" t="s">
        <v>257</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258</v>
      </c>
      <c r="Q667" s="208" t="s">
        <v>259</v>
      </c>
      <c r="R667" s="208" t="s">
        <v>260</v>
      </c>
      <c r="S667" s="203">
        <v>44837.596076388887</v>
      </c>
    </row>
    <row r="668" spans="1:19" x14ac:dyDescent="0.25">
      <c r="A668" s="208" t="s">
        <v>257</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258</v>
      </c>
      <c r="Q668" s="208" t="s">
        <v>259</v>
      </c>
      <c r="R668" s="208" t="s">
        <v>260</v>
      </c>
      <c r="S668" s="203">
        <v>44837.596076388887</v>
      </c>
    </row>
    <row r="669" spans="1:19" x14ac:dyDescent="0.25">
      <c r="A669" s="208" t="s">
        <v>257</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258</v>
      </c>
      <c r="Q669" s="208" t="s">
        <v>259</v>
      </c>
      <c r="R669" s="208" t="s">
        <v>260</v>
      </c>
      <c r="S669" s="203">
        <v>44837.596076388887</v>
      </c>
    </row>
    <row r="670" spans="1:19" x14ac:dyDescent="0.25">
      <c r="A670" s="208" t="s">
        <v>257</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258</v>
      </c>
      <c r="Q670" s="208" t="s">
        <v>259</v>
      </c>
      <c r="R670" s="208" t="s">
        <v>260</v>
      </c>
      <c r="S670" s="203">
        <v>44837.596076388887</v>
      </c>
    </row>
    <row r="671" spans="1:19" x14ac:dyDescent="0.25">
      <c r="A671" s="208" t="s">
        <v>257</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258</v>
      </c>
      <c r="Q671" s="208" t="s">
        <v>259</v>
      </c>
      <c r="R671" s="208" t="s">
        <v>260</v>
      </c>
      <c r="S671" s="203">
        <v>44837.596076388887</v>
      </c>
    </row>
    <row r="672" spans="1:19" x14ac:dyDescent="0.25">
      <c r="A672" s="208" t="s">
        <v>257</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258</v>
      </c>
      <c r="Q672" s="208" t="s">
        <v>259</v>
      </c>
      <c r="R672" s="208" t="s">
        <v>260</v>
      </c>
      <c r="S672" s="203">
        <v>44837.596076388887</v>
      </c>
    </row>
    <row r="673" spans="1:19" x14ac:dyDescent="0.25">
      <c r="A673" s="208" t="s">
        <v>257</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258</v>
      </c>
      <c r="Q673" s="208" t="s">
        <v>259</v>
      </c>
      <c r="R673" s="208" t="s">
        <v>260</v>
      </c>
      <c r="S673" s="203">
        <v>44837.596076388887</v>
      </c>
    </row>
    <row r="674" spans="1:19" x14ac:dyDescent="0.25">
      <c r="A674" s="208" t="s">
        <v>257</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258</v>
      </c>
      <c r="Q674" s="208" t="s">
        <v>259</v>
      </c>
      <c r="R674" s="208" t="s">
        <v>260</v>
      </c>
      <c r="S674" s="203">
        <v>44837.596076388887</v>
      </c>
    </row>
    <row r="675" spans="1:19" x14ac:dyDescent="0.25">
      <c r="A675" s="208" t="s">
        <v>257</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258</v>
      </c>
      <c r="Q675" s="208" t="s">
        <v>259</v>
      </c>
      <c r="R675" s="208" t="s">
        <v>260</v>
      </c>
      <c r="S675" s="203">
        <v>44837.596076388887</v>
      </c>
    </row>
    <row r="676" spans="1:19" x14ac:dyDescent="0.25">
      <c r="A676" s="208" t="s">
        <v>257</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258</v>
      </c>
      <c r="Q676" s="208" t="s">
        <v>259</v>
      </c>
      <c r="R676" s="208" t="s">
        <v>260</v>
      </c>
      <c r="S676" s="203">
        <v>44837.596076388887</v>
      </c>
    </row>
    <row r="677" spans="1:19" x14ac:dyDescent="0.25">
      <c r="A677" s="208" t="s">
        <v>257</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258</v>
      </c>
      <c r="Q677" s="208" t="s">
        <v>259</v>
      </c>
      <c r="R677" s="208" t="s">
        <v>260</v>
      </c>
      <c r="S677" s="203">
        <v>44837.596076388887</v>
      </c>
    </row>
    <row r="678" spans="1:19" x14ac:dyDescent="0.25">
      <c r="A678" s="208" t="s">
        <v>257</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258</v>
      </c>
      <c r="Q678" s="208" t="s">
        <v>259</v>
      </c>
      <c r="R678" s="208" t="s">
        <v>260</v>
      </c>
      <c r="S678" s="203">
        <v>44837.596076388887</v>
      </c>
    </row>
    <row r="679" spans="1:19" x14ac:dyDescent="0.25">
      <c r="A679" s="208" t="s">
        <v>257</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258</v>
      </c>
      <c r="Q679" s="208" t="s">
        <v>259</v>
      </c>
      <c r="R679" s="208" t="s">
        <v>260</v>
      </c>
      <c r="S679" s="203">
        <v>44837.596076388887</v>
      </c>
    </row>
    <row r="680" spans="1:19" x14ac:dyDescent="0.25">
      <c r="A680" s="208" t="s">
        <v>257</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258</v>
      </c>
      <c r="Q680" s="208" t="s">
        <v>259</v>
      </c>
      <c r="R680" s="208" t="s">
        <v>260</v>
      </c>
      <c r="S680" s="203">
        <v>44837.596076388887</v>
      </c>
    </row>
    <row r="681" spans="1:19" x14ac:dyDescent="0.25">
      <c r="A681" s="208" t="s">
        <v>257</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258</v>
      </c>
      <c r="Q681" s="208" t="s">
        <v>259</v>
      </c>
      <c r="R681" s="208" t="s">
        <v>260</v>
      </c>
      <c r="S681" s="203">
        <v>44837.596076388887</v>
      </c>
    </row>
    <row r="682" spans="1:19" x14ac:dyDescent="0.25">
      <c r="A682" s="208" t="s">
        <v>257</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258</v>
      </c>
      <c r="Q682" s="208" t="s">
        <v>259</v>
      </c>
      <c r="R682" s="208" t="s">
        <v>260</v>
      </c>
      <c r="S682" s="203">
        <v>44837.596076388887</v>
      </c>
    </row>
    <row r="683" spans="1:19" x14ac:dyDescent="0.25">
      <c r="A683" s="208" t="s">
        <v>257</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258</v>
      </c>
      <c r="Q683" s="208" t="s">
        <v>259</v>
      </c>
      <c r="R683" s="208" t="s">
        <v>260</v>
      </c>
      <c r="S683" s="203">
        <v>44837.596076388887</v>
      </c>
    </row>
    <row r="684" spans="1:19" x14ac:dyDescent="0.25">
      <c r="A684" s="208" t="s">
        <v>257</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258</v>
      </c>
      <c r="Q684" s="208" t="s">
        <v>259</v>
      </c>
      <c r="R684" s="208" t="s">
        <v>260</v>
      </c>
      <c r="S684" s="203">
        <v>44837.596076388887</v>
      </c>
    </row>
    <row r="685" spans="1:19" x14ac:dyDescent="0.25">
      <c r="A685" s="208" t="s">
        <v>257</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258</v>
      </c>
      <c r="Q685" s="208" t="s">
        <v>259</v>
      </c>
      <c r="R685" s="208" t="s">
        <v>260</v>
      </c>
      <c r="S685" s="203">
        <v>44837.596076388887</v>
      </c>
    </row>
    <row r="686" spans="1:19" x14ac:dyDescent="0.25">
      <c r="A686" s="208" t="s">
        <v>257</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258</v>
      </c>
      <c r="Q686" s="208" t="s">
        <v>259</v>
      </c>
      <c r="R686" s="208" t="s">
        <v>260</v>
      </c>
      <c r="S686" s="203">
        <v>44837.596076388887</v>
      </c>
    </row>
    <row r="687" spans="1:19" x14ac:dyDescent="0.25">
      <c r="A687" s="208" t="s">
        <v>257</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258</v>
      </c>
      <c r="Q687" s="208" t="s">
        <v>259</v>
      </c>
      <c r="R687" s="208" t="s">
        <v>260</v>
      </c>
      <c r="S687" s="203">
        <v>44837.596076388887</v>
      </c>
    </row>
    <row r="688" spans="1:19" x14ac:dyDescent="0.25">
      <c r="A688" s="208" t="s">
        <v>257</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258</v>
      </c>
      <c r="Q688" s="208" t="s">
        <v>259</v>
      </c>
      <c r="R688" s="208" t="s">
        <v>260</v>
      </c>
      <c r="S688" s="203">
        <v>44837.596076388887</v>
      </c>
    </row>
    <row r="689" spans="1:19" x14ac:dyDescent="0.25">
      <c r="A689" s="208" t="s">
        <v>257</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258</v>
      </c>
      <c r="Q689" s="208" t="s">
        <v>259</v>
      </c>
      <c r="R689" s="208" t="s">
        <v>260</v>
      </c>
      <c r="S689" s="203">
        <v>44837.596076388887</v>
      </c>
    </row>
    <row r="690" spans="1:19" x14ac:dyDescent="0.25">
      <c r="A690" s="208" t="s">
        <v>257</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258</v>
      </c>
      <c r="Q690" s="208" t="s">
        <v>259</v>
      </c>
      <c r="R690" s="208" t="s">
        <v>260</v>
      </c>
      <c r="S690" s="203">
        <v>44837.596076388887</v>
      </c>
    </row>
    <row r="691" spans="1:19" x14ac:dyDescent="0.25">
      <c r="A691" s="208" t="s">
        <v>257</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258</v>
      </c>
      <c r="Q691" s="208" t="s">
        <v>259</v>
      </c>
      <c r="R691" s="208" t="s">
        <v>260</v>
      </c>
      <c r="S691" s="203">
        <v>44837.596076388887</v>
      </c>
    </row>
    <row r="692" spans="1:19" x14ac:dyDescent="0.25">
      <c r="A692" s="208" t="s">
        <v>257</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258</v>
      </c>
      <c r="Q692" s="208" t="s">
        <v>259</v>
      </c>
      <c r="R692" s="208" t="s">
        <v>260</v>
      </c>
      <c r="S692" s="203">
        <v>44837.596076388887</v>
      </c>
    </row>
    <row r="693" spans="1:19" x14ac:dyDescent="0.25">
      <c r="A693" s="208" t="s">
        <v>257</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258</v>
      </c>
      <c r="Q693" s="208" t="s">
        <v>259</v>
      </c>
      <c r="R693" s="208" t="s">
        <v>260</v>
      </c>
      <c r="S693" s="203">
        <v>44837.596076388887</v>
      </c>
    </row>
    <row r="694" spans="1:19" x14ac:dyDescent="0.25">
      <c r="A694" s="208" t="s">
        <v>257</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258</v>
      </c>
      <c r="Q694" s="208" t="s">
        <v>259</v>
      </c>
      <c r="R694" s="208" t="s">
        <v>260</v>
      </c>
      <c r="S694" s="203">
        <v>44837.596076388887</v>
      </c>
    </row>
    <row r="695" spans="1:19" x14ac:dyDescent="0.25">
      <c r="A695" s="208" t="s">
        <v>257</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258</v>
      </c>
      <c r="Q695" s="208" t="s">
        <v>259</v>
      </c>
      <c r="R695" s="208" t="s">
        <v>260</v>
      </c>
      <c r="S695" s="203">
        <v>44837.596076388887</v>
      </c>
    </row>
    <row r="696" spans="1:19" x14ac:dyDescent="0.25">
      <c r="A696" s="208" t="s">
        <v>257</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258</v>
      </c>
      <c r="Q696" s="208" t="s">
        <v>259</v>
      </c>
      <c r="R696" s="208" t="s">
        <v>260</v>
      </c>
      <c r="S696" s="203">
        <v>44837.596076388887</v>
      </c>
    </row>
    <row r="697" spans="1:19" x14ac:dyDescent="0.25">
      <c r="A697" s="208" t="s">
        <v>257</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258</v>
      </c>
      <c r="Q697" s="208" t="s">
        <v>259</v>
      </c>
      <c r="R697" s="208" t="s">
        <v>260</v>
      </c>
      <c r="S697" s="203">
        <v>44837.596076388887</v>
      </c>
    </row>
    <row r="698" spans="1:19" x14ac:dyDescent="0.25">
      <c r="A698" s="208" t="s">
        <v>257</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258</v>
      </c>
      <c r="Q698" s="208" t="s">
        <v>259</v>
      </c>
      <c r="R698" s="208" t="s">
        <v>260</v>
      </c>
      <c r="S698" s="203">
        <v>44837.596076388887</v>
      </c>
    </row>
    <row r="699" spans="1:19" x14ac:dyDescent="0.25">
      <c r="A699" s="208" t="s">
        <v>257</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258</v>
      </c>
      <c r="Q699" s="208" t="s">
        <v>259</v>
      </c>
      <c r="R699" s="208" t="s">
        <v>260</v>
      </c>
      <c r="S699" s="203">
        <v>44837.596076388887</v>
      </c>
    </row>
    <row r="700" spans="1:19" x14ac:dyDescent="0.25">
      <c r="A700" s="208" t="s">
        <v>257</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258</v>
      </c>
      <c r="Q700" s="208" t="s">
        <v>259</v>
      </c>
      <c r="R700" s="208" t="s">
        <v>260</v>
      </c>
      <c r="S700" s="203">
        <v>44837.596076388887</v>
      </c>
    </row>
    <row r="701" spans="1:19" x14ac:dyDescent="0.25">
      <c r="A701" s="208" t="s">
        <v>257</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258</v>
      </c>
      <c r="Q701" s="208" t="s">
        <v>259</v>
      </c>
      <c r="R701" s="208" t="s">
        <v>260</v>
      </c>
      <c r="S701" s="203">
        <v>44837.596076388887</v>
      </c>
    </row>
    <row r="702" spans="1:19" x14ac:dyDescent="0.25">
      <c r="A702" s="208" t="s">
        <v>257</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258</v>
      </c>
      <c r="Q702" s="208" t="s">
        <v>259</v>
      </c>
      <c r="R702" s="208" t="s">
        <v>260</v>
      </c>
      <c r="S702" s="203">
        <v>44837.596076388887</v>
      </c>
    </row>
    <row r="703" spans="1:19" x14ac:dyDescent="0.25">
      <c r="A703" s="208" t="s">
        <v>257</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258</v>
      </c>
      <c r="Q703" s="208" t="s">
        <v>259</v>
      </c>
      <c r="R703" s="208" t="s">
        <v>260</v>
      </c>
      <c r="S703" s="203">
        <v>44837.596076388887</v>
      </c>
    </row>
    <row r="704" spans="1:19" x14ac:dyDescent="0.25">
      <c r="A704" s="208" t="s">
        <v>257</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258</v>
      </c>
      <c r="Q704" s="208" t="s">
        <v>259</v>
      </c>
      <c r="R704" s="208" t="s">
        <v>260</v>
      </c>
      <c r="S704" s="203">
        <v>44837.596076388887</v>
      </c>
    </row>
    <row r="705" spans="1:19" x14ac:dyDescent="0.25">
      <c r="A705" s="208" t="s">
        <v>257</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258</v>
      </c>
      <c r="Q705" s="208" t="s">
        <v>259</v>
      </c>
      <c r="R705" s="208" t="s">
        <v>260</v>
      </c>
      <c r="S705" s="203">
        <v>44837.596076388887</v>
      </c>
    </row>
    <row r="706" spans="1:19" x14ac:dyDescent="0.25">
      <c r="A706" s="208" t="s">
        <v>257</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258</v>
      </c>
      <c r="Q706" s="208" t="s">
        <v>259</v>
      </c>
      <c r="R706" s="208" t="s">
        <v>260</v>
      </c>
      <c r="S706" s="203">
        <v>44837.596076388887</v>
      </c>
    </row>
    <row r="707" spans="1:19" x14ac:dyDescent="0.25">
      <c r="A707" s="208" t="s">
        <v>257</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258</v>
      </c>
      <c r="Q707" s="208" t="s">
        <v>259</v>
      </c>
      <c r="R707" s="208" t="s">
        <v>260</v>
      </c>
      <c r="S707" s="203">
        <v>44837.596076388887</v>
      </c>
    </row>
    <row r="708" spans="1:19" x14ac:dyDescent="0.25">
      <c r="A708" s="208" t="s">
        <v>257</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258</v>
      </c>
      <c r="Q708" s="208" t="s">
        <v>259</v>
      </c>
      <c r="R708" s="208" t="s">
        <v>260</v>
      </c>
      <c r="S708" s="203">
        <v>44837.596076388887</v>
      </c>
    </row>
    <row r="709" spans="1:19" x14ac:dyDescent="0.25">
      <c r="A709" s="208" t="s">
        <v>257</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258</v>
      </c>
      <c r="Q709" s="208" t="s">
        <v>259</v>
      </c>
      <c r="R709" s="208" t="s">
        <v>260</v>
      </c>
      <c r="S709" s="203">
        <v>44837.596076388887</v>
      </c>
    </row>
    <row r="710" spans="1:19" x14ac:dyDescent="0.25">
      <c r="A710" s="208" t="s">
        <v>257</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258</v>
      </c>
      <c r="Q710" s="208" t="s">
        <v>259</v>
      </c>
      <c r="R710" s="208" t="s">
        <v>260</v>
      </c>
      <c r="S710" s="203">
        <v>44837.596076388887</v>
      </c>
    </row>
    <row r="711" spans="1:19" x14ac:dyDescent="0.25">
      <c r="A711" s="208" t="s">
        <v>257</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258</v>
      </c>
      <c r="Q711" s="208" t="s">
        <v>259</v>
      </c>
      <c r="R711" s="208" t="s">
        <v>260</v>
      </c>
      <c r="S711" s="203">
        <v>44837.596076388887</v>
      </c>
    </row>
    <row r="712" spans="1:19" x14ac:dyDescent="0.25">
      <c r="A712" s="208" t="s">
        <v>257</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258</v>
      </c>
      <c r="Q712" s="208" t="s">
        <v>259</v>
      </c>
      <c r="R712" s="208" t="s">
        <v>260</v>
      </c>
      <c r="S712" s="203">
        <v>44837.596076388887</v>
      </c>
    </row>
    <row r="713" spans="1:19" x14ac:dyDescent="0.25">
      <c r="A713" s="208" t="s">
        <v>257</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258</v>
      </c>
      <c r="Q713" s="208" t="s">
        <v>259</v>
      </c>
      <c r="R713" s="208" t="s">
        <v>260</v>
      </c>
      <c r="S713" s="203">
        <v>44837.596076388887</v>
      </c>
    </row>
    <row r="714" spans="1:19" x14ac:dyDescent="0.25">
      <c r="A714" s="208" t="s">
        <v>257</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258</v>
      </c>
      <c r="Q714" s="208" t="s">
        <v>259</v>
      </c>
      <c r="R714" s="208" t="s">
        <v>260</v>
      </c>
      <c r="S714" s="203">
        <v>44837.596076388887</v>
      </c>
    </row>
    <row r="715" spans="1:19" x14ac:dyDescent="0.25">
      <c r="A715" s="208" t="s">
        <v>257</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258</v>
      </c>
      <c r="Q715" s="208" t="s">
        <v>259</v>
      </c>
      <c r="R715" s="208" t="s">
        <v>260</v>
      </c>
      <c r="S715" s="203">
        <v>44837.596076388887</v>
      </c>
    </row>
    <row r="716" spans="1:19" x14ac:dyDescent="0.25">
      <c r="A716" s="208" t="s">
        <v>257</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258</v>
      </c>
      <c r="Q716" s="208" t="s">
        <v>259</v>
      </c>
      <c r="R716" s="208" t="s">
        <v>260</v>
      </c>
      <c r="S716" s="203">
        <v>44837.596076388887</v>
      </c>
    </row>
    <row r="717" spans="1:19" x14ac:dyDescent="0.25">
      <c r="A717" s="208" t="s">
        <v>257</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258</v>
      </c>
      <c r="Q717" s="208" t="s">
        <v>259</v>
      </c>
      <c r="R717" s="208" t="s">
        <v>260</v>
      </c>
      <c r="S717" s="203">
        <v>44837.596076388887</v>
      </c>
    </row>
    <row r="718" spans="1:19" x14ac:dyDescent="0.25">
      <c r="A718" s="208" t="s">
        <v>257</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258</v>
      </c>
      <c r="Q718" s="208" t="s">
        <v>259</v>
      </c>
      <c r="R718" s="208" t="s">
        <v>260</v>
      </c>
      <c r="S718" s="203">
        <v>44837.596076388887</v>
      </c>
    </row>
    <row r="719" spans="1:19" x14ac:dyDescent="0.25">
      <c r="A719" s="208" t="s">
        <v>257</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258</v>
      </c>
      <c r="Q719" s="208" t="s">
        <v>259</v>
      </c>
      <c r="R719" s="208" t="s">
        <v>260</v>
      </c>
      <c r="S719" s="203">
        <v>44837.596076388887</v>
      </c>
    </row>
    <row r="720" spans="1:19" x14ac:dyDescent="0.25">
      <c r="A720" s="208" t="s">
        <v>257</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258</v>
      </c>
      <c r="Q720" s="208" t="s">
        <v>259</v>
      </c>
      <c r="R720" s="208" t="s">
        <v>260</v>
      </c>
      <c r="S720" s="203">
        <v>44837.596076388887</v>
      </c>
    </row>
    <row r="721" spans="1:19" x14ac:dyDescent="0.25">
      <c r="A721" s="208" t="s">
        <v>257</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258</v>
      </c>
      <c r="Q721" s="208" t="s">
        <v>259</v>
      </c>
      <c r="R721" s="208" t="s">
        <v>260</v>
      </c>
      <c r="S721" s="203">
        <v>44837.596076388887</v>
      </c>
    </row>
    <row r="722" spans="1:19" x14ac:dyDescent="0.25">
      <c r="A722" s="208" t="s">
        <v>257</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258</v>
      </c>
      <c r="Q722" s="208" t="s">
        <v>259</v>
      </c>
      <c r="R722" s="208" t="s">
        <v>260</v>
      </c>
      <c r="S722" s="203">
        <v>44837.596076388887</v>
      </c>
    </row>
    <row r="723" spans="1:19" x14ac:dyDescent="0.25">
      <c r="A723" s="208" t="s">
        <v>257</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258</v>
      </c>
      <c r="Q723" s="208" t="s">
        <v>259</v>
      </c>
      <c r="R723" s="208" t="s">
        <v>260</v>
      </c>
      <c r="S723" s="203">
        <v>44837.596076388887</v>
      </c>
    </row>
    <row r="724" spans="1:19" x14ac:dyDescent="0.25">
      <c r="A724" s="208" t="s">
        <v>257</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261</v>
      </c>
      <c r="Q724" s="208" t="s">
        <v>259</v>
      </c>
      <c r="R724" s="208" t="s">
        <v>260</v>
      </c>
      <c r="S724" s="203">
        <v>44826.554479166669</v>
      </c>
    </row>
    <row r="725" spans="1:19" x14ac:dyDescent="0.25">
      <c r="A725" s="208" t="s">
        <v>257</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261</v>
      </c>
      <c r="Q725" s="208" t="s">
        <v>259</v>
      </c>
      <c r="R725" s="208" t="s">
        <v>260</v>
      </c>
      <c r="S725" s="203">
        <v>44837.594768518517</v>
      </c>
    </row>
    <row r="726" spans="1:19" x14ac:dyDescent="0.25">
      <c r="A726" s="208" t="s">
        <v>257</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261</v>
      </c>
      <c r="Q726" s="208" t="s">
        <v>259</v>
      </c>
      <c r="R726" s="208" t="s">
        <v>260</v>
      </c>
      <c r="S726" s="203">
        <v>44837.594768518517</v>
      </c>
    </row>
    <row r="727" spans="1:19" x14ac:dyDescent="0.25">
      <c r="A727" s="208" t="s">
        <v>257</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261</v>
      </c>
      <c r="Q727" s="208" t="s">
        <v>259</v>
      </c>
      <c r="R727" s="208" t="s">
        <v>260</v>
      </c>
      <c r="S727" s="203">
        <v>44837.594768518517</v>
      </c>
    </row>
    <row r="728" spans="1:19" x14ac:dyDescent="0.25">
      <c r="A728" s="208" t="s">
        <v>257</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261</v>
      </c>
      <c r="Q728" s="208" t="s">
        <v>259</v>
      </c>
      <c r="R728" s="208" t="s">
        <v>260</v>
      </c>
      <c r="S728" s="203">
        <v>44837.594768518517</v>
      </c>
    </row>
    <row r="729" spans="1:19" x14ac:dyDescent="0.25">
      <c r="A729" s="208" t="s">
        <v>257</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261</v>
      </c>
      <c r="Q729" s="208" t="s">
        <v>259</v>
      </c>
      <c r="R729" s="208" t="s">
        <v>260</v>
      </c>
      <c r="S729" s="203">
        <v>44837.594768518517</v>
      </c>
    </row>
    <row r="730" spans="1:19" x14ac:dyDescent="0.25">
      <c r="A730" s="208" t="s">
        <v>257</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261</v>
      </c>
      <c r="Q730" s="208" t="s">
        <v>259</v>
      </c>
      <c r="R730" s="208" t="s">
        <v>260</v>
      </c>
      <c r="S730" s="203">
        <v>44837.594768518517</v>
      </c>
    </row>
    <row r="731" spans="1:19" x14ac:dyDescent="0.25">
      <c r="A731" s="208" t="s">
        <v>257</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261</v>
      </c>
      <c r="Q731" s="208" t="s">
        <v>259</v>
      </c>
      <c r="R731" s="208" t="s">
        <v>260</v>
      </c>
      <c r="S731" s="203">
        <v>44837.594768518517</v>
      </c>
    </row>
    <row r="732" spans="1:19" x14ac:dyDescent="0.25">
      <c r="A732" s="208" t="s">
        <v>257</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261</v>
      </c>
      <c r="Q732" s="208" t="s">
        <v>259</v>
      </c>
      <c r="R732" s="208" t="s">
        <v>260</v>
      </c>
      <c r="S732" s="203">
        <v>44837.594768518517</v>
      </c>
    </row>
    <row r="733" spans="1:19" x14ac:dyDescent="0.25">
      <c r="A733" s="208" t="s">
        <v>257</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261</v>
      </c>
      <c r="Q733" s="208" t="s">
        <v>259</v>
      </c>
      <c r="R733" s="208" t="s">
        <v>260</v>
      </c>
      <c r="S733" s="203">
        <v>44837.594768518517</v>
      </c>
    </row>
    <row r="734" spans="1:19" x14ac:dyDescent="0.25">
      <c r="A734" s="208" t="s">
        <v>257</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261</v>
      </c>
      <c r="Q734" s="208" t="s">
        <v>259</v>
      </c>
      <c r="R734" s="208" t="s">
        <v>260</v>
      </c>
      <c r="S734" s="203">
        <v>44837.594768518517</v>
      </c>
    </row>
    <row r="735" spans="1:19" x14ac:dyDescent="0.25">
      <c r="A735" s="208" t="s">
        <v>257</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261</v>
      </c>
      <c r="Q735" s="208" t="s">
        <v>259</v>
      </c>
      <c r="R735" s="208" t="s">
        <v>260</v>
      </c>
      <c r="S735" s="203">
        <v>44837.594768518517</v>
      </c>
    </row>
    <row r="736" spans="1:19" x14ac:dyDescent="0.25">
      <c r="A736" s="208" t="s">
        <v>257</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261</v>
      </c>
      <c r="Q736" s="208" t="s">
        <v>259</v>
      </c>
      <c r="R736" s="208" t="s">
        <v>260</v>
      </c>
      <c r="S736" s="203">
        <v>44837.594768518517</v>
      </c>
    </row>
    <row r="737" spans="1:19" x14ac:dyDescent="0.25">
      <c r="A737" s="208" t="s">
        <v>257</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261</v>
      </c>
      <c r="Q737" s="208" t="s">
        <v>259</v>
      </c>
      <c r="R737" s="208" t="s">
        <v>260</v>
      </c>
      <c r="S737" s="203">
        <v>44837.594768518517</v>
      </c>
    </row>
    <row r="738" spans="1:19" x14ac:dyDescent="0.25">
      <c r="A738" s="208" t="s">
        <v>257</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261</v>
      </c>
      <c r="Q738" s="208" t="s">
        <v>259</v>
      </c>
      <c r="R738" s="208" t="s">
        <v>260</v>
      </c>
      <c r="S738" s="203">
        <v>44837.594768518517</v>
      </c>
    </row>
    <row r="739" spans="1:19" x14ac:dyDescent="0.25">
      <c r="A739" s="208" t="s">
        <v>257</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261</v>
      </c>
      <c r="Q739" s="208" t="s">
        <v>259</v>
      </c>
      <c r="R739" s="208" t="s">
        <v>260</v>
      </c>
      <c r="S739" s="203">
        <v>44837.594768518517</v>
      </c>
    </row>
    <row r="740" spans="1:19" x14ac:dyDescent="0.25">
      <c r="A740" s="208" t="s">
        <v>257</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261</v>
      </c>
      <c r="Q740" s="208" t="s">
        <v>259</v>
      </c>
      <c r="R740" s="208" t="s">
        <v>260</v>
      </c>
      <c r="S740" s="203">
        <v>44837.594768518517</v>
      </c>
    </row>
    <row r="741" spans="1:19" x14ac:dyDescent="0.25">
      <c r="A741" s="208" t="s">
        <v>257</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261</v>
      </c>
      <c r="Q741" s="208" t="s">
        <v>259</v>
      </c>
      <c r="R741" s="208" t="s">
        <v>260</v>
      </c>
      <c r="S741" s="203">
        <v>44837.594768518517</v>
      </c>
    </row>
    <row r="742" spans="1:19" x14ac:dyDescent="0.25">
      <c r="A742" s="208" t="s">
        <v>257</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261</v>
      </c>
      <c r="Q742" s="208" t="s">
        <v>259</v>
      </c>
      <c r="R742" s="208" t="s">
        <v>260</v>
      </c>
      <c r="S742" s="203">
        <v>44837.594768518517</v>
      </c>
    </row>
    <row r="743" spans="1:19" x14ac:dyDescent="0.25">
      <c r="A743" s="208" t="s">
        <v>257</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261</v>
      </c>
      <c r="Q743" s="208" t="s">
        <v>259</v>
      </c>
      <c r="R743" s="208" t="s">
        <v>260</v>
      </c>
      <c r="S743" s="203">
        <v>44837.594768518517</v>
      </c>
    </row>
    <row r="744" spans="1:19" x14ac:dyDescent="0.25">
      <c r="A744" s="208" t="s">
        <v>257</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261</v>
      </c>
      <c r="Q744" s="208" t="s">
        <v>259</v>
      </c>
      <c r="R744" s="208" t="s">
        <v>260</v>
      </c>
      <c r="S744" s="203">
        <v>44837.594768518517</v>
      </c>
    </row>
    <row r="745" spans="1:19" x14ac:dyDescent="0.25">
      <c r="A745" s="208" t="s">
        <v>257</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261</v>
      </c>
      <c r="Q745" s="208" t="s">
        <v>259</v>
      </c>
      <c r="R745" s="208" t="s">
        <v>260</v>
      </c>
      <c r="S745" s="203">
        <v>44837.594768518517</v>
      </c>
    </row>
    <row r="746" spans="1:19" x14ac:dyDescent="0.25">
      <c r="A746" s="208" t="s">
        <v>257</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261</v>
      </c>
      <c r="Q746" s="208" t="s">
        <v>259</v>
      </c>
      <c r="R746" s="208" t="s">
        <v>260</v>
      </c>
      <c r="S746" s="203">
        <v>44837.594768518517</v>
      </c>
    </row>
    <row r="747" spans="1:19" x14ac:dyDescent="0.25">
      <c r="A747" s="208" t="s">
        <v>257</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261</v>
      </c>
      <c r="Q747" s="208" t="s">
        <v>259</v>
      </c>
      <c r="R747" s="208" t="s">
        <v>260</v>
      </c>
      <c r="S747" s="203">
        <v>44837.594768518517</v>
      </c>
    </row>
    <row r="748" spans="1:19" x14ac:dyDescent="0.25">
      <c r="A748" s="208" t="s">
        <v>257</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261</v>
      </c>
      <c r="Q748" s="208" t="s">
        <v>259</v>
      </c>
      <c r="R748" s="208" t="s">
        <v>260</v>
      </c>
      <c r="S748" s="203">
        <v>44837.594768518517</v>
      </c>
    </row>
    <row r="749" spans="1:19" x14ac:dyDescent="0.25">
      <c r="A749" s="208" t="s">
        <v>257</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261</v>
      </c>
      <c r="Q749" s="208" t="s">
        <v>259</v>
      </c>
      <c r="R749" s="208" t="s">
        <v>260</v>
      </c>
      <c r="S749" s="203">
        <v>44837.594768518517</v>
      </c>
    </row>
    <row r="750" spans="1:19" x14ac:dyDescent="0.25">
      <c r="A750" s="208" t="s">
        <v>257</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261</v>
      </c>
      <c r="Q750" s="208" t="s">
        <v>259</v>
      </c>
      <c r="R750" s="208" t="s">
        <v>260</v>
      </c>
      <c r="S750" s="203">
        <v>44837.594768518517</v>
      </c>
    </row>
    <row r="751" spans="1:19" x14ac:dyDescent="0.25">
      <c r="A751" s="208" t="s">
        <v>257</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261</v>
      </c>
      <c r="Q751" s="208" t="s">
        <v>259</v>
      </c>
      <c r="R751" s="208" t="s">
        <v>260</v>
      </c>
      <c r="S751" s="203">
        <v>44837.594768518517</v>
      </c>
    </row>
    <row r="752" spans="1:19" x14ac:dyDescent="0.25">
      <c r="A752" s="208" t="s">
        <v>257</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261</v>
      </c>
      <c r="Q752" s="208" t="s">
        <v>259</v>
      </c>
      <c r="R752" s="208" t="s">
        <v>260</v>
      </c>
      <c r="S752" s="203">
        <v>44837.594768518517</v>
      </c>
    </row>
    <row r="753" spans="1:19" x14ac:dyDescent="0.25">
      <c r="A753" s="208" t="s">
        <v>257</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261</v>
      </c>
      <c r="Q753" s="208" t="s">
        <v>259</v>
      </c>
      <c r="R753" s="208" t="s">
        <v>260</v>
      </c>
      <c r="S753" s="203">
        <v>44837.594768518517</v>
      </c>
    </row>
    <row r="754" spans="1:19" x14ac:dyDescent="0.25">
      <c r="A754" s="208" t="s">
        <v>257</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261</v>
      </c>
      <c r="Q754" s="208" t="s">
        <v>259</v>
      </c>
      <c r="R754" s="208" t="s">
        <v>260</v>
      </c>
      <c r="S754" s="203">
        <v>44837.594768518517</v>
      </c>
    </row>
    <row r="755" spans="1:19" x14ac:dyDescent="0.25">
      <c r="A755" s="208" t="s">
        <v>257</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261</v>
      </c>
      <c r="Q755" s="208" t="s">
        <v>259</v>
      </c>
      <c r="R755" s="208" t="s">
        <v>260</v>
      </c>
      <c r="S755" s="203">
        <v>44837.594768518517</v>
      </c>
    </row>
    <row r="756" spans="1:19" x14ac:dyDescent="0.25">
      <c r="A756" s="208" t="s">
        <v>257</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261</v>
      </c>
      <c r="Q756" s="208" t="s">
        <v>259</v>
      </c>
      <c r="R756" s="208" t="s">
        <v>260</v>
      </c>
      <c r="S756" s="203">
        <v>44837.594768518517</v>
      </c>
    </row>
    <row r="757" spans="1:19" x14ac:dyDescent="0.25">
      <c r="A757" s="208" t="s">
        <v>257</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261</v>
      </c>
      <c r="Q757" s="208" t="s">
        <v>259</v>
      </c>
      <c r="R757" s="208" t="s">
        <v>260</v>
      </c>
      <c r="S757" s="203">
        <v>44837.594768518517</v>
      </c>
    </row>
    <row r="758" spans="1:19" x14ac:dyDescent="0.25">
      <c r="A758" s="208" t="s">
        <v>257</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261</v>
      </c>
      <c r="Q758" s="208" t="s">
        <v>259</v>
      </c>
      <c r="R758" s="208" t="s">
        <v>260</v>
      </c>
      <c r="S758" s="203">
        <v>44837.594768518517</v>
      </c>
    </row>
    <row r="759" spans="1:19" x14ac:dyDescent="0.25">
      <c r="A759" s="208" t="s">
        <v>257</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261</v>
      </c>
      <c r="Q759" s="208" t="s">
        <v>259</v>
      </c>
      <c r="R759" s="208" t="s">
        <v>260</v>
      </c>
      <c r="S759" s="203">
        <v>44837.594768518517</v>
      </c>
    </row>
    <row r="760" spans="1:19" x14ac:dyDescent="0.25">
      <c r="A760" s="208" t="s">
        <v>257</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261</v>
      </c>
      <c r="Q760" s="208" t="s">
        <v>259</v>
      </c>
      <c r="R760" s="208" t="s">
        <v>260</v>
      </c>
      <c r="S760" s="203">
        <v>44837.594768518517</v>
      </c>
    </row>
    <row r="761" spans="1:19" x14ac:dyDescent="0.25">
      <c r="A761" s="208" t="s">
        <v>257</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261</v>
      </c>
      <c r="Q761" s="208" t="s">
        <v>259</v>
      </c>
      <c r="R761" s="208" t="s">
        <v>260</v>
      </c>
      <c r="S761" s="203">
        <v>44837.594768518517</v>
      </c>
    </row>
    <row r="762" spans="1:19" x14ac:dyDescent="0.25">
      <c r="A762" s="208" t="s">
        <v>257</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261</v>
      </c>
      <c r="Q762" s="208" t="s">
        <v>259</v>
      </c>
      <c r="R762" s="208" t="s">
        <v>260</v>
      </c>
      <c r="S762" s="203">
        <v>44837.594768518517</v>
      </c>
    </row>
    <row r="763" spans="1:19" x14ac:dyDescent="0.25">
      <c r="A763" s="208" t="s">
        <v>257</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261</v>
      </c>
      <c r="Q763" s="208" t="s">
        <v>259</v>
      </c>
      <c r="R763" s="208" t="s">
        <v>260</v>
      </c>
      <c r="S763" s="203">
        <v>44837.594768518517</v>
      </c>
    </row>
    <row r="764" spans="1:19" x14ac:dyDescent="0.25">
      <c r="A764" s="208" t="s">
        <v>257</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261</v>
      </c>
      <c r="Q764" s="208" t="s">
        <v>259</v>
      </c>
      <c r="R764" s="208" t="s">
        <v>260</v>
      </c>
      <c r="S764" s="203">
        <v>44837.594768518517</v>
      </c>
    </row>
    <row r="765" spans="1:19" x14ac:dyDescent="0.25">
      <c r="A765" s="208" t="s">
        <v>257</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261</v>
      </c>
      <c r="Q765" s="208" t="s">
        <v>259</v>
      </c>
      <c r="R765" s="208" t="s">
        <v>260</v>
      </c>
      <c r="S765" s="203">
        <v>44837.594768518517</v>
      </c>
    </row>
    <row r="766" spans="1:19" x14ac:dyDescent="0.25">
      <c r="A766" s="208" t="s">
        <v>257</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261</v>
      </c>
      <c r="Q766" s="208" t="s">
        <v>259</v>
      </c>
      <c r="R766" s="208" t="s">
        <v>260</v>
      </c>
      <c r="S766" s="203">
        <v>44837.594768518517</v>
      </c>
    </row>
    <row r="767" spans="1:19" x14ac:dyDescent="0.25">
      <c r="A767" s="208" t="s">
        <v>257</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261</v>
      </c>
      <c r="Q767" s="208" t="s">
        <v>259</v>
      </c>
      <c r="R767" s="208" t="s">
        <v>260</v>
      </c>
      <c r="S767" s="203">
        <v>44837.594768518517</v>
      </c>
    </row>
    <row r="768" spans="1:19" x14ac:dyDescent="0.25">
      <c r="A768" s="208" t="s">
        <v>257</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261</v>
      </c>
      <c r="Q768" s="208" t="s">
        <v>259</v>
      </c>
      <c r="R768" s="208" t="s">
        <v>260</v>
      </c>
      <c r="S768" s="203">
        <v>44837.594768518517</v>
      </c>
    </row>
    <row r="769" spans="1:19" x14ac:dyDescent="0.25">
      <c r="A769" s="208" t="s">
        <v>257</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261</v>
      </c>
      <c r="Q769" s="208" t="s">
        <v>259</v>
      </c>
      <c r="R769" s="208" t="s">
        <v>260</v>
      </c>
      <c r="S769" s="203">
        <v>44837.594768518517</v>
      </c>
    </row>
    <row r="770" spans="1:19" x14ac:dyDescent="0.25">
      <c r="A770" s="208" t="s">
        <v>257</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261</v>
      </c>
      <c r="Q770" s="208" t="s">
        <v>259</v>
      </c>
      <c r="R770" s="208" t="s">
        <v>260</v>
      </c>
      <c r="S770" s="203">
        <v>44837.594768518517</v>
      </c>
    </row>
    <row r="771" spans="1:19" x14ac:dyDescent="0.25">
      <c r="A771" s="208" t="s">
        <v>257</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261</v>
      </c>
      <c r="Q771" s="208" t="s">
        <v>259</v>
      </c>
      <c r="R771" s="208" t="s">
        <v>260</v>
      </c>
      <c r="S771" s="203">
        <v>44837.594768518517</v>
      </c>
    </row>
    <row r="772" spans="1:19" x14ac:dyDescent="0.25">
      <c r="A772" s="208" t="s">
        <v>257</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261</v>
      </c>
      <c r="Q772" s="208" t="s">
        <v>259</v>
      </c>
      <c r="R772" s="208" t="s">
        <v>260</v>
      </c>
      <c r="S772" s="203">
        <v>44837.594768518517</v>
      </c>
    </row>
    <row r="773" spans="1:19" x14ac:dyDescent="0.25">
      <c r="A773" s="208" t="s">
        <v>257</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261</v>
      </c>
      <c r="Q773" s="208" t="s">
        <v>259</v>
      </c>
      <c r="R773" s="208" t="s">
        <v>260</v>
      </c>
      <c r="S773" s="203">
        <v>44837.594768518517</v>
      </c>
    </row>
    <row r="774" spans="1:19" x14ac:dyDescent="0.25">
      <c r="A774" s="208" t="s">
        <v>257</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261</v>
      </c>
      <c r="Q774" s="208" t="s">
        <v>259</v>
      </c>
      <c r="R774" s="208" t="s">
        <v>260</v>
      </c>
      <c r="S774" s="203">
        <v>44837.594768518517</v>
      </c>
    </row>
    <row r="775" spans="1:19" x14ac:dyDescent="0.25">
      <c r="A775" s="208" t="s">
        <v>257</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261</v>
      </c>
      <c r="Q775" s="208" t="s">
        <v>259</v>
      </c>
      <c r="R775" s="208" t="s">
        <v>260</v>
      </c>
      <c r="S775" s="203">
        <v>44837.594768518517</v>
      </c>
    </row>
    <row r="776" spans="1:19" x14ac:dyDescent="0.25">
      <c r="A776" s="208" t="s">
        <v>257</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261</v>
      </c>
      <c r="Q776" s="208" t="s">
        <v>259</v>
      </c>
      <c r="R776" s="208" t="s">
        <v>260</v>
      </c>
      <c r="S776" s="203">
        <v>44837.594768518517</v>
      </c>
    </row>
    <row r="777" spans="1:19" x14ac:dyDescent="0.25">
      <c r="A777" s="208" t="s">
        <v>257</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261</v>
      </c>
      <c r="Q777" s="208" t="s">
        <v>259</v>
      </c>
      <c r="R777" s="208" t="s">
        <v>260</v>
      </c>
      <c r="S777" s="203">
        <v>44837.594768518517</v>
      </c>
    </row>
    <row r="778" spans="1:19" x14ac:dyDescent="0.25">
      <c r="A778" s="208" t="s">
        <v>257</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261</v>
      </c>
      <c r="Q778" s="208" t="s">
        <v>259</v>
      </c>
      <c r="R778" s="208" t="s">
        <v>260</v>
      </c>
      <c r="S778" s="203">
        <v>44837.594768518517</v>
      </c>
    </row>
    <row r="779" spans="1:19" x14ac:dyDescent="0.25">
      <c r="A779" s="208" t="s">
        <v>257</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261</v>
      </c>
      <c r="Q779" s="208" t="s">
        <v>259</v>
      </c>
      <c r="R779" s="208" t="s">
        <v>260</v>
      </c>
      <c r="S779" s="203">
        <v>44837.594768518517</v>
      </c>
    </row>
    <row r="780" spans="1:19" x14ac:dyDescent="0.25">
      <c r="A780" s="208" t="s">
        <v>257</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261</v>
      </c>
      <c r="Q780" s="208" t="s">
        <v>259</v>
      </c>
      <c r="R780" s="208" t="s">
        <v>260</v>
      </c>
      <c r="S780" s="203">
        <v>44837.594768518517</v>
      </c>
    </row>
    <row r="781" spans="1:19" x14ac:dyDescent="0.25">
      <c r="A781" s="208" t="s">
        <v>257</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261</v>
      </c>
      <c r="Q781" s="208" t="s">
        <v>259</v>
      </c>
      <c r="R781" s="208" t="s">
        <v>260</v>
      </c>
      <c r="S781" s="203">
        <v>44837.594768518517</v>
      </c>
    </row>
    <row r="782" spans="1:19" x14ac:dyDescent="0.25">
      <c r="A782" s="208" t="s">
        <v>257</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261</v>
      </c>
      <c r="Q782" s="208" t="s">
        <v>259</v>
      </c>
      <c r="R782" s="208" t="s">
        <v>260</v>
      </c>
      <c r="S782" s="203">
        <v>44837.594768518517</v>
      </c>
    </row>
    <row r="783" spans="1:19" x14ac:dyDescent="0.25">
      <c r="A783" s="208" t="s">
        <v>257</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261</v>
      </c>
      <c r="Q783" s="208" t="s">
        <v>259</v>
      </c>
      <c r="R783" s="208" t="s">
        <v>260</v>
      </c>
      <c r="S783" s="203">
        <v>44837.594768518517</v>
      </c>
    </row>
    <row r="784" spans="1:19" x14ac:dyDescent="0.25">
      <c r="A784" s="208" t="s">
        <v>257</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261</v>
      </c>
      <c r="Q784" s="208" t="s">
        <v>259</v>
      </c>
      <c r="R784" s="208" t="s">
        <v>260</v>
      </c>
      <c r="S784" s="203">
        <v>44837.594768518517</v>
      </c>
    </row>
    <row r="785" spans="1:19" x14ac:dyDescent="0.25">
      <c r="A785" s="208" t="s">
        <v>257</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261</v>
      </c>
      <c r="Q785" s="208" t="s">
        <v>259</v>
      </c>
      <c r="R785" s="208" t="s">
        <v>260</v>
      </c>
      <c r="S785" s="203">
        <v>44837.594768518517</v>
      </c>
    </row>
    <row r="786" spans="1:19" x14ac:dyDescent="0.25">
      <c r="A786" s="208" t="s">
        <v>257</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261</v>
      </c>
      <c r="Q786" s="208" t="s">
        <v>259</v>
      </c>
      <c r="R786" s="208" t="s">
        <v>260</v>
      </c>
      <c r="S786" s="203">
        <v>44837.594768518517</v>
      </c>
    </row>
    <row r="787" spans="1:19" x14ac:dyDescent="0.25">
      <c r="A787" s="208" t="s">
        <v>257</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261</v>
      </c>
      <c r="Q787" s="208" t="s">
        <v>259</v>
      </c>
      <c r="R787" s="208" t="s">
        <v>260</v>
      </c>
      <c r="S787" s="203">
        <v>44837.594768518517</v>
      </c>
    </row>
    <row r="788" spans="1:19" x14ac:dyDescent="0.25">
      <c r="A788" s="208" t="s">
        <v>257</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261</v>
      </c>
      <c r="Q788" s="208" t="s">
        <v>259</v>
      </c>
      <c r="R788" s="208" t="s">
        <v>260</v>
      </c>
      <c r="S788" s="203">
        <v>44837.594768518517</v>
      </c>
    </row>
    <row r="789" spans="1:19" x14ac:dyDescent="0.25">
      <c r="A789" s="208" t="s">
        <v>257</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261</v>
      </c>
      <c r="Q789" s="208" t="s">
        <v>259</v>
      </c>
      <c r="R789" s="208" t="s">
        <v>260</v>
      </c>
      <c r="S789" s="203">
        <v>44837.594768518517</v>
      </c>
    </row>
    <row r="790" spans="1:19" x14ac:dyDescent="0.25">
      <c r="A790" s="208" t="s">
        <v>257</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261</v>
      </c>
      <c r="Q790" s="208" t="s">
        <v>259</v>
      </c>
      <c r="R790" s="208" t="s">
        <v>260</v>
      </c>
      <c r="S790" s="203">
        <v>44837.594768518517</v>
      </c>
    </row>
    <row r="791" spans="1:19" x14ac:dyDescent="0.25">
      <c r="A791" s="208" t="s">
        <v>257</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261</v>
      </c>
      <c r="Q791" s="208" t="s">
        <v>259</v>
      </c>
      <c r="R791" s="208" t="s">
        <v>260</v>
      </c>
      <c r="S791" s="203">
        <v>44837.594768518517</v>
      </c>
    </row>
    <row r="792" spans="1:19" x14ac:dyDescent="0.25">
      <c r="A792" s="208" t="s">
        <v>257</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261</v>
      </c>
      <c r="Q792" s="208" t="s">
        <v>259</v>
      </c>
      <c r="R792" s="208" t="s">
        <v>260</v>
      </c>
      <c r="S792" s="203">
        <v>44837.594768518517</v>
      </c>
    </row>
    <row r="793" spans="1:19" x14ac:dyDescent="0.25">
      <c r="A793" s="208" t="s">
        <v>257</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261</v>
      </c>
      <c r="Q793" s="208" t="s">
        <v>259</v>
      </c>
      <c r="R793" s="208" t="s">
        <v>260</v>
      </c>
      <c r="S793" s="203">
        <v>44837.594768518517</v>
      </c>
    </row>
    <row r="794" spans="1:19" x14ac:dyDescent="0.25">
      <c r="A794" s="208" t="s">
        <v>257</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261</v>
      </c>
      <c r="Q794" s="208" t="s">
        <v>259</v>
      </c>
      <c r="R794" s="208" t="s">
        <v>260</v>
      </c>
      <c r="S794" s="203">
        <v>44837.594768518517</v>
      </c>
    </row>
    <row r="795" spans="1:19" x14ac:dyDescent="0.25">
      <c r="A795" s="208" t="s">
        <v>257</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261</v>
      </c>
      <c r="Q795" s="208" t="s">
        <v>259</v>
      </c>
      <c r="R795" s="208" t="s">
        <v>260</v>
      </c>
      <c r="S795" s="203">
        <v>44837.594768518517</v>
      </c>
    </row>
    <row r="796" spans="1:19" x14ac:dyDescent="0.25">
      <c r="A796" s="208" t="s">
        <v>257</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261</v>
      </c>
      <c r="Q796" s="208" t="s">
        <v>259</v>
      </c>
      <c r="R796" s="208" t="s">
        <v>260</v>
      </c>
      <c r="S796" s="203">
        <v>44837.594768518517</v>
      </c>
    </row>
    <row r="797" spans="1:19" x14ac:dyDescent="0.25">
      <c r="A797" s="208" t="s">
        <v>257</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261</v>
      </c>
      <c r="Q797" s="208" t="s">
        <v>259</v>
      </c>
      <c r="R797" s="208" t="s">
        <v>260</v>
      </c>
      <c r="S797" s="203">
        <v>44837.594768518517</v>
      </c>
    </row>
    <row r="798" spans="1:19" x14ac:dyDescent="0.25">
      <c r="A798" s="208" t="s">
        <v>257</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261</v>
      </c>
      <c r="Q798" s="208" t="s">
        <v>259</v>
      </c>
      <c r="R798" s="208" t="s">
        <v>260</v>
      </c>
      <c r="S798" s="203">
        <v>44837.594768518517</v>
      </c>
    </row>
    <row r="799" spans="1:19" x14ac:dyDescent="0.25">
      <c r="A799" s="208" t="s">
        <v>257</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261</v>
      </c>
      <c r="Q799" s="208" t="s">
        <v>259</v>
      </c>
      <c r="R799" s="208" t="s">
        <v>260</v>
      </c>
      <c r="S799" s="203">
        <v>44837.594768518517</v>
      </c>
    </row>
    <row r="800" spans="1:19" x14ac:dyDescent="0.25">
      <c r="A800" s="208" t="s">
        <v>257</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261</v>
      </c>
      <c r="Q800" s="208" t="s">
        <v>259</v>
      </c>
      <c r="R800" s="208" t="s">
        <v>260</v>
      </c>
      <c r="S800" s="203">
        <v>44837.594768518517</v>
      </c>
    </row>
    <row r="801" spans="1:19" x14ac:dyDescent="0.25">
      <c r="A801" s="208" t="s">
        <v>257</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261</v>
      </c>
      <c r="Q801" s="208" t="s">
        <v>259</v>
      </c>
      <c r="R801" s="208" t="s">
        <v>260</v>
      </c>
      <c r="S801" s="203">
        <v>44837.594768518517</v>
      </c>
    </row>
    <row r="802" spans="1:19" x14ac:dyDescent="0.25">
      <c r="A802" s="208" t="s">
        <v>257</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261</v>
      </c>
      <c r="Q802" s="208" t="s">
        <v>259</v>
      </c>
      <c r="R802" s="208" t="s">
        <v>260</v>
      </c>
      <c r="S802" s="203">
        <v>44837.594768518517</v>
      </c>
    </row>
    <row r="803" spans="1:19" x14ac:dyDescent="0.25">
      <c r="A803" s="208" t="s">
        <v>257</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261</v>
      </c>
      <c r="Q803" s="208" t="s">
        <v>259</v>
      </c>
      <c r="R803" s="208" t="s">
        <v>260</v>
      </c>
      <c r="S803" s="203">
        <v>44837.594768518517</v>
      </c>
    </row>
    <row r="804" spans="1:19" x14ac:dyDescent="0.25">
      <c r="A804" s="208" t="s">
        <v>257</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261</v>
      </c>
      <c r="Q804" s="208" t="s">
        <v>259</v>
      </c>
      <c r="R804" s="208" t="s">
        <v>260</v>
      </c>
      <c r="S804" s="203">
        <v>44837.594768518517</v>
      </c>
    </row>
    <row r="805" spans="1:19" x14ac:dyDescent="0.25">
      <c r="A805" s="208" t="s">
        <v>257</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261</v>
      </c>
      <c r="Q805" s="208" t="s">
        <v>259</v>
      </c>
      <c r="R805" s="208" t="s">
        <v>260</v>
      </c>
      <c r="S805" s="203">
        <v>44837.594768518517</v>
      </c>
    </row>
    <row r="806" spans="1:19" x14ac:dyDescent="0.25">
      <c r="A806" s="208" t="s">
        <v>257</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261</v>
      </c>
      <c r="Q806" s="208" t="s">
        <v>259</v>
      </c>
      <c r="R806" s="208" t="s">
        <v>260</v>
      </c>
      <c r="S806" s="203">
        <v>44837.594768518517</v>
      </c>
    </row>
    <row r="807" spans="1:19" x14ac:dyDescent="0.25">
      <c r="A807" s="208" t="s">
        <v>257</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261</v>
      </c>
      <c r="Q807" s="208" t="s">
        <v>259</v>
      </c>
      <c r="R807" s="208" t="s">
        <v>260</v>
      </c>
      <c r="S807" s="203">
        <v>44837.594768518517</v>
      </c>
    </row>
    <row r="808" spans="1:19" x14ac:dyDescent="0.25">
      <c r="A808" s="208" t="s">
        <v>257</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261</v>
      </c>
      <c r="Q808" s="208" t="s">
        <v>259</v>
      </c>
      <c r="R808" s="208" t="s">
        <v>260</v>
      </c>
      <c r="S808" s="203">
        <v>44837.594768518517</v>
      </c>
    </row>
    <row r="809" spans="1:19" x14ac:dyDescent="0.25">
      <c r="A809" s="208" t="s">
        <v>257</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261</v>
      </c>
      <c r="Q809" s="208" t="s">
        <v>259</v>
      </c>
      <c r="R809" s="208" t="s">
        <v>260</v>
      </c>
      <c r="S809" s="203">
        <v>44837.594768518517</v>
      </c>
    </row>
    <row r="810" spans="1:19" x14ac:dyDescent="0.25">
      <c r="A810" s="208" t="s">
        <v>257</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261</v>
      </c>
      <c r="Q810" s="208" t="s">
        <v>259</v>
      </c>
      <c r="R810" s="208" t="s">
        <v>260</v>
      </c>
      <c r="S810" s="203">
        <v>44837.594768518517</v>
      </c>
    </row>
    <row r="811" spans="1:19" x14ac:dyDescent="0.25">
      <c r="A811" s="208" t="s">
        <v>257</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261</v>
      </c>
      <c r="Q811" s="208" t="s">
        <v>259</v>
      </c>
      <c r="R811" s="208" t="s">
        <v>260</v>
      </c>
      <c r="S811" s="203">
        <v>44837.594768518517</v>
      </c>
    </row>
    <row r="812" spans="1:19" x14ac:dyDescent="0.25">
      <c r="A812" s="208" t="s">
        <v>257</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261</v>
      </c>
      <c r="Q812" s="208" t="s">
        <v>259</v>
      </c>
      <c r="R812" s="208" t="s">
        <v>260</v>
      </c>
      <c r="S812" s="203">
        <v>44837.594768518517</v>
      </c>
    </row>
    <row r="813" spans="1:19" x14ac:dyDescent="0.25">
      <c r="A813" s="208" t="s">
        <v>257</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261</v>
      </c>
      <c r="Q813" s="208" t="s">
        <v>259</v>
      </c>
      <c r="R813" s="208" t="s">
        <v>260</v>
      </c>
      <c r="S813" s="203">
        <v>44837.594768518517</v>
      </c>
    </row>
    <row r="814" spans="1:19" x14ac:dyDescent="0.25">
      <c r="A814" s="208" t="s">
        <v>257</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261</v>
      </c>
      <c r="Q814" s="208" t="s">
        <v>259</v>
      </c>
      <c r="R814" s="208" t="s">
        <v>260</v>
      </c>
      <c r="S814" s="203">
        <v>44837.594768518517</v>
      </c>
    </row>
    <row r="815" spans="1:19" x14ac:dyDescent="0.25">
      <c r="A815" s="208" t="s">
        <v>257</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261</v>
      </c>
      <c r="Q815" s="208" t="s">
        <v>259</v>
      </c>
      <c r="R815" s="208" t="s">
        <v>260</v>
      </c>
      <c r="S815" s="203">
        <v>44837.594768518517</v>
      </c>
    </row>
    <row r="816" spans="1:19" x14ac:dyDescent="0.25">
      <c r="A816" s="208" t="s">
        <v>257</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261</v>
      </c>
      <c r="Q816" s="208" t="s">
        <v>259</v>
      </c>
      <c r="R816" s="208" t="s">
        <v>260</v>
      </c>
      <c r="S816" s="203">
        <v>44837.594768518517</v>
      </c>
    </row>
    <row r="817" spans="1:19" x14ac:dyDescent="0.25">
      <c r="A817" s="208" t="s">
        <v>257</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261</v>
      </c>
      <c r="Q817" s="208" t="s">
        <v>259</v>
      </c>
      <c r="R817" s="208" t="s">
        <v>260</v>
      </c>
      <c r="S817" s="203">
        <v>44837.594768518517</v>
      </c>
    </row>
    <row r="818" spans="1:19" x14ac:dyDescent="0.25">
      <c r="A818" s="208" t="s">
        <v>257</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261</v>
      </c>
      <c r="Q818" s="208" t="s">
        <v>259</v>
      </c>
      <c r="R818" s="208" t="s">
        <v>260</v>
      </c>
      <c r="S818" s="203">
        <v>44837.594768518517</v>
      </c>
    </row>
    <row r="819" spans="1:19" x14ac:dyDescent="0.25">
      <c r="A819" s="208" t="s">
        <v>257</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261</v>
      </c>
      <c r="Q819" s="208" t="s">
        <v>259</v>
      </c>
      <c r="R819" s="208" t="s">
        <v>260</v>
      </c>
      <c r="S819" s="203">
        <v>44837.594768518517</v>
      </c>
    </row>
    <row r="820" spans="1:19" x14ac:dyDescent="0.25">
      <c r="A820" s="208" t="s">
        <v>257</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261</v>
      </c>
      <c r="Q820" s="208" t="s">
        <v>259</v>
      </c>
      <c r="R820" s="208" t="s">
        <v>260</v>
      </c>
      <c r="S820" s="203">
        <v>44837.594768518517</v>
      </c>
    </row>
    <row r="821" spans="1:19" x14ac:dyDescent="0.25">
      <c r="A821" s="208" t="s">
        <v>257</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261</v>
      </c>
      <c r="Q821" s="208" t="s">
        <v>259</v>
      </c>
      <c r="R821" s="208" t="s">
        <v>260</v>
      </c>
      <c r="S821" s="203">
        <v>44837.594768518517</v>
      </c>
    </row>
    <row r="822" spans="1:19" x14ac:dyDescent="0.25">
      <c r="A822" s="208" t="s">
        <v>257</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261</v>
      </c>
      <c r="Q822" s="208" t="s">
        <v>259</v>
      </c>
      <c r="R822" s="208" t="s">
        <v>260</v>
      </c>
      <c r="S822" s="203">
        <v>44837.594768518517</v>
      </c>
    </row>
    <row r="823" spans="1:19" x14ac:dyDescent="0.25">
      <c r="A823" s="208" t="s">
        <v>257</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261</v>
      </c>
      <c r="Q823" s="208" t="s">
        <v>259</v>
      </c>
      <c r="R823" s="208" t="s">
        <v>260</v>
      </c>
      <c r="S823" s="203">
        <v>44837.594768518517</v>
      </c>
    </row>
    <row r="824" spans="1:19" x14ac:dyDescent="0.25">
      <c r="A824" s="208" t="s">
        <v>257</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261</v>
      </c>
      <c r="Q824" s="208" t="s">
        <v>259</v>
      </c>
      <c r="R824" s="208" t="s">
        <v>260</v>
      </c>
      <c r="S824" s="203">
        <v>44837.594768518517</v>
      </c>
    </row>
    <row r="825" spans="1:19" x14ac:dyDescent="0.25">
      <c r="A825" s="208" t="s">
        <v>257</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261</v>
      </c>
      <c r="Q825" s="208" t="s">
        <v>259</v>
      </c>
      <c r="R825" s="208" t="s">
        <v>260</v>
      </c>
      <c r="S825" s="203">
        <v>44837.594768518517</v>
      </c>
    </row>
    <row r="826" spans="1:19" x14ac:dyDescent="0.25">
      <c r="A826" s="208" t="s">
        <v>257</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261</v>
      </c>
      <c r="Q826" s="208" t="s">
        <v>259</v>
      </c>
      <c r="R826" s="208" t="s">
        <v>260</v>
      </c>
      <c r="S826" s="203">
        <v>44837.594768518517</v>
      </c>
    </row>
    <row r="827" spans="1:19" x14ac:dyDescent="0.25">
      <c r="A827" s="208" t="s">
        <v>257</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261</v>
      </c>
      <c r="Q827" s="208" t="s">
        <v>259</v>
      </c>
      <c r="R827" s="208" t="s">
        <v>260</v>
      </c>
      <c r="S827" s="203">
        <v>44837.594768518517</v>
      </c>
    </row>
    <row r="828" spans="1:19" x14ac:dyDescent="0.25">
      <c r="A828" s="208" t="s">
        <v>257</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261</v>
      </c>
      <c r="Q828" s="208" t="s">
        <v>259</v>
      </c>
      <c r="R828" s="208" t="s">
        <v>260</v>
      </c>
      <c r="S828" s="203">
        <v>44837.594768518517</v>
      </c>
    </row>
    <row r="829" spans="1:19" x14ac:dyDescent="0.25">
      <c r="A829" s="208" t="s">
        <v>257</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261</v>
      </c>
      <c r="Q829" s="208" t="s">
        <v>259</v>
      </c>
      <c r="R829" s="208" t="s">
        <v>260</v>
      </c>
      <c r="S829" s="203">
        <v>44837.594768518517</v>
      </c>
    </row>
    <row r="830" spans="1:19" x14ac:dyDescent="0.25">
      <c r="A830" s="208" t="s">
        <v>257</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261</v>
      </c>
      <c r="Q830" s="208" t="s">
        <v>259</v>
      </c>
      <c r="R830" s="208" t="s">
        <v>260</v>
      </c>
      <c r="S830" s="203">
        <v>44837.594768518517</v>
      </c>
    </row>
    <row r="831" spans="1:19" x14ac:dyDescent="0.25">
      <c r="A831" s="208" t="s">
        <v>257</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261</v>
      </c>
      <c r="Q831" s="208" t="s">
        <v>259</v>
      </c>
      <c r="R831" s="208" t="s">
        <v>260</v>
      </c>
      <c r="S831" s="203">
        <v>44837.594768518517</v>
      </c>
    </row>
    <row r="832" spans="1:19" x14ac:dyDescent="0.25">
      <c r="A832" s="208" t="s">
        <v>257</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261</v>
      </c>
      <c r="Q832" s="208" t="s">
        <v>259</v>
      </c>
      <c r="R832" s="208" t="s">
        <v>260</v>
      </c>
      <c r="S832" s="203">
        <v>44837.594768518517</v>
      </c>
    </row>
    <row r="833" spans="1:19" x14ac:dyDescent="0.25">
      <c r="A833" s="208" t="s">
        <v>257</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261</v>
      </c>
      <c r="Q833" s="208" t="s">
        <v>259</v>
      </c>
      <c r="R833" s="208" t="s">
        <v>260</v>
      </c>
      <c r="S833" s="203">
        <v>44837.594768518517</v>
      </c>
    </row>
    <row r="834" spans="1:19" x14ac:dyDescent="0.25">
      <c r="A834" s="208" t="s">
        <v>257</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261</v>
      </c>
      <c r="Q834" s="208" t="s">
        <v>259</v>
      </c>
      <c r="R834" s="208" t="s">
        <v>260</v>
      </c>
      <c r="S834" s="203">
        <v>44837.594768518517</v>
      </c>
    </row>
    <row r="835" spans="1:19" x14ac:dyDescent="0.25">
      <c r="A835" s="208" t="s">
        <v>257</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261</v>
      </c>
      <c r="Q835" s="208" t="s">
        <v>259</v>
      </c>
      <c r="R835" s="208" t="s">
        <v>260</v>
      </c>
      <c r="S835" s="203">
        <v>44837.594768518517</v>
      </c>
    </row>
    <row r="836" spans="1:19" x14ac:dyDescent="0.25">
      <c r="A836" s="208" t="s">
        <v>257</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261</v>
      </c>
      <c r="Q836" s="208" t="s">
        <v>259</v>
      </c>
      <c r="R836" s="208" t="s">
        <v>260</v>
      </c>
      <c r="S836" s="203">
        <v>44837.594768518517</v>
      </c>
    </row>
    <row r="837" spans="1:19" x14ac:dyDescent="0.25">
      <c r="A837" s="208" t="s">
        <v>257</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261</v>
      </c>
      <c r="Q837" s="208" t="s">
        <v>259</v>
      </c>
      <c r="R837" s="208" t="s">
        <v>260</v>
      </c>
      <c r="S837" s="203">
        <v>44837.594768518517</v>
      </c>
    </row>
    <row r="838" spans="1:19" x14ac:dyDescent="0.25">
      <c r="A838" s="208" t="s">
        <v>257</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261</v>
      </c>
      <c r="Q838" s="208" t="s">
        <v>259</v>
      </c>
      <c r="R838" s="208" t="s">
        <v>260</v>
      </c>
      <c r="S838" s="203">
        <v>44837.594768518517</v>
      </c>
    </row>
    <row r="839" spans="1:19" x14ac:dyDescent="0.25">
      <c r="A839" s="208" t="s">
        <v>257</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261</v>
      </c>
      <c r="Q839" s="208" t="s">
        <v>259</v>
      </c>
      <c r="R839" s="208" t="s">
        <v>260</v>
      </c>
      <c r="S839" s="203">
        <v>44837.594768518517</v>
      </c>
    </row>
    <row r="840" spans="1:19" x14ac:dyDescent="0.25">
      <c r="A840" s="208" t="s">
        <v>257</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261</v>
      </c>
      <c r="Q840" s="208" t="s">
        <v>259</v>
      </c>
      <c r="R840" s="208" t="s">
        <v>260</v>
      </c>
      <c r="S840" s="203">
        <v>44837.594768518517</v>
      </c>
    </row>
    <row r="841" spans="1:19" x14ac:dyDescent="0.25">
      <c r="A841" s="208" t="s">
        <v>257</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261</v>
      </c>
      <c r="Q841" s="208" t="s">
        <v>259</v>
      </c>
      <c r="R841" s="208" t="s">
        <v>260</v>
      </c>
      <c r="S841" s="203">
        <v>44837.594768518517</v>
      </c>
    </row>
    <row r="842" spans="1:19" x14ac:dyDescent="0.25">
      <c r="A842" s="208" t="s">
        <v>257</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261</v>
      </c>
      <c r="Q842" s="208" t="s">
        <v>259</v>
      </c>
      <c r="R842" s="208" t="s">
        <v>260</v>
      </c>
      <c r="S842" s="203">
        <v>44837.594768518517</v>
      </c>
    </row>
    <row r="843" spans="1:19" x14ac:dyDescent="0.25">
      <c r="A843" s="208" t="s">
        <v>257</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261</v>
      </c>
      <c r="Q843" s="208" t="s">
        <v>259</v>
      </c>
      <c r="R843" s="208" t="s">
        <v>260</v>
      </c>
      <c r="S843" s="203">
        <v>44837.594768518517</v>
      </c>
    </row>
    <row r="844" spans="1:19" x14ac:dyDescent="0.25">
      <c r="A844" s="208" t="s">
        <v>257</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261</v>
      </c>
      <c r="Q844" s="208" t="s">
        <v>259</v>
      </c>
      <c r="R844" s="208" t="s">
        <v>260</v>
      </c>
      <c r="S844" s="203">
        <v>44837.594768518517</v>
      </c>
    </row>
    <row r="845" spans="1:19" x14ac:dyDescent="0.25">
      <c r="A845" s="208" t="s">
        <v>257</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261</v>
      </c>
      <c r="Q845" s="208" t="s">
        <v>259</v>
      </c>
      <c r="R845" s="208" t="s">
        <v>260</v>
      </c>
      <c r="S845" s="203">
        <v>44837.594768518517</v>
      </c>
    </row>
    <row r="846" spans="1:19" x14ac:dyDescent="0.25">
      <c r="A846" s="208" t="s">
        <v>257</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261</v>
      </c>
      <c r="Q846" s="208" t="s">
        <v>259</v>
      </c>
      <c r="R846" s="208" t="s">
        <v>260</v>
      </c>
      <c r="S846" s="203">
        <v>44837.594768518517</v>
      </c>
    </row>
    <row r="847" spans="1:19" x14ac:dyDescent="0.25">
      <c r="A847" s="208" t="s">
        <v>257</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261</v>
      </c>
      <c r="Q847" s="208" t="s">
        <v>259</v>
      </c>
      <c r="R847" s="208" t="s">
        <v>260</v>
      </c>
      <c r="S847" s="203">
        <v>44837.594768518517</v>
      </c>
    </row>
    <row r="848" spans="1:19" x14ac:dyDescent="0.25">
      <c r="A848" s="208" t="s">
        <v>257</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261</v>
      </c>
      <c r="Q848" s="208" t="s">
        <v>259</v>
      </c>
      <c r="R848" s="208" t="s">
        <v>260</v>
      </c>
      <c r="S848" s="203">
        <v>44837.594768518517</v>
      </c>
    </row>
    <row r="849" spans="1:19" x14ac:dyDescent="0.25">
      <c r="A849" s="208" t="s">
        <v>257</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261</v>
      </c>
      <c r="Q849" s="208" t="s">
        <v>259</v>
      </c>
      <c r="R849" s="208" t="s">
        <v>260</v>
      </c>
      <c r="S849" s="203">
        <v>44837.594768518517</v>
      </c>
    </row>
    <row r="850" spans="1:19" x14ac:dyDescent="0.25">
      <c r="A850" s="208" t="s">
        <v>257</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261</v>
      </c>
      <c r="Q850" s="208" t="s">
        <v>259</v>
      </c>
      <c r="R850" s="208" t="s">
        <v>260</v>
      </c>
      <c r="S850" s="203">
        <v>44837.594768518517</v>
      </c>
    </row>
    <row r="851" spans="1:19" x14ac:dyDescent="0.25">
      <c r="A851" s="208" t="s">
        <v>257</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261</v>
      </c>
      <c r="Q851" s="208" t="s">
        <v>259</v>
      </c>
      <c r="R851" s="208" t="s">
        <v>260</v>
      </c>
      <c r="S851" s="203">
        <v>44837.594768518517</v>
      </c>
    </row>
    <row r="852" spans="1:19" x14ac:dyDescent="0.25">
      <c r="A852" s="208" t="s">
        <v>257</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261</v>
      </c>
      <c r="Q852" s="208" t="s">
        <v>259</v>
      </c>
      <c r="R852" s="208" t="s">
        <v>260</v>
      </c>
      <c r="S852" s="203">
        <v>44837.594768518517</v>
      </c>
    </row>
    <row r="853" spans="1:19" x14ac:dyDescent="0.25">
      <c r="A853" s="208" t="s">
        <v>257</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261</v>
      </c>
      <c r="Q853" s="208" t="s">
        <v>259</v>
      </c>
      <c r="R853" s="208" t="s">
        <v>260</v>
      </c>
      <c r="S853" s="203">
        <v>44837.594768518517</v>
      </c>
    </row>
    <row r="854" spans="1:19" x14ac:dyDescent="0.25">
      <c r="A854" s="208" t="s">
        <v>257</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261</v>
      </c>
      <c r="Q854" s="208" t="s">
        <v>259</v>
      </c>
      <c r="R854" s="208" t="s">
        <v>260</v>
      </c>
      <c r="S854" s="203">
        <v>44837.594768518517</v>
      </c>
    </row>
    <row r="855" spans="1:19" x14ac:dyDescent="0.25">
      <c r="A855" s="208" t="s">
        <v>257</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261</v>
      </c>
      <c r="Q855" s="208" t="s">
        <v>259</v>
      </c>
      <c r="R855" s="208" t="s">
        <v>260</v>
      </c>
      <c r="S855" s="203">
        <v>44837.594768518517</v>
      </c>
    </row>
    <row r="856" spans="1:19" x14ac:dyDescent="0.25">
      <c r="A856" s="208" t="s">
        <v>257</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261</v>
      </c>
      <c r="Q856" s="208" t="s">
        <v>259</v>
      </c>
      <c r="R856" s="208" t="s">
        <v>260</v>
      </c>
      <c r="S856" s="203">
        <v>44837.594768518517</v>
      </c>
    </row>
    <row r="857" spans="1:19" x14ac:dyDescent="0.25">
      <c r="A857" s="208" t="s">
        <v>257</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261</v>
      </c>
      <c r="Q857" s="208" t="s">
        <v>259</v>
      </c>
      <c r="R857" s="208" t="s">
        <v>260</v>
      </c>
      <c r="S857" s="203">
        <v>44837.594768518517</v>
      </c>
    </row>
    <row r="858" spans="1:19" x14ac:dyDescent="0.25">
      <c r="A858" s="208" t="s">
        <v>257</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261</v>
      </c>
      <c r="Q858" s="208" t="s">
        <v>259</v>
      </c>
      <c r="R858" s="208" t="s">
        <v>260</v>
      </c>
      <c r="S858" s="203">
        <v>44837.594768518517</v>
      </c>
    </row>
    <row r="859" spans="1:19" x14ac:dyDescent="0.25">
      <c r="A859" s="208" t="s">
        <v>257</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261</v>
      </c>
      <c r="Q859" s="208" t="s">
        <v>259</v>
      </c>
      <c r="R859" s="208" t="s">
        <v>260</v>
      </c>
      <c r="S859" s="203">
        <v>44837.594768518517</v>
      </c>
    </row>
    <row r="860" spans="1:19" x14ac:dyDescent="0.25">
      <c r="A860" s="208" t="s">
        <v>257</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261</v>
      </c>
      <c r="Q860" s="208" t="s">
        <v>259</v>
      </c>
      <c r="R860" s="208" t="s">
        <v>260</v>
      </c>
      <c r="S860" s="203">
        <v>44837.594768518517</v>
      </c>
    </row>
    <row r="861" spans="1:19" x14ac:dyDescent="0.25">
      <c r="A861" s="208" t="s">
        <v>257</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261</v>
      </c>
      <c r="Q861" s="208" t="s">
        <v>259</v>
      </c>
      <c r="R861" s="208" t="s">
        <v>260</v>
      </c>
      <c r="S861" s="203">
        <v>44837.594768518517</v>
      </c>
    </row>
    <row r="862" spans="1:19" x14ac:dyDescent="0.25">
      <c r="A862" s="208" t="s">
        <v>257</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261</v>
      </c>
      <c r="Q862" s="208" t="s">
        <v>259</v>
      </c>
      <c r="R862" s="208" t="s">
        <v>260</v>
      </c>
      <c r="S862" s="203">
        <v>44837.594768518517</v>
      </c>
    </row>
    <row r="863" spans="1:19" x14ac:dyDescent="0.25">
      <c r="A863" s="208" t="s">
        <v>257</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261</v>
      </c>
      <c r="Q863" s="208" t="s">
        <v>259</v>
      </c>
      <c r="R863" s="208" t="s">
        <v>260</v>
      </c>
      <c r="S863" s="203">
        <v>44837.594768518517</v>
      </c>
    </row>
    <row r="864" spans="1:19" x14ac:dyDescent="0.25">
      <c r="A864" s="208" t="s">
        <v>257</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261</v>
      </c>
      <c r="Q864" s="208" t="s">
        <v>259</v>
      </c>
      <c r="R864" s="208" t="s">
        <v>260</v>
      </c>
      <c r="S864" s="203">
        <v>44837.594768518517</v>
      </c>
    </row>
    <row r="865" spans="1:19" x14ac:dyDescent="0.25">
      <c r="A865" s="208" t="s">
        <v>257</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261</v>
      </c>
      <c r="Q865" s="208" t="s">
        <v>259</v>
      </c>
      <c r="R865" s="208" t="s">
        <v>260</v>
      </c>
      <c r="S865" s="203">
        <v>44837.594768518517</v>
      </c>
    </row>
    <row r="866" spans="1:19" x14ac:dyDescent="0.25">
      <c r="A866" s="208" t="s">
        <v>257</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261</v>
      </c>
      <c r="Q866" s="208" t="s">
        <v>259</v>
      </c>
      <c r="R866" s="208" t="s">
        <v>260</v>
      </c>
      <c r="S866" s="203">
        <v>44837.594768518517</v>
      </c>
    </row>
    <row r="867" spans="1:19" x14ac:dyDescent="0.25">
      <c r="A867" s="208" t="s">
        <v>257</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261</v>
      </c>
      <c r="Q867" s="208" t="s">
        <v>259</v>
      </c>
      <c r="R867" s="208" t="s">
        <v>260</v>
      </c>
      <c r="S867" s="203">
        <v>44837.594768518517</v>
      </c>
    </row>
    <row r="868" spans="1:19" x14ac:dyDescent="0.25">
      <c r="A868" s="208" t="s">
        <v>257</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261</v>
      </c>
      <c r="Q868" s="208" t="s">
        <v>259</v>
      </c>
      <c r="R868" s="208" t="s">
        <v>260</v>
      </c>
      <c r="S868" s="203">
        <v>44837.594768518517</v>
      </c>
    </row>
    <row r="869" spans="1:19" x14ac:dyDescent="0.25">
      <c r="A869" s="208" t="s">
        <v>257</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261</v>
      </c>
      <c r="Q869" s="208" t="s">
        <v>259</v>
      </c>
      <c r="R869" s="208" t="s">
        <v>260</v>
      </c>
      <c r="S869" s="203">
        <v>44837.595127314817</v>
      </c>
    </row>
    <row r="870" spans="1:19" x14ac:dyDescent="0.25">
      <c r="A870" s="208" t="s">
        <v>257</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261</v>
      </c>
      <c r="Q870" s="208" t="s">
        <v>259</v>
      </c>
      <c r="R870" s="208" t="s">
        <v>260</v>
      </c>
      <c r="S870" s="203">
        <v>44837.595127314817</v>
      </c>
    </row>
    <row r="871" spans="1:19" x14ac:dyDescent="0.25">
      <c r="A871" s="208" t="s">
        <v>257</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261</v>
      </c>
      <c r="Q871" s="208" t="s">
        <v>259</v>
      </c>
      <c r="R871" s="208" t="s">
        <v>260</v>
      </c>
      <c r="S871" s="203">
        <v>44837.595127314817</v>
      </c>
    </row>
    <row r="872" spans="1:19" x14ac:dyDescent="0.25">
      <c r="A872" s="208" t="s">
        <v>257</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261</v>
      </c>
      <c r="Q872" s="208" t="s">
        <v>259</v>
      </c>
      <c r="R872" s="208" t="s">
        <v>260</v>
      </c>
      <c r="S872" s="203">
        <v>44837.595127314817</v>
      </c>
    </row>
    <row r="873" spans="1:19" x14ac:dyDescent="0.25">
      <c r="A873" s="208" t="s">
        <v>257</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261</v>
      </c>
      <c r="Q873" s="208" t="s">
        <v>259</v>
      </c>
      <c r="R873" s="208" t="s">
        <v>260</v>
      </c>
      <c r="S873" s="203">
        <v>44837.595127314817</v>
      </c>
    </row>
    <row r="874" spans="1:19" x14ac:dyDescent="0.25">
      <c r="A874" s="208" t="s">
        <v>257</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261</v>
      </c>
      <c r="Q874" s="208" t="s">
        <v>259</v>
      </c>
      <c r="R874" s="208" t="s">
        <v>260</v>
      </c>
      <c r="S874" s="203">
        <v>44837.595127314817</v>
      </c>
    </row>
    <row r="875" spans="1:19" x14ac:dyDescent="0.25">
      <c r="A875" s="208" t="s">
        <v>257</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261</v>
      </c>
      <c r="Q875" s="208" t="s">
        <v>259</v>
      </c>
      <c r="R875" s="208" t="s">
        <v>260</v>
      </c>
      <c r="S875" s="203">
        <v>44837.595127314817</v>
      </c>
    </row>
    <row r="876" spans="1:19" x14ac:dyDescent="0.25">
      <c r="A876" s="208" t="s">
        <v>257</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261</v>
      </c>
      <c r="Q876" s="208" t="s">
        <v>259</v>
      </c>
      <c r="R876" s="208" t="s">
        <v>260</v>
      </c>
      <c r="S876" s="203">
        <v>44837.595127314817</v>
      </c>
    </row>
    <row r="877" spans="1:19" x14ac:dyDescent="0.25">
      <c r="A877" s="208" t="s">
        <v>257</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261</v>
      </c>
      <c r="Q877" s="208" t="s">
        <v>259</v>
      </c>
      <c r="R877" s="208" t="s">
        <v>260</v>
      </c>
      <c r="S877" s="203">
        <v>44837.595127314817</v>
      </c>
    </row>
    <row r="878" spans="1:19" x14ac:dyDescent="0.25">
      <c r="A878" s="208" t="s">
        <v>257</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261</v>
      </c>
      <c r="Q878" s="208" t="s">
        <v>259</v>
      </c>
      <c r="R878" s="208" t="s">
        <v>260</v>
      </c>
      <c r="S878" s="203">
        <v>44837.595127314817</v>
      </c>
    </row>
    <row r="879" spans="1:19" x14ac:dyDescent="0.25">
      <c r="A879" s="208" t="s">
        <v>257</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261</v>
      </c>
      <c r="Q879" s="208" t="s">
        <v>259</v>
      </c>
      <c r="R879" s="208" t="s">
        <v>260</v>
      </c>
      <c r="S879" s="203">
        <v>44837.595127314817</v>
      </c>
    </row>
    <row r="880" spans="1:19" x14ac:dyDescent="0.25">
      <c r="A880" s="208" t="s">
        <v>257</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261</v>
      </c>
      <c r="Q880" s="208" t="s">
        <v>259</v>
      </c>
      <c r="R880" s="208" t="s">
        <v>260</v>
      </c>
      <c r="S880" s="203">
        <v>44837.595127314817</v>
      </c>
    </row>
    <row r="881" spans="1:19" x14ac:dyDescent="0.25">
      <c r="A881" s="208" t="s">
        <v>257</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261</v>
      </c>
      <c r="Q881" s="208" t="s">
        <v>259</v>
      </c>
      <c r="R881" s="208" t="s">
        <v>260</v>
      </c>
      <c r="S881" s="203">
        <v>44837.595127314817</v>
      </c>
    </row>
    <row r="882" spans="1:19" x14ac:dyDescent="0.25">
      <c r="A882" s="208" t="s">
        <v>257</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261</v>
      </c>
      <c r="Q882" s="208" t="s">
        <v>259</v>
      </c>
      <c r="R882" s="208" t="s">
        <v>260</v>
      </c>
      <c r="S882" s="203">
        <v>44837.595127314817</v>
      </c>
    </row>
    <row r="883" spans="1:19" x14ac:dyDescent="0.25">
      <c r="A883" s="208" t="s">
        <v>257</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261</v>
      </c>
      <c r="Q883" s="208" t="s">
        <v>259</v>
      </c>
      <c r="R883" s="208" t="s">
        <v>260</v>
      </c>
      <c r="S883" s="203">
        <v>44837.595127314817</v>
      </c>
    </row>
    <row r="884" spans="1:19" x14ac:dyDescent="0.25">
      <c r="A884" s="208" t="s">
        <v>257</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261</v>
      </c>
      <c r="Q884" s="208" t="s">
        <v>259</v>
      </c>
      <c r="R884" s="208" t="s">
        <v>260</v>
      </c>
      <c r="S884" s="203">
        <v>44837.595127314817</v>
      </c>
    </row>
    <row r="885" spans="1:19" x14ac:dyDescent="0.25">
      <c r="A885" s="208" t="s">
        <v>257</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261</v>
      </c>
      <c r="Q885" s="208" t="s">
        <v>259</v>
      </c>
      <c r="R885" s="208" t="s">
        <v>260</v>
      </c>
      <c r="S885" s="203">
        <v>44837.595127314817</v>
      </c>
    </row>
    <row r="886" spans="1:19" x14ac:dyDescent="0.25">
      <c r="A886" s="208" t="s">
        <v>257</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261</v>
      </c>
      <c r="Q886" s="208" t="s">
        <v>259</v>
      </c>
      <c r="R886" s="208" t="s">
        <v>260</v>
      </c>
      <c r="S886" s="203">
        <v>44837.595127314817</v>
      </c>
    </row>
    <row r="887" spans="1:19" x14ac:dyDescent="0.25">
      <c r="A887" s="208" t="s">
        <v>257</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261</v>
      </c>
      <c r="Q887" s="208" t="s">
        <v>259</v>
      </c>
      <c r="R887" s="208" t="s">
        <v>260</v>
      </c>
      <c r="S887" s="203">
        <v>44837.595127314817</v>
      </c>
    </row>
    <row r="888" spans="1:19" x14ac:dyDescent="0.25">
      <c r="A888" s="208" t="s">
        <v>257</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261</v>
      </c>
      <c r="Q888" s="208" t="s">
        <v>259</v>
      </c>
      <c r="R888" s="208" t="s">
        <v>260</v>
      </c>
      <c r="S888" s="203">
        <v>44837.595127314817</v>
      </c>
    </row>
    <row r="889" spans="1:19" x14ac:dyDescent="0.25">
      <c r="A889" s="208" t="s">
        <v>257</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261</v>
      </c>
      <c r="Q889" s="208" t="s">
        <v>259</v>
      </c>
      <c r="R889" s="208" t="s">
        <v>260</v>
      </c>
      <c r="S889" s="203">
        <v>44837.595127314817</v>
      </c>
    </row>
    <row r="890" spans="1:19" x14ac:dyDescent="0.25">
      <c r="A890" s="208" t="s">
        <v>257</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261</v>
      </c>
      <c r="Q890" s="208" t="s">
        <v>259</v>
      </c>
      <c r="R890" s="208" t="s">
        <v>260</v>
      </c>
      <c r="S890" s="203">
        <v>44837.595127314817</v>
      </c>
    </row>
    <row r="891" spans="1:19" x14ac:dyDescent="0.25">
      <c r="A891" s="208" t="s">
        <v>257</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261</v>
      </c>
      <c r="Q891" s="208" t="s">
        <v>259</v>
      </c>
      <c r="R891" s="208" t="s">
        <v>260</v>
      </c>
      <c r="S891" s="203">
        <v>44837.595127314817</v>
      </c>
    </row>
    <row r="892" spans="1:19" x14ac:dyDescent="0.25">
      <c r="A892" s="208" t="s">
        <v>257</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261</v>
      </c>
      <c r="Q892" s="208" t="s">
        <v>259</v>
      </c>
      <c r="R892" s="208" t="s">
        <v>260</v>
      </c>
      <c r="S892" s="203">
        <v>44837.595127314817</v>
      </c>
    </row>
    <row r="893" spans="1:19" x14ac:dyDescent="0.25">
      <c r="A893" s="208" t="s">
        <v>257</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261</v>
      </c>
      <c r="Q893" s="208" t="s">
        <v>259</v>
      </c>
      <c r="R893" s="208" t="s">
        <v>260</v>
      </c>
      <c r="S893" s="203">
        <v>44837.595127314817</v>
      </c>
    </row>
    <row r="894" spans="1:19" x14ac:dyDescent="0.25">
      <c r="A894" s="208" t="s">
        <v>257</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261</v>
      </c>
      <c r="Q894" s="208" t="s">
        <v>259</v>
      </c>
      <c r="R894" s="208" t="s">
        <v>260</v>
      </c>
      <c r="S894" s="203">
        <v>44837.595127314817</v>
      </c>
    </row>
    <row r="895" spans="1:19" x14ac:dyDescent="0.25">
      <c r="A895" s="208" t="s">
        <v>257</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261</v>
      </c>
      <c r="Q895" s="208" t="s">
        <v>259</v>
      </c>
      <c r="R895" s="208" t="s">
        <v>260</v>
      </c>
      <c r="S895" s="203">
        <v>44837.595127314817</v>
      </c>
    </row>
    <row r="896" spans="1:19" x14ac:dyDescent="0.25">
      <c r="A896" s="208" t="s">
        <v>257</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261</v>
      </c>
      <c r="Q896" s="208" t="s">
        <v>259</v>
      </c>
      <c r="R896" s="208" t="s">
        <v>260</v>
      </c>
      <c r="S896" s="203">
        <v>44837.595127314817</v>
      </c>
    </row>
    <row r="897" spans="1:19" x14ac:dyDescent="0.25">
      <c r="A897" s="208" t="s">
        <v>257</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261</v>
      </c>
      <c r="Q897" s="208" t="s">
        <v>259</v>
      </c>
      <c r="R897" s="208" t="s">
        <v>260</v>
      </c>
      <c r="S897" s="203">
        <v>44837.595127314817</v>
      </c>
    </row>
    <row r="898" spans="1:19" x14ac:dyDescent="0.25">
      <c r="A898" s="208" t="s">
        <v>257</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261</v>
      </c>
      <c r="Q898" s="208" t="s">
        <v>259</v>
      </c>
      <c r="R898" s="208" t="s">
        <v>260</v>
      </c>
      <c r="S898" s="203">
        <v>44837.595127314817</v>
      </c>
    </row>
    <row r="899" spans="1:19" x14ac:dyDescent="0.25">
      <c r="A899" s="208" t="s">
        <v>257</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261</v>
      </c>
      <c r="Q899" s="208" t="s">
        <v>259</v>
      </c>
      <c r="R899" s="208" t="s">
        <v>260</v>
      </c>
      <c r="S899" s="203">
        <v>44837.595127314817</v>
      </c>
    </row>
    <row r="900" spans="1:19" x14ac:dyDescent="0.25">
      <c r="A900" s="208" t="s">
        <v>257</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261</v>
      </c>
      <c r="Q900" s="208" t="s">
        <v>259</v>
      </c>
      <c r="R900" s="208" t="s">
        <v>260</v>
      </c>
      <c r="S900" s="203">
        <v>44837.595127314817</v>
      </c>
    </row>
    <row r="901" spans="1:19" x14ac:dyDescent="0.25">
      <c r="A901" s="208" t="s">
        <v>257</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261</v>
      </c>
      <c r="Q901" s="208" t="s">
        <v>259</v>
      </c>
      <c r="R901" s="208" t="s">
        <v>260</v>
      </c>
      <c r="S901" s="203">
        <v>44837.595127314817</v>
      </c>
    </row>
    <row r="902" spans="1:19" x14ac:dyDescent="0.25">
      <c r="A902" s="208" t="s">
        <v>257</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261</v>
      </c>
      <c r="Q902" s="208" t="s">
        <v>259</v>
      </c>
      <c r="R902" s="208" t="s">
        <v>260</v>
      </c>
      <c r="S902" s="203">
        <v>44837.595127314817</v>
      </c>
    </row>
    <row r="903" spans="1:19" x14ac:dyDescent="0.25">
      <c r="A903" s="208" t="s">
        <v>257</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261</v>
      </c>
      <c r="Q903" s="208" t="s">
        <v>259</v>
      </c>
      <c r="R903" s="208" t="s">
        <v>260</v>
      </c>
      <c r="S903" s="203">
        <v>44837.595127314817</v>
      </c>
    </row>
    <row r="904" spans="1:19" x14ac:dyDescent="0.25">
      <c r="A904" s="208" t="s">
        <v>257</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261</v>
      </c>
      <c r="Q904" s="208" t="s">
        <v>259</v>
      </c>
      <c r="R904" s="208" t="s">
        <v>260</v>
      </c>
      <c r="S904" s="203">
        <v>44837.595127314817</v>
      </c>
    </row>
    <row r="905" spans="1:19" x14ac:dyDescent="0.25">
      <c r="A905" s="208" t="s">
        <v>257</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261</v>
      </c>
      <c r="Q905" s="208" t="s">
        <v>259</v>
      </c>
      <c r="R905" s="208" t="s">
        <v>260</v>
      </c>
      <c r="S905" s="203">
        <v>44837.595127314817</v>
      </c>
    </row>
    <row r="906" spans="1:19" x14ac:dyDescent="0.25">
      <c r="A906" s="208" t="s">
        <v>257</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261</v>
      </c>
      <c r="Q906" s="208" t="s">
        <v>259</v>
      </c>
      <c r="R906" s="208" t="s">
        <v>260</v>
      </c>
      <c r="S906" s="203">
        <v>44837.595127314817</v>
      </c>
    </row>
    <row r="907" spans="1:19" x14ac:dyDescent="0.25">
      <c r="A907" s="208" t="s">
        <v>257</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261</v>
      </c>
      <c r="Q907" s="208" t="s">
        <v>259</v>
      </c>
      <c r="R907" s="208" t="s">
        <v>260</v>
      </c>
      <c r="S907" s="203">
        <v>44837.595127314817</v>
      </c>
    </row>
    <row r="908" spans="1:19" x14ac:dyDescent="0.25">
      <c r="A908" s="208" t="s">
        <v>257</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261</v>
      </c>
      <c r="Q908" s="208" t="s">
        <v>259</v>
      </c>
      <c r="R908" s="208" t="s">
        <v>260</v>
      </c>
      <c r="S908" s="203">
        <v>44837.595127314817</v>
      </c>
    </row>
    <row r="909" spans="1:19" x14ac:dyDescent="0.25">
      <c r="A909" s="208" t="s">
        <v>257</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261</v>
      </c>
      <c r="Q909" s="208" t="s">
        <v>259</v>
      </c>
      <c r="R909" s="208" t="s">
        <v>260</v>
      </c>
      <c r="S909" s="203">
        <v>44837.595127314817</v>
      </c>
    </row>
    <row r="910" spans="1:19" x14ac:dyDescent="0.25">
      <c r="A910" s="208" t="s">
        <v>257</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261</v>
      </c>
      <c r="Q910" s="208" t="s">
        <v>259</v>
      </c>
      <c r="R910" s="208" t="s">
        <v>260</v>
      </c>
      <c r="S910" s="203">
        <v>44837.595127314817</v>
      </c>
    </row>
    <row r="911" spans="1:19" x14ac:dyDescent="0.25">
      <c r="A911" s="208" t="s">
        <v>257</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261</v>
      </c>
      <c r="Q911" s="208" t="s">
        <v>259</v>
      </c>
      <c r="R911" s="208" t="s">
        <v>260</v>
      </c>
      <c r="S911" s="203">
        <v>44837.595127314817</v>
      </c>
    </row>
    <row r="912" spans="1:19" x14ac:dyDescent="0.25">
      <c r="A912" s="208" t="s">
        <v>257</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261</v>
      </c>
      <c r="Q912" s="208" t="s">
        <v>259</v>
      </c>
      <c r="R912" s="208" t="s">
        <v>260</v>
      </c>
      <c r="S912" s="203">
        <v>44837.595127314817</v>
      </c>
    </row>
    <row r="913" spans="1:19" x14ac:dyDescent="0.25">
      <c r="A913" s="208" t="s">
        <v>257</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261</v>
      </c>
      <c r="Q913" s="208" t="s">
        <v>259</v>
      </c>
      <c r="R913" s="208" t="s">
        <v>260</v>
      </c>
      <c r="S913" s="203">
        <v>44837.595127314817</v>
      </c>
    </row>
    <row r="914" spans="1:19" x14ac:dyDescent="0.25">
      <c r="A914" s="208" t="s">
        <v>257</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261</v>
      </c>
      <c r="Q914" s="208" t="s">
        <v>259</v>
      </c>
      <c r="R914" s="208" t="s">
        <v>260</v>
      </c>
      <c r="S914" s="203">
        <v>44837.595127314817</v>
      </c>
    </row>
    <row r="915" spans="1:19" x14ac:dyDescent="0.25">
      <c r="A915" s="208" t="s">
        <v>257</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261</v>
      </c>
      <c r="Q915" s="208" t="s">
        <v>259</v>
      </c>
      <c r="R915" s="208" t="s">
        <v>260</v>
      </c>
      <c r="S915" s="203">
        <v>44837.595127314817</v>
      </c>
    </row>
    <row r="916" spans="1:19" x14ac:dyDescent="0.25">
      <c r="A916" s="208" t="s">
        <v>257</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261</v>
      </c>
      <c r="Q916" s="208" t="s">
        <v>259</v>
      </c>
      <c r="R916" s="208" t="s">
        <v>260</v>
      </c>
      <c r="S916" s="203">
        <v>44837.595127314817</v>
      </c>
    </row>
    <row r="917" spans="1:19" x14ac:dyDescent="0.25">
      <c r="A917" s="208" t="s">
        <v>257</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261</v>
      </c>
      <c r="Q917" s="208" t="s">
        <v>259</v>
      </c>
      <c r="R917" s="208" t="s">
        <v>260</v>
      </c>
      <c r="S917" s="203">
        <v>44837.595127314817</v>
      </c>
    </row>
    <row r="918" spans="1:19" x14ac:dyDescent="0.25">
      <c r="A918" s="208" t="s">
        <v>257</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261</v>
      </c>
      <c r="Q918" s="208" t="s">
        <v>259</v>
      </c>
      <c r="R918" s="208" t="s">
        <v>260</v>
      </c>
      <c r="S918" s="203">
        <v>44837.595127314817</v>
      </c>
    </row>
    <row r="919" spans="1:19" x14ac:dyDescent="0.25">
      <c r="A919" s="208" t="s">
        <v>257</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261</v>
      </c>
      <c r="Q919" s="208" t="s">
        <v>259</v>
      </c>
      <c r="R919" s="208" t="s">
        <v>260</v>
      </c>
      <c r="S919" s="203">
        <v>44837.595127314817</v>
      </c>
    </row>
    <row r="920" spans="1:19" x14ac:dyDescent="0.25">
      <c r="A920" s="208" t="s">
        <v>257</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261</v>
      </c>
      <c r="Q920" s="208" t="s">
        <v>259</v>
      </c>
      <c r="R920" s="208" t="s">
        <v>260</v>
      </c>
      <c r="S920" s="203">
        <v>44837.595127314817</v>
      </c>
    </row>
    <row r="921" spans="1:19" x14ac:dyDescent="0.25">
      <c r="A921" s="208" t="s">
        <v>257</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261</v>
      </c>
      <c r="Q921" s="208" t="s">
        <v>259</v>
      </c>
      <c r="R921" s="208" t="s">
        <v>260</v>
      </c>
      <c r="S921" s="203">
        <v>44837.595127314817</v>
      </c>
    </row>
    <row r="922" spans="1:19" x14ac:dyDescent="0.25">
      <c r="A922" s="208" t="s">
        <v>257</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261</v>
      </c>
      <c r="Q922" s="208" t="s">
        <v>259</v>
      </c>
      <c r="R922" s="208" t="s">
        <v>260</v>
      </c>
      <c r="S922" s="203">
        <v>44837.595127314817</v>
      </c>
    </row>
    <row r="923" spans="1:19" x14ac:dyDescent="0.25">
      <c r="A923" s="208" t="s">
        <v>257</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261</v>
      </c>
      <c r="Q923" s="208" t="s">
        <v>259</v>
      </c>
      <c r="R923" s="208" t="s">
        <v>260</v>
      </c>
      <c r="S923" s="203">
        <v>44837.595127314817</v>
      </c>
    </row>
    <row r="924" spans="1:19" x14ac:dyDescent="0.25">
      <c r="A924" s="208" t="s">
        <v>257</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261</v>
      </c>
      <c r="Q924" s="208" t="s">
        <v>259</v>
      </c>
      <c r="R924" s="208" t="s">
        <v>260</v>
      </c>
      <c r="S924" s="203">
        <v>44837.595127314817</v>
      </c>
    </row>
    <row r="925" spans="1:19" x14ac:dyDescent="0.25">
      <c r="A925" s="208" t="s">
        <v>257</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261</v>
      </c>
      <c r="Q925" s="208" t="s">
        <v>259</v>
      </c>
      <c r="R925" s="208" t="s">
        <v>260</v>
      </c>
      <c r="S925" s="203">
        <v>44837.595127314817</v>
      </c>
    </row>
    <row r="926" spans="1:19" x14ac:dyDescent="0.25">
      <c r="A926" s="208" t="s">
        <v>257</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261</v>
      </c>
      <c r="Q926" s="208" t="s">
        <v>259</v>
      </c>
      <c r="R926" s="208" t="s">
        <v>260</v>
      </c>
      <c r="S926" s="203">
        <v>44837.595127314817</v>
      </c>
    </row>
    <row r="927" spans="1:19" x14ac:dyDescent="0.25">
      <c r="A927" s="208" t="s">
        <v>257</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261</v>
      </c>
      <c r="Q927" s="208" t="s">
        <v>259</v>
      </c>
      <c r="R927" s="208" t="s">
        <v>260</v>
      </c>
      <c r="S927" s="203">
        <v>44837.595127314817</v>
      </c>
    </row>
    <row r="928" spans="1:19" x14ac:dyDescent="0.25">
      <c r="A928" s="208" t="s">
        <v>257</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261</v>
      </c>
      <c r="Q928" s="208" t="s">
        <v>259</v>
      </c>
      <c r="R928" s="208" t="s">
        <v>260</v>
      </c>
      <c r="S928" s="203">
        <v>44837.595127314817</v>
      </c>
    </row>
    <row r="929" spans="1:19" x14ac:dyDescent="0.25">
      <c r="A929" s="208" t="s">
        <v>257</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261</v>
      </c>
      <c r="Q929" s="208" t="s">
        <v>259</v>
      </c>
      <c r="R929" s="208" t="s">
        <v>260</v>
      </c>
      <c r="S929" s="203">
        <v>44837.595127314817</v>
      </c>
    </row>
    <row r="930" spans="1:19" x14ac:dyDescent="0.25">
      <c r="A930" s="208" t="s">
        <v>257</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261</v>
      </c>
      <c r="Q930" s="208" t="s">
        <v>259</v>
      </c>
      <c r="R930" s="208" t="s">
        <v>260</v>
      </c>
      <c r="S930" s="203">
        <v>44837.595127314817</v>
      </c>
    </row>
    <row r="931" spans="1:19" x14ac:dyDescent="0.25">
      <c r="A931" s="208" t="s">
        <v>257</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261</v>
      </c>
      <c r="Q931" s="208" t="s">
        <v>259</v>
      </c>
      <c r="R931" s="208" t="s">
        <v>260</v>
      </c>
      <c r="S931" s="203">
        <v>44837.595127314817</v>
      </c>
    </row>
    <row r="932" spans="1:19" x14ac:dyDescent="0.25">
      <c r="A932" s="208" t="s">
        <v>257</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261</v>
      </c>
      <c r="Q932" s="208" t="s">
        <v>259</v>
      </c>
      <c r="R932" s="208" t="s">
        <v>260</v>
      </c>
      <c r="S932" s="203">
        <v>44837.595127314817</v>
      </c>
    </row>
    <row r="933" spans="1:19" x14ac:dyDescent="0.25">
      <c r="A933" s="208" t="s">
        <v>257</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261</v>
      </c>
      <c r="Q933" s="208" t="s">
        <v>259</v>
      </c>
      <c r="R933" s="208" t="s">
        <v>260</v>
      </c>
      <c r="S933" s="203">
        <v>44837.595127314817</v>
      </c>
    </row>
    <row r="934" spans="1:19" x14ac:dyDescent="0.25">
      <c r="A934" s="208" t="s">
        <v>257</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261</v>
      </c>
      <c r="Q934" s="208" t="s">
        <v>259</v>
      </c>
      <c r="R934" s="208" t="s">
        <v>260</v>
      </c>
      <c r="S934" s="203">
        <v>44837.595127314817</v>
      </c>
    </row>
    <row r="935" spans="1:19" x14ac:dyDescent="0.25">
      <c r="A935" s="208" t="s">
        <v>257</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261</v>
      </c>
      <c r="Q935" s="208" t="s">
        <v>259</v>
      </c>
      <c r="R935" s="208" t="s">
        <v>260</v>
      </c>
      <c r="S935" s="203">
        <v>44837.595127314817</v>
      </c>
    </row>
    <row r="936" spans="1:19" x14ac:dyDescent="0.25">
      <c r="A936" s="208" t="s">
        <v>257</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261</v>
      </c>
      <c r="Q936" s="208" t="s">
        <v>259</v>
      </c>
      <c r="R936" s="208" t="s">
        <v>260</v>
      </c>
      <c r="S936" s="203">
        <v>44837.595127314817</v>
      </c>
    </row>
    <row r="937" spans="1:19" x14ac:dyDescent="0.25">
      <c r="A937" s="208" t="s">
        <v>257</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261</v>
      </c>
      <c r="Q937" s="208" t="s">
        <v>259</v>
      </c>
      <c r="R937" s="208" t="s">
        <v>260</v>
      </c>
      <c r="S937" s="203">
        <v>44837.595127314817</v>
      </c>
    </row>
    <row r="938" spans="1:19" x14ac:dyDescent="0.25">
      <c r="A938" s="208" t="s">
        <v>257</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261</v>
      </c>
      <c r="Q938" s="208" t="s">
        <v>259</v>
      </c>
      <c r="R938" s="208" t="s">
        <v>260</v>
      </c>
      <c r="S938" s="203">
        <v>44837.595127314817</v>
      </c>
    </row>
    <row r="939" spans="1:19" x14ac:dyDescent="0.25">
      <c r="A939" s="208" t="s">
        <v>257</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261</v>
      </c>
      <c r="Q939" s="208" t="s">
        <v>259</v>
      </c>
      <c r="R939" s="208" t="s">
        <v>260</v>
      </c>
      <c r="S939" s="203">
        <v>44837.595127314817</v>
      </c>
    </row>
    <row r="940" spans="1:19" x14ac:dyDescent="0.25">
      <c r="A940" s="208" t="s">
        <v>257</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261</v>
      </c>
      <c r="Q940" s="208" t="s">
        <v>259</v>
      </c>
      <c r="R940" s="208" t="s">
        <v>260</v>
      </c>
      <c r="S940" s="203">
        <v>44837.595127314817</v>
      </c>
    </row>
    <row r="941" spans="1:19" x14ac:dyDescent="0.25">
      <c r="A941" s="208" t="s">
        <v>257</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261</v>
      </c>
      <c r="Q941" s="208" t="s">
        <v>259</v>
      </c>
      <c r="R941" s="208" t="s">
        <v>260</v>
      </c>
      <c r="S941" s="203">
        <v>44837.595127314817</v>
      </c>
    </row>
    <row r="942" spans="1:19" x14ac:dyDescent="0.25">
      <c r="A942" s="208" t="s">
        <v>257</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261</v>
      </c>
      <c r="Q942" s="208" t="s">
        <v>259</v>
      </c>
      <c r="R942" s="208" t="s">
        <v>260</v>
      </c>
      <c r="S942" s="203">
        <v>44837.595127314817</v>
      </c>
    </row>
    <row r="943" spans="1:19" x14ac:dyDescent="0.25">
      <c r="A943" s="208" t="s">
        <v>257</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261</v>
      </c>
      <c r="Q943" s="208" t="s">
        <v>259</v>
      </c>
      <c r="R943" s="208" t="s">
        <v>260</v>
      </c>
      <c r="S943" s="203">
        <v>44837.595127314817</v>
      </c>
    </row>
    <row r="944" spans="1:19" x14ac:dyDescent="0.25">
      <c r="A944" s="208" t="s">
        <v>257</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261</v>
      </c>
      <c r="Q944" s="208" t="s">
        <v>259</v>
      </c>
      <c r="R944" s="208" t="s">
        <v>260</v>
      </c>
      <c r="S944" s="203">
        <v>44837.595127314817</v>
      </c>
    </row>
    <row r="945" spans="1:19" x14ac:dyDescent="0.25">
      <c r="A945" s="208" t="s">
        <v>257</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261</v>
      </c>
      <c r="Q945" s="208" t="s">
        <v>259</v>
      </c>
      <c r="R945" s="208" t="s">
        <v>260</v>
      </c>
      <c r="S945" s="203">
        <v>44837.595127314817</v>
      </c>
    </row>
    <row r="946" spans="1:19" x14ac:dyDescent="0.25">
      <c r="A946" s="208" t="s">
        <v>257</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261</v>
      </c>
      <c r="Q946" s="208" t="s">
        <v>259</v>
      </c>
      <c r="R946" s="208" t="s">
        <v>260</v>
      </c>
      <c r="S946" s="203">
        <v>44837.595127314817</v>
      </c>
    </row>
    <row r="947" spans="1:19" x14ac:dyDescent="0.25">
      <c r="A947" s="208" t="s">
        <v>257</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261</v>
      </c>
      <c r="Q947" s="208" t="s">
        <v>259</v>
      </c>
      <c r="R947" s="208" t="s">
        <v>260</v>
      </c>
      <c r="S947" s="203">
        <v>44837.595127314817</v>
      </c>
    </row>
    <row r="948" spans="1:19" x14ac:dyDescent="0.25">
      <c r="A948" s="208" t="s">
        <v>257</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261</v>
      </c>
      <c r="Q948" s="208" t="s">
        <v>259</v>
      </c>
      <c r="R948" s="208" t="s">
        <v>260</v>
      </c>
      <c r="S948" s="203">
        <v>44837.595127314817</v>
      </c>
    </row>
    <row r="949" spans="1:19" x14ac:dyDescent="0.25">
      <c r="A949" s="208" t="s">
        <v>257</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261</v>
      </c>
      <c r="Q949" s="208" t="s">
        <v>259</v>
      </c>
      <c r="R949" s="208" t="s">
        <v>260</v>
      </c>
      <c r="S949" s="203">
        <v>44837.595127314817</v>
      </c>
    </row>
    <row r="950" spans="1:19" x14ac:dyDescent="0.25">
      <c r="A950" s="208" t="s">
        <v>257</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261</v>
      </c>
      <c r="Q950" s="208" t="s">
        <v>259</v>
      </c>
      <c r="R950" s="208" t="s">
        <v>260</v>
      </c>
      <c r="S950" s="203">
        <v>44837.595127314817</v>
      </c>
    </row>
    <row r="951" spans="1:19" x14ac:dyDescent="0.25">
      <c r="A951" s="208" t="s">
        <v>257</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261</v>
      </c>
      <c r="Q951" s="208" t="s">
        <v>259</v>
      </c>
      <c r="R951" s="208" t="s">
        <v>260</v>
      </c>
      <c r="S951" s="203">
        <v>44837.595127314817</v>
      </c>
    </row>
    <row r="952" spans="1:19" x14ac:dyDescent="0.25">
      <c r="A952" s="208" t="s">
        <v>257</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261</v>
      </c>
      <c r="Q952" s="208" t="s">
        <v>259</v>
      </c>
      <c r="R952" s="208" t="s">
        <v>260</v>
      </c>
      <c r="S952" s="203">
        <v>44837.595127314817</v>
      </c>
    </row>
    <row r="953" spans="1:19" x14ac:dyDescent="0.25">
      <c r="A953" s="208" t="s">
        <v>257</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261</v>
      </c>
      <c r="Q953" s="208" t="s">
        <v>259</v>
      </c>
      <c r="R953" s="208" t="s">
        <v>260</v>
      </c>
      <c r="S953" s="203">
        <v>44837.595127314817</v>
      </c>
    </row>
    <row r="954" spans="1:19" x14ac:dyDescent="0.25">
      <c r="A954" s="208" t="s">
        <v>257</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261</v>
      </c>
      <c r="Q954" s="208" t="s">
        <v>259</v>
      </c>
      <c r="R954" s="208" t="s">
        <v>260</v>
      </c>
      <c r="S954" s="203">
        <v>44837.595127314817</v>
      </c>
    </row>
    <row r="955" spans="1:19" x14ac:dyDescent="0.25">
      <c r="A955" s="208" t="s">
        <v>257</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261</v>
      </c>
      <c r="Q955" s="208" t="s">
        <v>259</v>
      </c>
      <c r="R955" s="208" t="s">
        <v>260</v>
      </c>
      <c r="S955" s="203">
        <v>44837.595127314817</v>
      </c>
    </row>
    <row r="956" spans="1:19" x14ac:dyDescent="0.25">
      <c r="A956" s="208" t="s">
        <v>257</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261</v>
      </c>
      <c r="Q956" s="208" t="s">
        <v>259</v>
      </c>
      <c r="R956" s="208" t="s">
        <v>260</v>
      </c>
      <c r="S956" s="203">
        <v>44837.595127314817</v>
      </c>
    </row>
    <row r="957" spans="1:19" x14ac:dyDescent="0.25">
      <c r="A957" s="208" t="s">
        <v>257</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261</v>
      </c>
      <c r="Q957" s="208" t="s">
        <v>259</v>
      </c>
      <c r="R957" s="208" t="s">
        <v>260</v>
      </c>
      <c r="S957" s="203">
        <v>44837.595127314817</v>
      </c>
    </row>
    <row r="958" spans="1:19" x14ac:dyDescent="0.25">
      <c r="A958" s="208" t="s">
        <v>257</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261</v>
      </c>
      <c r="Q958" s="208" t="s">
        <v>259</v>
      </c>
      <c r="R958" s="208" t="s">
        <v>260</v>
      </c>
      <c r="S958" s="203">
        <v>44837.595127314817</v>
      </c>
    </row>
    <row r="959" spans="1:19" x14ac:dyDescent="0.25">
      <c r="A959" s="208" t="s">
        <v>257</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261</v>
      </c>
      <c r="Q959" s="208" t="s">
        <v>259</v>
      </c>
      <c r="R959" s="208" t="s">
        <v>260</v>
      </c>
      <c r="S959" s="203">
        <v>44837.595127314817</v>
      </c>
    </row>
    <row r="960" spans="1:19" x14ac:dyDescent="0.25">
      <c r="A960" s="208" t="s">
        <v>257</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261</v>
      </c>
      <c r="Q960" s="208" t="s">
        <v>259</v>
      </c>
      <c r="R960" s="208" t="s">
        <v>260</v>
      </c>
      <c r="S960" s="203">
        <v>44837.595127314817</v>
      </c>
    </row>
    <row r="961" spans="1:19" x14ac:dyDescent="0.25">
      <c r="A961" s="208" t="s">
        <v>257</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261</v>
      </c>
      <c r="Q961" s="208" t="s">
        <v>259</v>
      </c>
      <c r="R961" s="208" t="s">
        <v>260</v>
      </c>
      <c r="S961" s="203">
        <v>44837.595127314817</v>
      </c>
    </row>
    <row r="962" spans="1:19" x14ac:dyDescent="0.25">
      <c r="A962" s="208" t="s">
        <v>257</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261</v>
      </c>
      <c r="Q962" s="208" t="s">
        <v>259</v>
      </c>
      <c r="R962" s="208" t="s">
        <v>260</v>
      </c>
      <c r="S962" s="203">
        <v>44837.595127314817</v>
      </c>
    </row>
    <row r="963" spans="1:19" x14ac:dyDescent="0.25">
      <c r="A963" s="208" t="s">
        <v>257</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261</v>
      </c>
      <c r="Q963" s="208" t="s">
        <v>259</v>
      </c>
      <c r="R963" s="208" t="s">
        <v>260</v>
      </c>
      <c r="S963" s="203">
        <v>44837.595127314817</v>
      </c>
    </row>
    <row r="964" spans="1:19" x14ac:dyDescent="0.25">
      <c r="A964" s="208" t="s">
        <v>257</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261</v>
      </c>
      <c r="Q964" s="208" t="s">
        <v>259</v>
      </c>
      <c r="R964" s="208" t="s">
        <v>260</v>
      </c>
      <c r="S964" s="203">
        <v>44837.595127314817</v>
      </c>
    </row>
    <row r="965" spans="1:19" x14ac:dyDescent="0.25">
      <c r="A965" s="208" t="s">
        <v>257</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261</v>
      </c>
      <c r="Q965" s="208" t="s">
        <v>259</v>
      </c>
      <c r="R965" s="208" t="s">
        <v>260</v>
      </c>
      <c r="S965" s="203">
        <v>44837.595127314817</v>
      </c>
    </row>
    <row r="966" spans="1:19" x14ac:dyDescent="0.25">
      <c r="A966" s="208" t="s">
        <v>257</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261</v>
      </c>
      <c r="Q966" s="208" t="s">
        <v>259</v>
      </c>
      <c r="R966" s="208" t="s">
        <v>260</v>
      </c>
      <c r="S966" s="203">
        <v>44837.595127314817</v>
      </c>
    </row>
    <row r="967" spans="1:19" x14ac:dyDescent="0.25">
      <c r="A967" s="208" t="s">
        <v>257</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261</v>
      </c>
      <c r="Q967" s="208" t="s">
        <v>259</v>
      </c>
      <c r="R967" s="208" t="s">
        <v>260</v>
      </c>
      <c r="S967" s="203">
        <v>44837.595127314817</v>
      </c>
    </row>
    <row r="968" spans="1:19" x14ac:dyDescent="0.25">
      <c r="A968" s="208" t="s">
        <v>257</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261</v>
      </c>
      <c r="Q968" s="208" t="s">
        <v>259</v>
      </c>
      <c r="R968" s="208" t="s">
        <v>260</v>
      </c>
      <c r="S968" s="203">
        <v>44837.595127314817</v>
      </c>
    </row>
    <row r="969" spans="1:19" x14ac:dyDescent="0.25">
      <c r="A969" s="208" t="s">
        <v>257</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261</v>
      </c>
      <c r="Q969" s="208" t="s">
        <v>259</v>
      </c>
      <c r="R969" s="208" t="s">
        <v>260</v>
      </c>
      <c r="S969" s="203">
        <v>44837.595127314817</v>
      </c>
    </row>
    <row r="970" spans="1:19" x14ac:dyDescent="0.25">
      <c r="A970" s="208" t="s">
        <v>257</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261</v>
      </c>
      <c r="Q970" s="208" t="s">
        <v>259</v>
      </c>
      <c r="R970" s="208" t="s">
        <v>260</v>
      </c>
      <c r="S970" s="203">
        <v>44837.595127314817</v>
      </c>
    </row>
    <row r="971" spans="1:19" x14ac:dyDescent="0.25">
      <c r="A971" s="208" t="s">
        <v>257</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261</v>
      </c>
      <c r="Q971" s="208" t="s">
        <v>259</v>
      </c>
      <c r="R971" s="208" t="s">
        <v>260</v>
      </c>
      <c r="S971" s="203">
        <v>44837.595127314817</v>
      </c>
    </row>
    <row r="972" spans="1:19" x14ac:dyDescent="0.25">
      <c r="A972" s="208" t="s">
        <v>257</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261</v>
      </c>
      <c r="Q972" s="208" t="s">
        <v>259</v>
      </c>
      <c r="R972" s="208" t="s">
        <v>260</v>
      </c>
      <c r="S972" s="203">
        <v>44837.595127314817</v>
      </c>
    </row>
    <row r="973" spans="1:19" x14ac:dyDescent="0.25">
      <c r="A973" s="208" t="s">
        <v>257</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261</v>
      </c>
      <c r="Q973" s="208" t="s">
        <v>259</v>
      </c>
      <c r="R973" s="208" t="s">
        <v>260</v>
      </c>
      <c r="S973" s="203">
        <v>44837.595127314817</v>
      </c>
    </row>
    <row r="974" spans="1:19" x14ac:dyDescent="0.25">
      <c r="A974" s="208" t="s">
        <v>257</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261</v>
      </c>
      <c r="Q974" s="208" t="s">
        <v>259</v>
      </c>
      <c r="R974" s="208" t="s">
        <v>260</v>
      </c>
      <c r="S974" s="203">
        <v>44837.595127314817</v>
      </c>
    </row>
    <row r="975" spans="1:19" x14ac:dyDescent="0.25">
      <c r="A975" s="208" t="s">
        <v>257</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261</v>
      </c>
      <c r="Q975" s="208" t="s">
        <v>259</v>
      </c>
      <c r="R975" s="208" t="s">
        <v>260</v>
      </c>
      <c r="S975" s="203">
        <v>44837.595127314817</v>
      </c>
    </row>
    <row r="976" spans="1:19" x14ac:dyDescent="0.25">
      <c r="A976" s="208" t="s">
        <v>257</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261</v>
      </c>
      <c r="Q976" s="208" t="s">
        <v>259</v>
      </c>
      <c r="R976" s="208" t="s">
        <v>260</v>
      </c>
      <c r="S976" s="203">
        <v>44837.595127314817</v>
      </c>
    </row>
    <row r="977" spans="1:19" x14ac:dyDescent="0.25">
      <c r="A977" s="208" t="s">
        <v>257</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261</v>
      </c>
      <c r="Q977" s="208" t="s">
        <v>259</v>
      </c>
      <c r="R977" s="208" t="s">
        <v>260</v>
      </c>
      <c r="S977" s="203">
        <v>44837.595127314817</v>
      </c>
    </row>
    <row r="978" spans="1:19" x14ac:dyDescent="0.25">
      <c r="A978" s="208" t="s">
        <v>257</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261</v>
      </c>
      <c r="Q978" s="208" t="s">
        <v>259</v>
      </c>
      <c r="R978" s="208" t="s">
        <v>260</v>
      </c>
      <c r="S978" s="203">
        <v>44837.595127314817</v>
      </c>
    </row>
    <row r="979" spans="1:19" x14ac:dyDescent="0.25">
      <c r="A979" s="208" t="s">
        <v>257</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261</v>
      </c>
      <c r="Q979" s="208" t="s">
        <v>259</v>
      </c>
      <c r="R979" s="208" t="s">
        <v>260</v>
      </c>
      <c r="S979" s="203">
        <v>44837.595127314817</v>
      </c>
    </row>
    <row r="980" spans="1:19" x14ac:dyDescent="0.25">
      <c r="A980" s="208" t="s">
        <v>257</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261</v>
      </c>
      <c r="Q980" s="208" t="s">
        <v>259</v>
      </c>
      <c r="R980" s="208" t="s">
        <v>260</v>
      </c>
      <c r="S980" s="203">
        <v>44837.595127314817</v>
      </c>
    </row>
    <row r="981" spans="1:19" x14ac:dyDescent="0.25">
      <c r="A981" s="208" t="s">
        <v>257</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261</v>
      </c>
      <c r="Q981" s="208" t="s">
        <v>259</v>
      </c>
      <c r="R981" s="208" t="s">
        <v>260</v>
      </c>
      <c r="S981" s="203">
        <v>44837.595127314817</v>
      </c>
    </row>
    <row r="982" spans="1:19" x14ac:dyDescent="0.25">
      <c r="A982" s="208" t="s">
        <v>257</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261</v>
      </c>
      <c r="Q982" s="208" t="s">
        <v>259</v>
      </c>
      <c r="R982" s="208" t="s">
        <v>260</v>
      </c>
      <c r="S982" s="203">
        <v>44837.595127314817</v>
      </c>
    </row>
    <row r="983" spans="1:19" x14ac:dyDescent="0.25">
      <c r="A983" s="208" t="s">
        <v>257</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261</v>
      </c>
      <c r="Q983" s="208" t="s">
        <v>259</v>
      </c>
      <c r="R983" s="208" t="s">
        <v>260</v>
      </c>
      <c r="S983" s="203">
        <v>44837.595127314817</v>
      </c>
    </row>
    <row r="984" spans="1:19" x14ac:dyDescent="0.25">
      <c r="A984" s="208" t="s">
        <v>257</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261</v>
      </c>
      <c r="Q984" s="208" t="s">
        <v>259</v>
      </c>
      <c r="R984" s="208" t="s">
        <v>260</v>
      </c>
      <c r="S984" s="203">
        <v>44837.595127314817</v>
      </c>
    </row>
    <row r="985" spans="1:19" x14ac:dyDescent="0.25">
      <c r="A985" s="208" t="s">
        <v>257</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261</v>
      </c>
      <c r="Q985" s="208" t="s">
        <v>259</v>
      </c>
      <c r="R985" s="208" t="s">
        <v>260</v>
      </c>
      <c r="S985" s="203">
        <v>44837.595127314817</v>
      </c>
    </row>
    <row r="986" spans="1:19" x14ac:dyDescent="0.25">
      <c r="A986" s="208" t="s">
        <v>257</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261</v>
      </c>
      <c r="Q986" s="208" t="s">
        <v>259</v>
      </c>
      <c r="R986" s="208" t="s">
        <v>260</v>
      </c>
      <c r="S986" s="203">
        <v>44837.595127314817</v>
      </c>
    </row>
    <row r="987" spans="1:19" x14ac:dyDescent="0.25">
      <c r="A987" s="208" t="s">
        <v>257</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261</v>
      </c>
      <c r="Q987" s="208" t="s">
        <v>259</v>
      </c>
      <c r="R987" s="208" t="s">
        <v>260</v>
      </c>
      <c r="S987" s="203">
        <v>44837.595127314817</v>
      </c>
    </row>
    <row r="988" spans="1:19" x14ac:dyDescent="0.25">
      <c r="A988" s="208" t="s">
        <v>257</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261</v>
      </c>
      <c r="Q988" s="208" t="s">
        <v>259</v>
      </c>
      <c r="R988" s="208" t="s">
        <v>260</v>
      </c>
      <c r="S988" s="203">
        <v>44837.595127314817</v>
      </c>
    </row>
    <row r="989" spans="1:19" x14ac:dyDescent="0.25">
      <c r="A989" s="208" t="s">
        <v>257</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261</v>
      </c>
      <c r="Q989" s="208" t="s">
        <v>259</v>
      </c>
      <c r="R989" s="208" t="s">
        <v>260</v>
      </c>
      <c r="S989" s="203">
        <v>44837.595127314817</v>
      </c>
    </row>
    <row r="990" spans="1:19" x14ac:dyDescent="0.25">
      <c r="A990" s="208" t="s">
        <v>257</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261</v>
      </c>
      <c r="Q990" s="208" t="s">
        <v>259</v>
      </c>
      <c r="R990" s="208" t="s">
        <v>260</v>
      </c>
      <c r="S990" s="203">
        <v>44837.595127314817</v>
      </c>
    </row>
    <row r="991" spans="1:19" x14ac:dyDescent="0.25">
      <c r="A991" s="208" t="s">
        <v>257</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261</v>
      </c>
      <c r="Q991" s="208" t="s">
        <v>259</v>
      </c>
      <c r="R991" s="208" t="s">
        <v>260</v>
      </c>
      <c r="S991" s="203">
        <v>44837.595127314817</v>
      </c>
    </row>
    <row r="992" spans="1:19" x14ac:dyDescent="0.25">
      <c r="A992" s="208" t="s">
        <v>257</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261</v>
      </c>
      <c r="Q992" s="208" t="s">
        <v>259</v>
      </c>
      <c r="R992" s="208" t="s">
        <v>260</v>
      </c>
      <c r="S992" s="203">
        <v>44837.595127314817</v>
      </c>
    </row>
    <row r="993" spans="1:19" x14ac:dyDescent="0.25">
      <c r="A993" s="208" t="s">
        <v>257</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261</v>
      </c>
      <c r="Q993" s="208" t="s">
        <v>259</v>
      </c>
      <c r="R993" s="208" t="s">
        <v>260</v>
      </c>
      <c r="S993" s="203">
        <v>44837.595127314817</v>
      </c>
    </row>
    <row r="994" spans="1:19" x14ac:dyDescent="0.25">
      <c r="A994" s="208" t="s">
        <v>257</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261</v>
      </c>
      <c r="Q994" s="208" t="s">
        <v>259</v>
      </c>
      <c r="R994" s="208" t="s">
        <v>260</v>
      </c>
      <c r="S994" s="203">
        <v>44837.595127314817</v>
      </c>
    </row>
    <row r="995" spans="1:19" x14ac:dyDescent="0.25">
      <c r="A995" s="208" t="s">
        <v>257</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261</v>
      </c>
      <c r="Q995" s="208" t="s">
        <v>259</v>
      </c>
      <c r="R995" s="208" t="s">
        <v>260</v>
      </c>
      <c r="S995" s="203">
        <v>44837.595127314817</v>
      </c>
    </row>
    <row r="996" spans="1:19" x14ac:dyDescent="0.25">
      <c r="A996" s="208" t="s">
        <v>257</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261</v>
      </c>
      <c r="Q996" s="208" t="s">
        <v>259</v>
      </c>
      <c r="R996" s="208" t="s">
        <v>260</v>
      </c>
      <c r="S996" s="203">
        <v>44837.595127314817</v>
      </c>
    </row>
    <row r="997" spans="1:19" x14ac:dyDescent="0.25">
      <c r="A997" s="208" t="s">
        <v>257</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261</v>
      </c>
      <c r="Q997" s="208" t="s">
        <v>259</v>
      </c>
      <c r="R997" s="208" t="s">
        <v>260</v>
      </c>
      <c r="S997" s="203">
        <v>44837.595127314817</v>
      </c>
    </row>
    <row r="998" spans="1:19" x14ac:dyDescent="0.25">
      <c r="A998" s="208" t="s">
        <v>257</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261</v>
      </c>
      <c r="Q998" s="208" t="s">
        <v>259</v>
      </c>
      <c r="R998" s="208" t="s">
        <v>260</v>
      </c>
      <c r="S998" s="203">
        <v>44837.595127314817</v>
      </c>
    </row>
    <row r="999" spans="1:19" x14ac:dyDescent="0.25">
      <c r="A999" s="208" t="s">
        <v>257</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261</v>
      </c>
      <c r="Q999" s="208" t="s">
        <v>259</v>
      </c>
      <c r="R999" s="208" t="s">
        <v>260</v>
      </c>
      <c r="S999" s="203">
        <v>44837.595127314817</v>
      </c>
    </row>
    <row r="1000" spans="1:19" x14ac:dyDescent="0.25">
      <c r="A1000" s="208" t="s">
        <v>257</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261</v>
      </c>
      <c r="Q1000" s="208" t="s">
        <v>259</v>
      </c>
      <c r="R1000" s="208" t="s">
        <v>260</v>
      </c>
      <c r="S1000" s="203">
        <v>44837.595127314817</v>
      </c>
    </row>
    <row r="1001" spans="1:19" x14ac:dyDescent="0.25">
      <c r="A1001" s="208" t="s">
        <v>257</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261</v>
      </c>
      <c r="Q1001" s="208" t="s">
        <v>259</v>
      </c>
      <c r="R1001" s="208" t="s">
        <v>260</v>
      </c>
      <c r="S1001" s="203">
        <v>44837.595127314817</v>
      </c>
    </row>
    <row r="1002" spans="1:19" x14ac:dyDescent="0.25">
      <c r="A1002" s="208" t="s">
        <v>257</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261</v>
      </c>
      <c r="Q1002" s="208" t="s">
        <v>259</v>
      </c>
      <c r="R1002" s="208" t="s">
        <v>260</v>
      </c>
      <c r="S1002" s="203">
        <v>44837.595127314817</v>
      </c>
    </row>
    <row r="1003" spans="1:19" x14ac:dyDescent="0.25">
      <c r="A1003" s="208" t="s">
        <v>257</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261</v>
      </c>
      <c r="Q1003" s="208" t="s">
        <v>259</v>
      </c>
      <c r="R1003" s="208" t="s">
        <v>260</v>
      </c>
      <c r="S1003" s="203">
        <v>44837.595127314817</v>
      </c>
    </row>
    <row r="1004" spans="1:19" x14ac:dyDescent="0.25">
      <c r="A1004" s="208" t="s">
        <v>257</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261</v>
      </c>
      <c r="Q1004" s="208" t="s">
        <v>259</v>
      </c>
      <c r="R1004" s="208" t="s">
        <v>260</v>
      </c>
      <c r="S1004" s="203">
        <v>44837.595127314817</v>
      </c>
    </row>
    <row r="1005" spans="1:19" x14ac:dyDescent="0.25">
      <c r="A1005" s="208" t="s">
        <v>257</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261</v>
      </c>
      <c r="Q1005" s="208" t="s">
        <v>259</v>
      </c>
      <c r="R1005" s="208" t="s">
        <v>260</v>
      </c>
      <c r="S1005" s="203">
        <v>44837.595127314817</v>
      </c>
    </row>
    <row r="1006" spans="1:19" x14ac:dyDescent="0.25">
      <c r="A1006" s="208" t="s">
        <v>257</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261</v>
      </c>
      <c r="Q1006" s="208" t="s">
        <v>259</v>
      </c>
      <c r="R1006" s="208" t="s">
        <v>260</v>
      </c>
      <c r="S1006" s="203">
        <v>44837.595127314817</v>
      </c>
    </row>
    <row r="1007" spans="1:19" x14ac:dyDescent="0.25">
      <c r="A1007" s="208" t="s">
        <v>257</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261</v>
      </c>
      <c r="Q1007" s="208" t="s">
        <v>259</v>
      </c>
      <c r="R1007" s="208" t="s">
        <v>260</v>
      </c>
      <c r="S1007" s="203">
        <v>44837.595127314817</v>
      </c>
    </row>
    <row r="1008" spans="1:19" x14ac:dyDescent="0.25">
      <c r="A1008" s="208" t="s">
        <v>257</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261</v>
      </c>
      <c r="Q1008" s="208" t="s">
        <v>259</v>
      </c>
      <c r="R1008" s="208" t="s">
        <v>260</v>
      </c>
      <c r="S1008" s="203">
        <v>44837.595127314817</v>
      </c>
    </row>
    <row r="1009" spans="1:19" x14ac:dyDescent="0.25">
      <c r="A1009" s="208" t="s">
        <v>257</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261</v>
      </c>
      <c r="Q1009" s="208" t="s">
        <v>259</v>
      </c>
      <c r="R1009" s="208" t="s">
        <v>260</v>
      </c>
      <c r="S1009" s="203">
        <v>44837.595127314817</v>
      </c>
    </row>
    <row r="1010" spans="1:19" x14ac:dyDescent="0.25">
      <c r="A1010" s="208" t="s">
        <v>257</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261</v>
      </c>
      <c r="Q1010" s="208" t="s">
        <v>259</v>
      </c>
      <c r="R1010" s="208" t="s">
        <v>260</v>
      </c>
      <c r="S1010" s="203">
        <v>44837.595127314817</v>
      </c>
    </row>
    <row r="1011" spans="1:19" x14ac:dyDescent="0.25">
      <c r="A1011" s="208" t="s">
        <v>257</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261</v>
      </c>
      <c r="Q1011" s="208" t="s">
        <v>259</v>
      </c>
      <c r="R1011" s="208" t="s">
        <v>260</v>
      </c>
      <c r="S1011" s="203">
        <v>44837.595127314817</v>
      </c>
    </row>
    <row r="1012" spans="1:19" x14ac:dyDescent="0.25">
      <c r="A1012" s="208" t="s">
        <v>257</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261</v>
      </c>
      <c r="Q1012" s="208" t="s">
        <v>259</v>
      </c>
      <c r="R1012" s="208" t="s">
        <v>260</v>
      </c>
      <c r="S1012" s="203">
        <v>44837.595127314817</v>
      </c>
    </row>
    <row r="1013" spans="1:19" x14ac:dyDescent="0.25">
      <c r="A1013" s="208" t="s">
        <v>257</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261</v>
      </c>
      <c r="Q1013" s="208" t="s">
        <v>259</v>
      </c>
      <c r="R1013" s="208" t="s">
        <v>260</v>
      </c>
      <c r="S1013" s="203">
        <v>44837.595416666663</v>
      </c>
    </row>
    <row r="1014" spans="1:19" x14ac:dyDescent="0.25">
      <c r="A1014" s="208" t="s">
        <v>257</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261</v>
      </c>
      <c r="Q1014" s="208" t="s">
        <v>259</v>
      </c>
      <c r="R1014" s="208" t="s">
        <v>260</v>
      </c>
      <c r="S1014" s="203">
        <v>44837.595416666663</v>
      </c>
    </row>
    <row r="1015" spans="1:19" x14ac:dyDescent="0.25">
      <c r="A1015" s="208" t="s">
        <v>257</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261</v>
      </c>
      <c r="Q1015" s="208" t="s">
        <v>259</v>
      </c>
      <c r="R1015" s="208" t="s">
        <v>260</v>
      </c>
      <c r="S1015" s="203">
        <v>44837.595416666663</v>
      </c>
    </row>
    <row r="1016" spans="1:19" x14ac:dyDescent="0.25">
      <c r="A1016" s="208" t="s">
        <v>257</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261</v>
      </c>
      <c r="Q1016" s="208" t="s">
        <v>259</v>
      </c>
      <c r="R1016" s="208" t="s">
        <v>260</v>
      </c>
      <c r="S1016" s="203">
        <v>44837.595416666663</v>
      </c>
    </row>
    <row r="1017" spans="1:19" x14ac:dyDescent="0.25">
      <c r="A1017" s="208" t="s">
        <v>257</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261</v>
      </c>
      <c r="Q1017" s="208" t="s">
        <v>259</v>
      </c>
      <c r="R1017" s="208" t="s">
        <v>260</v>
      </c>
      <c r="S1017" s="203">
        <v>44837.595416666663</v>
      </c>
    </row>
    <row r="1018" spans="1:19" x14ac:dyDescent="0.25">
      <c r="A1018" s="208" t="s">
        <v>257</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261</v>
      </c>
      <c r="Q1018" s="208" t="s">
        <v>259</v>
      </c>
      <c r="R1018" s="208" t="s">
        <v>260</v>
      </c>
      <c r="S1018" s="203">
        <v>44837.595416666663</v>
      </c>
    </row>
    <row r="1019" spans="1:19" x14ac:dyDescent="0.25">
      <c r="A1019" s="208" t="s">
        <v>257</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261</v>
      </c>
      <c r="Q1019" s="208" t="s">
        <v>259</v>
      </c>
      <c r="R1019" s="208" t="s">
        <v>260</v>
      </c>
      <c r="S1019" s="203">
        <v>44837.595416666663</v>
      </c>
    </row>
    <row r="1020" spans="1:19" x14ac:dyDescent="0.25">
      <c r="A1020" s="208" t="s">
        <v>257</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261</v>
      </c>
      <c r="Q1020" s="208" t="s">
        <v>259</v>
      </c>
      <c r="R1020" s="208" t="s">
        <v>260</v>
      </c>
      <c r="S1020" s="203">
        <v>44837.595416666663</v>
      </c>
    </row>
    <row r="1021" spans="1:19" x14ac:dyDescent="0.25">
      <c r="A1021" s="208" t="s">
        <v>257</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261</v>
      </c>
      <c r="Q1021" s="208" t="s">
        <v>259</v>
      </c>
      <c r="R1021" s="208" t="s">
        <v>260</v>
      </c>
      <c r="S1021" s="203">
        <v>44837.595416666663</v>
      </c>
    </row>
    <row r="1022" spans="1:19" x14ac:dyDescent="0.25">
      <c r="A1022" s="208" t="s">
        <v>257</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261</v>
      </c>
      <c r="Q1022" s="208" t="s">
        <v>259</v>
      </c>
      <c r="R1022" s="208" t="s">
        <v>260</v>
      </c>
      <c r="S1022" s="203">
        <v>44837.595416666663</v>
      </c>
    </row>
    <row r="1023" spans="1:19" x14ac:dyDescent="0.25">
      <c r="A1023" s="208" t="s">
        <v>257</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261</v>
      </c>
      <c r="Q1023" s="208" t="s">
        <v>259</v>
      </c>
      <c r="R1023" s="208" t="s">
        <v>260</v>
      </c>
      <c r="S1023" s="203">
        <v>44837.595416666663</v>
      </c>
    </row>
    <row r="1024" spans="1:19" x14ac:dyDescent="0.25">
      <c r="A1024" s="208" t="s">
        <v>257</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261</v>
      </c>
      <c r="Q1024" s="208" t="s">
        <v>259</v>
      </c>
      <c r="R1024" s="208" t="s">
        <v>260</v>
      </c>
      <c r="S1024" s="203">
        <v>44837.595416666663</v>
      </c>
    </row>
    <row r="1025" spans="1:19" x14ac:dyDescent="0.25">
      <c r="A1025" s="208" t="s">
        <v>257</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261</v>
      </c>
      <c r="Q1025" s="208" t="s">
        <v>259</v>
      </c>
      <c r="R1025" s="208" t="s">
        <v>260</v>
      </c>
      <c r="S1025" s="203">
        <v>44837.595416666663</v>
      </c>
    </row>
    <row r="1026" spans="1:19" x14ac:dyDescent="0.25">
      <c r="A1026" s="208" t="s">
        <v>257</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261</v>
      </c>
      <c r="Q1026" s="208" t="s">
        <v>259</v>
      </c>
      <c r="R1026" s="208" t="s">
        <v>260</v>
      </c>
      <c r="S1026" s="203">
        <v>44837.595416666663</v>
      </c>
    </row>
    <row r="1027" spans="1:19" x14ac:dyDescent="0.25">
      <c r="A1027" s="208" t="s">
        <v>257</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261</v>
      </c>
      <c r="Q1027" s="208" t="s">
        <v>259</v>
      </c>
      <c r="R1027" s="208" t="s">
        <v>260</v>
      </c>
      <c r="S1027" s="203">
        <v>44837.595416666663</v>
      </c>
    </row>
    <row r="1028" spans="1:19" x14ac:dyDescent="0.25">
      <c r="A1028" s="208" t="s">
        <v>257</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261</v>
      </c>
      <c r="Q1028" s="208" t="s">
        <v>259</v>
      </c>
      <c r="R1028" s="208" t="s">
        <v>260</v>
      </c>
      <c r="S1028" s="203">
        <v>44837.595416666663</v>
      </c>
    </row>
    <row r="1029" spans="1:19" x14ac:dyDescent="0.25">
      <c r="A1029" s="208" t="s">
        <v>257</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261</v>
      </c>
      <c r="Q1029" s="208" t="s">
        <v>259</v>
      </c>
      <c r="R1029" s="208" t="s">
        <v>260</v>
      </c>
      <c r="S1029" s="203">
        <v>44837.595416666663</v>
      </c>
    </row>
    <row r="1030" spans="1:19" x14ac:dyDescent="0.25">
      <c r="A1030" s="208" t="s">
        <v>257</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261</v>
      </c>
      <c r="Q1030" s="208" t="s">
        <v>259</v>
      </c>
      <c r="R1030" s="208" t="s">
        <v>260</v>
      </c>
      <c r="S1030" s="203">
        <v>44837.595416666663</v>
      </c>
    </row>
    <row r="1031" spans="1:19" x14ac:dyDescent="0.25">
      <c r="A1031" s="208" t="s">
        <v>257</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261</v>
      </c>
      <c r="Q1031" s="208" t="s">
        <v>259</v>
      </c>
      <c r="R1031" s="208" t="s">
        <v>260</v>
      </c>
      <c r="S1031" s="203">
        <v>44837.595416666663</v>
      </c>
    </row>
    <row r="1032" spans="1:19" x14ac:dyDescent="0.25">
      <c r="A1032" s="208" t="s">
        <v>257</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261</v>
      </c>
      <c r="Q1032" s="208" t="s">
        <v>259</v>
      </c>
      <c r="R1032" s="208" t="s">
        <v>260</v>
      </c>
      <c r="S1032" s="203">
        <v>44837.595416666663</v>
      </c>
    </row>
    <row r="1033" spans="1:19" x14ac:dyDescent="0.25">
      <c r="A1033" s="208" t="s">
        <v>257</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261</v>
      </c>
      <c r="Q1033" s="208" t="s">
        <v>259</v>
      </c>
      <c r="R1033" s="208" t="s">
        <v>260</v>
      </c>
      <c r="S1033" s="203">
        <v>44837.595416666663</v>
      </c>
    </row>
    <row r="1034" spans="1:19" x14ac:dyDescent="0.25">
      <c r="A1034" s="208" t="s">
        <v>257</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261</v>
      </c>
      <c r="Q1034" s="208" t="s">
        <v>259</v>
      </c>
      <c r="R1034" s="208" t="s">
        <v>260</v>
      </c>
      <c r="S1034" s="203">
        <v>44837.595416666663</v>
      </c>
    </row>
    <row r="1035" spans="1:19" x14ac:dyDescent="0.25">
      <c r="A1035" s="208" t="s">
        <v>257</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261</v>
      </c>
      <c r="Q1035" s="208" t="s">
        <v>259</v>
      </c>
      <c r="R1035" s="208" t="s">
        <v>260</v>
      </c>
      <c r="S1035" s="203">
        <v>44837.595416666663</v>
      </c>
    </row>
    <row r="1036" spans="1:19" x14ac:dyDescent="0.25">
      <c r="A1036" s="208" t="s">
        <v>257</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261</v>
      </c>
      <c r="Q1036" s="208" t="s">
        <v>259</v>
      </c>
      <c r="R1036" s="208" t="s">
        <v>260</v>
      </c>
      <c r="S1036" s="203">
        <v>44837.595416666663</v>
      </c>
    </row>
    <row r="1037" spans="1:19" x14ac:dyDescent="0.25">
      <c r="A1037" s="208" t="s">
        <v>257</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261</v>
      </c>
      <c r="Q1037" s="208" t="s">
        <v>259</v>
      </c>
      <c r="R1037" s="208" t="s">
        <v>260</v>
      </c>
      <c r="S1037" s="203">
        <v>44837.595416666663</v>
      </c>
    </row>
    <row r="1038" spans="1:19" x14ac:dyDescent="0.25">
      <c r="A1038" s="208" t="s">
        <v>257</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261</v>
      </c>
      <c r="Q1038" s="208" t="s">
        <v>259</v>
      </c>
      <c r="R1038" s="208" t="s">
        <v>260</v>
      </c>
      <c r="S1038" s="203">
        <v>44837.595416666663</v>
      </c>
    </row>
    <row r="1039" spans="1:19" x14ac:dyDescent="0.25">
      <c r="A1039" s="208" t="s">
        <v>257</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261</v>
      </c>
      <c r="Q1039" s="208" t="s">
        <v>259</v>
      </c>
      <c r="R1039" s="208" t="s">
        <v>260</v>
      </c>
      <c r="S1039" s="203">
        <v>44837.595416666663</v>
      </c>
    </row>
    <row r="1040" spans="1:19" x14ac:dyDescent="0.25">
      <c r="A1040" s="208" t="s">
        <v>257</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261</v>
      </c>
      <c r="Q1040" s="208" t="s">
        <v>259</v>
      </c>
      <c r="R1040" s="208" t="s">
        <v>260</v>
      </c>
      <c r="S1040" s="203">
        <v>44837.595416666663</v>
      </c>
    </row>
    <row r="1041" spans="1:19" x14ac:dyDescent="0.25">
      <c r="A1041" s="208" t="s">
        <v>257</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261</v>
      </c>
      <c r="Q1041" s="208" t="s">
        <v>259</v>
      </c>
      <c r="R1041" s="208" t="s">
        <v>260</v>
      </c>
      <c r="S1041" s="203">
        <v>44837.595416666663</v>
      </c>
    </row>
    <row r="1042" spans="1:19" x14ac:dyDescent="0.25">
      <c r="A1042" s="208" t="s">
        <v>257</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261</v>
      </c>
      <c r="Q1042" s="208" t="s">
        <v>259</v>
      </c>
      <c r="R1042" s="208" t="s">
        <v>260</v>
      </c>
      <c r="S1042" s="203">
        <v>44837.595416666663</v>
      </c>
    </row>
    <row r="1043" spans="1:19" x14ac:dyDescent="0.25">
      <c r="A1043" s="208" t="s">
        <v>257</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261</v>
      </c>
      <c r="Q1043" s="208" t="s">
        <v>259</v>
      </c>
      <c r="R1043" s="208" t="s">
        <v>260</v>
      </c>
      <c r="S1043" s="203">
        <v>44837.595416666663</v>
      </c>
    </row>
    <row r="1044" spans="1:19" x14ac:dyDescent="0.25">
      <c r="A1044" s="208" t="s">
        <v>257</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261</v>
      </c>
      <c r="Q1044" s="208" t="s">
        <v>259</v>
      </c>
      <c r="R1044" s="208" t="s">
        <v>260</v>
      </c>
      <c r="S1044" s="203">
        <v>44837.595416666663</v>
      </c>
    </row>
    <row r="1045" spans="1:19" x14ac:dyDescent="0.25">
      <c r="A1045" s="208" t="s">
        <v>257</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261</v>
      </c>
      <c r="Q1045" s="208" t="s">
        <v>259</v>
      </c>
      <c r="R1045" s="208" t="s">
        <v>260</v>
      </c>
      <c r="S1045" s="203">
        <v>44837.595416666663</v>
      </c>
    </row>
    <row r="1046" spans="1:19" x14ac:dyDescent="0.25">
      <c r="A1046" s="208" t="s">
        <v>257</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261</v>
      </c>
      <c r="Q1046" s="208" t="s">
        <v>259</v>
      </c>
      <c r="R1046" s="208" t="s">
        <v>260</v>
      </c>
      <c r="S1046" s="203">
        <v>44837.595416666663</v>
      </c>
    </row>
    <row r="1047" spans="1:19" x14ac:dyDescent="0.25">
      <c r="A1047" s="208" t="s">
        <v>257</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261</v>
      </c>
      <c r="Q1047" s="208" t="s">
        <v>259</v>
      </c>
      <c r="R1047" s="208" t="s">
        <v>260</v>
      </c>
      <c r="S1047" s="203">
        <v>44837.595416666663</v>
      </c>
    </row>
    <row r="1048" spans="1:19" x14ac:dyDescent="0.25">
      <c r="A1048" s="208" t="s">
        <v>257</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261</v>
      </c>
      <c r="Q1048" s="208" t="s">
        <v>259</v>
      </c>
      <c r="R1048" s="208" t="s">
        <v>260</v>
      </c>
      <c r="S1048" s="203">
        <v>44837.595416666663</v>
      </c>
    </row>
    <row r="1049" spans="1:19" x14ac:dyDescent="0.25">
      <c r="A1049" s="208" t="s">
        <v>257</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261</v>
      </c>
      <c r="Q1049" s="208" t="s">
        <v>259</v>
      </c>
      <c r="R1049" s="208" t="s">
        <v>260</v>
      </c>
      <c r="S1049" s="203">
        <v>44837.595416666663</v>
      </c>
    </row>
    <row r="1050" spans="1:19" x14ac:dyDescent="0.25">
      <c r="A1050" s="208" t="s">
        <v>257</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261</v>
      </c>
      <c r="Q1050" s="208" t="s">
        <v>259</v>
      </c>
      <c r="R1050" s="208" t="s">
        <v>260</v>
      </c>
      <c r="S1050" s="203">
        <v>44837.595416666663</v>
      </c>
    </row>
    <row r="1051" spans="1:19" x14ac:dyDescent="0.25">
      <c r="A1051" s="208" t="s">
        <v>257</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261</v>
      </c>
      <c r="Q1051" s="208" t="s">
        <v>259</v>
      </c>
      <c r="R1051" s="208" t="s">
        <v>260</v>
      </c>
      <c r="S1051" s="203">
        <v>44837.595416666663</v>
      </c>
    </row>
    <row r="1052" spans="1:19" x14ac:dyDescent="0.25">
      <c r="A1052" s="208" t="s">
        <v>257</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261</v>
      </c>
      <c r="Q1052" s="208" t="s">
        <v>259</v>
      </c>
      <c r="R1052" s="208" t="s">
        <v>260</v>
      </c>
      <c r="S1052" s="203">
        <v>44837.595416666663</v>
      </c>
    </row>
    <row r="1053" spans="1:19" x14ac:dyDescent="0.25">
      <c r="A1053" s="208" t="s">
        <v>257</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261</v>
      </c>
      <c r="Q1053" s="208" t="s">
        <v>259</v>
      </c>
      <c r="R1053" s="208" t="s">
        <v>260</v>
      </c>
      <c r="S1053" s="203">
        <v>44837.595416666663</v>
      </c>
    </row>
    <row r="1054" spans="1:19" x14ac:dyDescent="0.25">
      <c r="A1054" s="208" t="s">
        <v>257</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261</v>
      </c>
      <c r="Q1054" s="208" t="s">
        <v>259</v>
      </c>
      <c r="R1054" s="208" t="s">
        <v>260</v>
      </c>
      <c r="S1054" s="203">
        <v>44837.595416666663</v>
      </c>
    </row>
    <row r="1055" spans="1:19" x14ac:dyDescent="0.25">
      <c r="A1055" s="208" t="s">
        <v>257</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261</v>
      </c>
      <c r="Q1055" s="208" t="s">
        <v>259</v>
      </c>
      <c r="R1055" s="208" t="s">
        <v>260</v>
      </c>
      <c r="S1055" s="203">
        <v>44837.595416666663</v>
      </c>
    </row>
    <row r="1056" spans="1:19" x14ac:dyDescent="0.25">
      <c r="A1056" s="208" t="s">
        <v>257</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261</v>
      </c>
      <c r="Q1056" s="208" t="s">
        <v>259</v>
      </c>
      <c r="R1056" s="208" t="s">
        <v>260</v>
      </c>
      <c r="S1056" s="203">
        <v>44837.595416666663</v>
      </c>
    </row>
    <row r="1057" spans="1:19" x14ac:dyDescent="0.25">
      <c r="A1057" s="208" t="s">
        <v>257</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261</v>
      </c>
      <c r="Q1057" s="208" t="s">
        <v>259</v>
      </c>
      <c r="R1057" s="208" t="s">
        <v>260</v>
      </c>
      <c r="S1057" s="203">
        <v>44837.595416666663</v>
      </c>
    </row>
    <row r="1058" spans="1:19" x14ac:dyDescent="0.25">
      <c r="A1058" s="208" t="s">
        <v>257</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261</v>
      </c>
      <c r="Q1058" s="208" t="s">
        <v>259</v>
      </c>
      <c r="R1058" s="208" t="s">
        <v>260</v>
      </c>
      <c r="S1058" s="203">
        <v>44837.595416666663</v>
      </c>
    </row>
    <row r="1059" spans="1:19" x14ac:dyDescent="0.25">
      <c r="A1059" s="208" t="s">
        <v>257</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261</v>
      </c>
      <c r="Q1059" s="208" t="s">
        <v>259</v>
      </c>
      <c r="R1059" s="208" t="s">
        <v>260</v>
      </c>
      <c r="S1059" s="203">
        <v>44837.595416666663</v>
      </c>
    </row>
    <row r="1060" spans="1:19" x14ac:dyDescent="0.25">
      <c r="A1060" s="208" t="s">
        <v>257</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261</v>
      </c>
      <c r="Q1060" s="208" t="s">
        <v>259</v>
      </c>
      <c r="R1060" s="208" t="s">
        <v>260</v>
      </c>
      <c r="S1060" s="203">
        <v>44837.595416666663</v>
      </c>
    </row>
    <row r="1061" spans="1:19" x14ac:dyDescent="0.25">
      <c r="A1061" s="208" t="s">
        <v>257</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261</v>
      </c>
      <c r="Q1061" s="208" t="s">
        <v>259</v>
      </c>
      <c r="R1061" s="208" t="s">
        <v>260</v>
      </c>
      <c r="S1061" s="203">
        <v>44837.595416666663</v>
      </c>
    </row>
    <row r="1062" spans="1:19" x14ac:dyDescent="0.25">
      <c r="A1062" s="208" t="s">
        <v>257</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261</v>
      </c>
      <c r="Q1062" s="208" t="s">
        <v>259</v>
      </c>
      <c r="R1062" s="208" t="s">
        <v>260</v>
      </c>
      <c r="S1062" s="203">
        <v>44837.595416666663</v>
      </c>
    </row>
    <row r="1063" spans="1:19" x14ac:dyDescent="0.25">
      <c r="A1063" s="208" t="s">
        <v>257</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261</v>
      </c>
      <c r="Q1063" s="208" t="s">
        <v>259</v>
      </c>
      <c r="R1063" s="208" t="s">
        <v>260</v>
      </c>
      <c r="S1063" s="203">
        <v>44837.595416666663</v>
      </c>
    </row>
    <row r="1064" spans="1:19" x14ac:dyDescent="0.25">
      <c r="A1064" s="208" t="s">
        <v>257</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261</v>
      </c>
      <c r="Q1064" s="208" t="s">
        <v>259</v>
      </c>
      <c r="R1064" s="208" t="s">
        <v>260</v>
      </c>
      <c r="S1064" s="203">
        <v>44837.595416666663</v>
      </c>
    </row>
    <row r="1065" spans="1:19" x14ac:dyDescent="0.25">
      <c r="A1065" s="208" t="s">
        <v>257</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261</v>
      </c>
      <c r="Q1065" s="208" t="s">
        <v>259</v>
      </c>
      <c r="R1065" s="208" t="s">
        <v>260</v>
      </c>
      <c r="S1065" s="203">
        <v>44837.595416666663</v>
      </c>
    </row>
    <row r="1066" spans="1:19" x14ac:dyDescent="0.25">
      <c r="A1066" s="208" t="s">
        <v>257</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261</v>
      </c>
      <c r="Q1066" s="208" t="s">
        <v>259</v>
      </c>
      <c r="R1066" s="208" t="s">
        <v>260</v>
      </c>
      <c r="S1066" s="203">
        <v>44837.595416666663</v>
      </c>
    </row>
    <row r="1067" spans="1:19" x14ac:dyDescent="0.25">
      <c r="A1067" s="208" t="s">
        <v>257</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261</v>
      </c>
      <c r="Q1067" s="208" t="s">
        <v>259</v>
      </c>
      <c r="R1067" s="208" t="s">
        <v>260</v>
      </c>
      <c r="S1067" s="203">
        <v>44837.595416666663</v>
      </c>
    </row>
    <row r="1068" spans="1:19" x14ac:dyDescent="0.25">
      <c r="A1068" s="208" t="s">
        <v>257</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261</v>
      </c>
      <c r="Q1068" s="208" t="s">
        <v>259</v>
      </c>
      <c r="R1068" s="208" t="s">
        <v>260</v>
      </c>
      <c r="S1068" s="203">
        <v>44837.595416666663</v>
      </c>
    </row>
    <row r="1069" spans="1:19" x14ac:dyDescent="0.25">
      <c r="A1069" s="208" t="s">
        <v>257</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261</v>
      </c>
      <c r="Q1069" s="208" t="s">
        <v>259</v>
      </c>
      <c r="R1069" s="208" t="s">
        <v>260</v>
      </c>
      <c r="S1069" s="203">
        <v>44837.595416666663</v>
      </c>
    </row>
    <row r="1070" spans="1:19" x14ac:dyDescent="0.25">
      <c r="A1070" s="208" t="s">
        <v>257</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261</v>
      </c>
      <c r="Q1070" s="208" t="s">
        <v>259</v>
      </c>
      <c r="R1070" s="208" t="s">
        <v>260</v>
      </c>
      <c r="S1070" s="203">
        <v>44837.595416666663</v>
      </c>
    </row>
    <row r="1071" spans="1:19" x14ac:dyDescent="0.25">
      <c r="A1071" s="208" t="s">
        <v>257</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261</v>
      </c>
      <c r="Q1071" s="208" t="s">
        <v>259</v>
      </c>
      <c r="R1071" s="208" t="s">
        <v>260</v>
      </c>
      <c r="S1071" s="203">
        <v>44837.595416666663</v>
      </c>
    </row>
    <row r="1072" spans="1:19" x14ac:dyDescent="0.25">
      <c r="A1072" s="208" t="s">
        <v>257</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261</v>
      </c>
      <c r="Q1072" s="208" t="s">
        <v>259</v>
      </c>
      <c r="R1072" s="208" t="s">
        <v>260</v>
      </c>
      <c r="S1072" s="203">
        <v>44837.595416666663</v>
      </c>
    </row>
    <row r="1073" spans="1:19" x14ac:dyDescent="0.25">
      <c r="A1073" s="208" t="s">
        <v>257</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261</v>
      </c>
      <c r="Q1073" s="208" t="s">
        <v>259</v>
      </c>
      <c r="R1073" s="208" t="s">
        <v>260</v>
      </c>
      <c r="S1073" s="203">
        <v>44837.595416666663</v>
      </c>
    </row>
    <row r="1074" spans="1:19" x14ac:dyDescent="0.25">
      <c r="A1074" s="208" t="s">
        <v>257</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261</v>
      </c>
      <c r="Q1074" s="208" t="s">
        <v>259</v>
      </c>
      <c r="R1074" s="208" t="s">
        <v>260</v>
      </c>
      <c r="S1074" s="203">
        <v>44837.595416666663</v>
      </c>
    </row>
    <row r="1075" spans="1:19" x14ac:dyDescent="0.25">
      <c r="A1075" s="208" t="s">
        <v>257</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261</v>
      </c>
      <c r="Q1075" s="208" t="s">
        <v>259</v>
      </c>
      <c r="R1075" s="208" t="s">
        <v>260</v>
      </c>
      <c r="S1075" s="203">
        <v>44837.595416666663</v>
      </c>
    </row>
    <row r="1076" spans="1:19" x14ac:dyDescent="0.25">
      <c r="A1076" s="208" t="s">
        <v>257</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261</v>
      </c>
      <c r="Q1076" s="208" t="s">
        <v>259</v>
      </c>
      <c r="R1076" s="208" t="s">
        <v>260</v>
      </c>
      <c r="S1076" s="203">
        <v>44837.595416666663</v>
      </c>
    </row>
    <row r="1077" spans="1:19" x14ac:dyDescent="0.25">
      <c r="A1077" s="208" t="s">
        <v>257</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261</v>
      </c>
      <c r="Q1077" s="208" t="s">
        <v>259</v>
      </c>
      <c r="R1077" s="208" t="s">
        <v>260</v>
      </c>
      <c r="S1077" s="203">
        <v>44837.595416666663</v>
      </c>
    </row>
    <row r="1078" spans="1:19" x14ac:dyDescent="0.25">
      <c r="A1078" s="208" t="s">
        <v>257</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261</v>
      </c>
      <c r="Q1078" s="208" t="s">
        <v>259</v>
      </c>
      <c r="R1078" s="208" t="s">
        <v>260</v>
      </c>
      <c r="S1078" s="203">
        <v>44837.595416666663</v>
      </c>
    </row>
    <row r="1079" spans="1:19" x14ac:dyDescent="0.25">
      <c r="A1079" s="208" t="s">
        <v>257</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261</v>
      </c>
      <c r="Q1079" s="208" t="s">
        <v>259</v>
      </c>
      <c r="R1079" s="208" t="s">
        <v>260</v>
      </c>
      <c r="S1079" s="203">
        <v>44837.595416666663</v>
      </c>
    </row>
    <row r="1080" spans="1:19" x14ac:dyDescent="0.25">
      <c r="A1080" s="208" t="s">
        <v>257</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261</v>
      </c>
      <c r="Q1080" s="208" t="s">
        <v>259</v>
      </c>
      <c r="R1080" s="208" t="s">
        <v>260</v>
      </c>
      <c r="S1080" s="203">
        <v>44837.595416666663</v>
      </c>
    </row>
    <row r="1081" spans="1:19" x14ac:dyDescent="0.25">
      <c r="A1081" s="208" t="s">
        <v>257</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261</v>
      </c>
      <c r="Q1081" s="208" t="s">
        <v>259</v>
      </c>
      <c r="R1081" s="208" t="s">
        <v>260</v>
      </c>
      <c r="S1081" s="203">
        <v>44837.595416666663</v>
      </c>
    </row>
    <row r="1082" spans="1:19" x14ac:dyDescent="0.25">
      <c r="A1082" s="208" t="s">
        <v>257</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261</v>
      </c>
      <c r="Q1082" s="208" t="s">
        <v>259</v>
      </c>
      <c r="R1082" s="208" t="s">
        <v>260</v>
      </c>
      <c r="S1082" s="203">
        <v>44837.595416666663</v>
      </c>
    </row>
    <row r="1083" spans="1:19" x14ac:dyDescent="0.25">
      <c r="A1083" s="208" t="s">
        <v>257</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261</v>
      </c>
      <c r="Q1083" s="208" t="s">
        <v>259</v>
      </c>
      <c r="R1083" s="208" t="s">
        <v>260</v>
      </c>
      <c r="S1083" s="203">
        <v>44837.595416666663</v>
      </c>
    </row>
    <row r="1084" spans="1:19" x14ac:dyDescent="0.25">
      <c r="A1084" s="208" t="s">
        <v>257</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261</v>
      </c>
      <c r="Q1084" s="208" t="s">
        <v>259</v>
      </c>
      <c r="R1084" s="208" t="s">
        <v>260</v>
      </c>
      <c r="S1084" s="203">
        <v>44837.595416666663</v>
      </c>
    </row>
    <row r="1085" spans="1:19" x14ac:dyDescent="0.25">
      <c r="A1085" s="208" t="s">
        <v>257</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261</v>
      </c>
      <c r="Q1085" s="208" t="s">
        <v>259</v>
      </c>
      <c r="R1085" s="208" t="s">
        <v>260</v>
      </c>
      <c r="S1085" s="203">
        <v>44837.595416666663</v>
      </c>
    </row>
    <row r="1086" spans="1:19" x14ac:dyDescent="0.25">
      <c r="A1086" s="208" t="s">
        <v>257</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261</v>
      </c>
      <c r="Q1086" s="208" t="s">
        <v>259</v>
      </c>
      <c r="R1086" s="208" t="s">
        <v>260</v>
      </c>
      <c r="S1086" s="203">
        <v>44837.595416666663</v>
      </c>
    </row>
    <row r="1087" spans="1:19" x14ac:dyDescent="0.25">
      <c r="A1087" s="208" t="s">
        <v>257</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261</v>
      </c>
      <c r="Q1087" s="208" t="s">
        <v>259</v>
      </c>
      <c r="R1087" s="208" t="s">
        <v>260</v>
      </c>
      <c r="S1087" s="203">
        <v>44837.595416666663</v>
      </c>
    </row>
    <row r="1088" spans="1:19" x14ac:dyDescent="0.25">
      <c r="A1088" s="208" t="s">
        <v>257</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261</v>
      </c>
      <c r="Q1088" s="208" t="s">
        <v>259</v>
      </c>
      <c r="R1088" s="208" t="s">
        <v>260</v>
      </c>
      <c r="S1088" s="203">
        <v>44837.595416666663</v>
      </c>
    </row>
    <row r="1089" spans="1:19" x14ac:dyDescent="0.25">
      <c r="A1089" s="208" t="s">
        <v>257</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261</v>
      </c>
      <c r="Q1089" s="208" t="s">
        <v>259</v>
      </c>
      <c r="R1089" s="208" t="s">
        <v>260</v>
      </c>
      <c r="S1089" s="203">
        <v>44837.595416666663</v>
      </c>
    </row>
    <row r="1090" spans="1:19" x14ac:dyDescent="0.25">
      <c r="A1090" s="208" t="s">
        <v>257</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261</v>
      </c>
      <c r="Q1090" s="208" t="s">
        <v>259</v>
      </c>
      <c r="R1090" s="208" t="s">
        <v>260</v>
      </c>
      <c r="S1090" s="203">
        <v>44837.595416666663</v>
      </c>
    </row>
    <row r="1091" spans="1:19" x14ac:dyDescent="0.25">
      <c r="A1091" s="208" t="s">
        <v>257</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261</v>
      </c>
      <c r="Q1091" s="208" t="s">
        <v>259</v>
      </c>
      <c r="R1091" s="208" t="s">
        <v>260</v>
      </c>
      <c r="S1091" s="203">
        <v>44837.595416666663</v>
      </c>
    </row>
    <row r="1092" spans="1:19" x14ac:dyDescent="0.25">
      <c r="A1092" s="208" t="s">
        <v>257</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261</v>
      </c>
      <c r="Q1092" s="208" t="s">
        <v>259</v>
      </c>
      <c r="R1092" s="208" t="s">
        <v>260</v>
      </c>
      <c r="S1092" s="203">
        <v>44837.595416666663</v>
      </c>
    </row>
    <row r="1093" spans="1:19" x14ac:dyDescent="0.25">
      <c r="A1093" s="208" t="s">
        <v>257</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261</v>
      </c>
      <c r="Q1093" s="208" t="s">
        <v>259</v>
      </c>
      <c r="R1093" s="208" t="s">
        <v>260</v>
      </c>
      <c r="S1093" s="203">
        <v>44837.595416666663</v>
      </c>
    </row>
    <row r="1094" spans="1:19" x14ac:dyDescent="0.25">
      <c r="A1094" s="208" t="s">
        <v>257</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261</v>
      </c>
      <c r="Q1094" s="208" t="s">
        <v>259</v>
      </c>
      <c r="R1094" s="208" t="s">
        <v>260</v>
      </c>
      <c r="S1094" s="203">
        <v>44837.595416666663</v>
      </c>
    </row>
    <row r="1095" spans="1:19" x14ac:dyDescent="0.25">
      <c r="A1095" s="208" t="s">
        <v>257</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261</v>
      </c>
      <c r="Q1095" s="208" t="s">
        <v>259</v>
      </c>
      <c r="R1095" s="208" t="s">
        <v>260</v>
      </c>
      <c r="S1095" s="203">
        <v>44837.595416666663</v>
      </c>
    </row>
    <row r="1096" spans="1:19" x14ac:dyDescent="0.25">
      <c r="A1096" s="208" t="s">
        <v>257</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261</v>
      </c>
      <c r="Q1096" s="208" t="s">
        <v>259</v>
      </c>
      <c r="R1096" s="208" t="s">
        <v>260</v>
      </c>
      <c r="S1096" s="203">
        <v>44837.595416666663</v>
      </c>
    </row>
    <row r="1097" spans="1:19" x14ac:dyDescent="0.25">
      <c r="A1097" s="208" t="s">
        <v>257</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261</v>
      </c>
      <c r="Q1097" s="208" t="s">
        <v>259</v>
      </c>
      <c r="R1097" s="208" t="s">
        <v>260</v>
      </c>
      <c r="S1097" s="203">
        <v>44837.595416666663</v>
      </c>
    </row>
    <row r="1098" spans="1:19" x14ac:dyDescent="0.25">
      <c r="A1098" s="208" t="s">
        <v>257</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261</v>
      </c>
      <c r="Q1098" s="208" t="s">
        <v>259</v>
      </c>
      <c r="R1098" s="208" t="s">
        <v>260</v>
      </c>
      <c r="S1098" s="203">
        <v>44837.595416666663</v>
      </c>
    </row>
    <row r="1099" spans="1:19" x14ac:dyDescent="0.25">
      <c r="A1099" s="208" t="s">
        <v>257</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261</v>
      </c>
      <c r="Q1099" s="208" t="s">
        <v>259</v>
      </c>
      <c r="R1099" s="208" t="s">
        <v>260</v>
      </c>
      <c r="S1099" s="203">
        <v>44837.595416666663</v>
      </c>
    </row>
    <row r="1100" spans="1:19" x14ac:dyDescent="0.25">
      <c r="A1100" s="208" t="s">
        <v>257</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261</v>
      </c>
      <c r="Q1100" s="208" t="s">
        <v>259</v>
      </c>
      <c r="R1100" s="208" t="s">
        <v>260</v>
      </c>
      <c r="S1100" s="203">
        <v>44837.595416666663</v>
      </c>
    </row>
    <row r="1101" spans="1:19" x14ac:dyDescent="0.25">
      <c r="A1101" s="208" t="s">
        <v>257</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261</v>
      </c>
      <c r="Q1101" s="208" t="s">
        <v>259</v>
      </c>
      <c r="R1101" s="208" t="s">
        <v>260</v>
      </c>
      <c r="S1101" s="203">
        <v>44837.595416666663</v>
      </c>
    </row>
    <row r="1102" spans="1:19" x14ac:dyDescent="0.25">
      <c r="A1102" s="208" t="s">
        <v>257</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261</v>
      </c>
      <c r="Q1102" s="208" t="s">
        <v>259</v>
      </c>
      <c r="R1102" s="208" t="s">
        <v>260</v>
      </c>
      <c r="S1102" s="203">
        <v>44837.595416666663</v>
      </c>
    </row>
    <row r="1103" spans="1:19" x14ac:dyDescent="0.25">
      <c r="A1103" s="208" t="s">
        <v>257</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261</v>
      </c>
      <c r="Q1103" s="208" t="s">
        <v>259</v>
      </c>
      <c r="R1103" s="208" t="s">
        <v>260</v>
      </c>
      <c r="S1103" s="203">
        <v>44837.595416666663</v>
      </c>
    </row>
    <row r="1104" spans="1:19" x14ac:dyDescent="0.25">
      <c r="A1104" s="208" t="s">
        <v>257</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261</v>
      </c>
      <c r="Q1104" s="208" t="s">
        <v>259</v>
      </c>
      <c r="R1104" s="208" t="s">
        <v>260</v>
      </c>
      <c r="S1104" s="203">
        <v>44837.595416666663</v>
      </c>
    </row>
    <row r="1105" spans="1:19" x14ac:dyDescent="0.25">
      <c r="A1105" s="208" t="s">
        <v>257</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261</v>
      </c>
      <c r="Q1105" s="208" t="s">
        <v>259</v>
      </c>
      <c r="R1105" s="208" t="s">
        <v>260</v>
      </c>
      <c r="S1105" s="203">
        <v>44837.595416666663</v>
      </c>
    </row>
    <row r="1106" spans="1:19" x14ac:dyDescent="0.25">
      <c r="A1106" s="208" t="s">
        <v>257</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261</v>
      </c>
      <c r="Q1106" s="208" t="s">
        <v>259</v>
      </c>
      <c r="R1106" s="208" t="s">
        <v>260</v>
      </c>
      <c r="S1106" s="203">
        <v>44837.595416666663</v>
      </c>
    </row>
    <row r="1107" spans="1:19" x14ac:dyDescent="0.25">
      <c r="A1107" s="208" t="s">
        <v>257</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261</v>
      </c>
      <c r="Q1107" s="208" t="s">
        <v>259</v>
      </c>
      <c r="R1107" s="208" t="s">
        <v>260</v>
      </c>
      <c r="S1107" s="203">
        <v>44837.595416666663</v>
      </c>
    </row>
    <row r="1108" spans="1:19" x14ac:dyDescent="0.25">
      <c r="A1108" s="208" t="s">
        <v>257</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261</v>
      </c>
      <c r="Q1108" s="208" t="s">
        <v>259</v>
      </c>
      <c r="R1108" s="208" t="s">
        <v>260</v>
      </c>
      <c r="S1108" s="203">
        <v>44837.595416666663</v>
      </c>
    </row>
    <row r="1109" spans="1:19" x14ac:dyDescent="0.25">
      <c r="A1109" s="208" t="s">
        <v>257</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261</v>
      </c>
      <c r="Q1109" s="208" t="s">
        <v>259</v>
      </c>
      <c r="R1109" s="208" t="s">
        <v>260</v>
      </c>
      <c r="S1109" s="203">
        <v>44837.595416666663</v>
      </c>
    </row>
    <row r="1110" spans="1:19" x14ac:dyDescent="0.25">
      <c r="A1110" s="208" t="s">
        <v>257</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261</v>
      </c>
      <c r="Q1110" s="208" t="s">
        <v>259</v>
      </c>
      <c r="R1110" s="208" t="s">
        <v>260</v>
      </c>
      <c r="S1110" s="203">
        <v>44837.595416666663</v>
      </c>
    </row>
    <row r="1111" spans="1:19" x14ac:dyDescent="0.25">
      <c r="A1111" s="208" t="s">
        <v>257</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261</v>
      </c>
      <c r="Q1111" s="208" t="s">
        <v>259</v>
      </c>
      <c r="R1111" s="208" t="s">
        <v>260</v>
      </c>
      <c r="S1111" s="203">
        <v>44837.595416666663</v>
      </c>
    </row>
    <row r="1112" spans="1:19" x14ac:dyDescent="0.25">
      <c r="A1112" s="208" t="s">
        <v>257</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261</v>
      </c>
      <c r="Q1112" s="208" t="s">
        <v>259</v>
      </c>
      <c r="R1112" s="208" t="s">
        <v>260</v>
      </c>
      <c r="S1112" s="203">
        <v>44837.595416666663</v>
      </c>
    </row>
    <row r="1113" spans="1:19" x14ac:dyDescent="0.25">
      <c r="A1113" s="208" t="s">
        <v>257</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261</v>
      </c>
      <c r="Q1113" s="208" t="s">
        <v>259</v>
      </c>
      <c r="R1113" s="208" t="s">
        <v>260</v>
      </c>
      <c r="S1113" s="203">
        <v>44837.595416666663</v>
      </c>
    </row>
    <row r="1114" spans="1:19" x14ac:dyDescent="0.25">
      <c r="A1114" s="208" t="s">
        <v>257</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261</v>
      </c>
      <c r="Q1114" s="208" t="s">
        <v>259</v>
      </c>
      <c r="R1114" s="208" t="s">
        <v>260</v>
      </c>
      <c r="S1114" s="203">
        <v>44837.595416666663</v>
      </c>
    </row>
    <row r="1115" spans="1:19" x14ac:dyDescent="0.25">
      <c r="A1115" s="208" t="s">
        <v>257</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261</v>
      </c>
      <c r="Q1115" s="208" t="s">
        <v>259</v>
      </c>
      <c r="R1115" s="208" t="s">
        <v>260</v>
      </c>
      <c r="S1115" s="203">
        <v>44837.595416666663</v>
      </c>
    </row>
    <row r="1116" spans="1:19" x14ac:dyDescent="0.25">
      <c r="A1116" s="208" t="s">
        <v>257</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261</v>
      </c>
      <c r="Q1116" s="208" t="s">
        <v>259</v>
      </c>
      <c r="R1116" s="208" t="s">
        <v>260</v>
      </c>
      <c r="S1116" s="203">
        <v>44837.595416666663</v>
      </c>
    </row>
    <row r="1117" spans="1:19" x14ac:dyDescent="0.25">
      <c r="A1117" s="208" t="s">
        <v>257</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261</v>
      </c>
      <c r="Q1117" s="208" t="s">
        <v>259</v>
      </c>
      <c r="R1117" s="208" t="s">
        <v>260</v>
      </c>
      <c r="S1117" s="203">
        <v>44837.595416666663</v>
      </c>
    </row>
    <row r="1118" spans="1:19" x14ac:dyDescent="0.25">
      <c r="A1118" s="208" t="s">
        <v>257</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261</v>
      </c>
      <c r="Q1118" s="208" t="s">
        <v>259</v>
      </c>
      <c r="R1118" s="208" t="s">
        <v>260</v>
      </c>
      <c r="S1118" s="203">
        <v>44837.595416666663</v>
      </c>
    </row>
    <row r="1119" spans="1:19" x14ac:dyDescent="0.25">
      <c r="A1119" s="208" t="s">
        <v>257</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261</v>
      </c>
      <c r="Q1119" s="208" t="s">
        <v>259</v>
      </c>
      <c r="R1119" s="208" t="s">
        <v>260</v>
      </c>
      <c r="S1119" s="203">
        <v>44837.595416666663</v>
      </c>
    </row>
    <row r="1120" spans="1:19" x14ac:dyDescent="0.25">
      <c r="A1120" s="208" t="s">
        <v>257</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261</v>
      </c>
      <c r="Q1120" s="208" t="s">
        <v>259</v>
      </c>
      <c r="R1120" s="208" t="s">
        <v>260</v>
      </c>
      <c r="S1120" s="203">
        <v>44837.595416666663</v>
      </c>
    </row>
    <row r="1121" spans="1:19" x14ac:dyDescent="0.25">
      <c r="A1121" s="208" t="s">
        <v>257</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261</v>
      </c>
      <c r="Q1121" s="208" t="s">
        <v>259</v>
      </c>
      <c r="R1121" s="208" t="s">
        <v>260</v>
      </c>
      <c r="S1121" s="203">
        <v>44837.595416666663</v>
      </c>
    </row>
    <row r="1122" spans="1:19" x14ac:dyDescent="0.25">
      <c r="A1122" s="208" t="s">
        <v>257</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261</v>
      </c>
      <c r="Q1122" s="208" t="s">
        <v>259</v>
      </c>
      <c r="R1122" s="208" t="s">
        <v>260</v>
      </c>
      <c r="S1122" s="203">
        <v>44837.595416666663</v>
      </c>
    </row>
    <row r="1123" spans="1:19" x14ac:dyDescent="0.25">
      <c r="A1123" s="208" t="s">
        <v>257</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261</v>
      </c>
      <c r="Q1123" s="208" t="s">
        <v>259</v>
      </c>
      <c r="R1123" s="208" t="s">
        <v>260</v>
      </c>
      <c r="S1123" s="203">
        <v>44837.595416666663</v>
      </c>
    </row>
    <row r="1124" spans="1:19" x14ac:dyDescent="0.25">
      <c r="A1124" s="208" t="s">
        <v>257</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261</v>
      </c>
      <c r="Q1124" s="208" t="s">
        <v>259</v>
      </c>
      <c r="R1124" s="208" t="s">
        <v>260</v>
      </c>
      <c r="S1124" s="203">
        <v>44837.595416666663</v>
      </c>
    </row>
    <row r="1125" spans="1:19" x14ac:dyDescent="0.25">
      <c r="A1125" s="208" t="s">
        <v>257</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261</v>
      </c>
      <c r="Q1125" s="208" t="s">
        <v>259</v>
      </c>
      <c r="R1125" s="208" t="s">
        <v>260</v>
      </c>
      <c r="S1125" s="203">
        <v>44837.595416666663</v>
      </c>
    </row>
    <row r="1126" spans="1:19" x14ac:dyDescent="0.25">
      <c r="A1126" s="208" t="s">
        <v>257</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261</v>
      </c>
      <c r="Q1126" s="208" t="s">
        <v>259</v>
      </c>
      <c r="R1126" s="208" t="s">
        <v>260</v>
      </c>
      <c r="S1126" s="203">
        <v>44837.595416666663</v>
      </c>
    </row>
    <row r="1127" spans="1:19" x14ac:dyDescent="0.25">
      <c r="A1127" s="208" t="s">
        <v>257</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261</v>
      </c>
      <c r="Q1127" s="208" t="s">
        <v>259</v>
      </c>
      <c r="R1127" s="208" t="s">
        <v>260</v>
      </c>
      <c r="S1127" s="203">
        <v>44837.595416666663</v>
      </c>
    </row>
    <row r="1128" spans="1:19" x14ac:dyDescent="0.25">
      <c r="A1128" s="208" t="s">
        <v>257</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261</v>
      </c>
      <c r="Q1128" s="208" t="s">
        <v>259</v>
      </c>
      <c r="R1128" s="208" t="s">
        <v>260</v>
      </c>
      <c r="S1128" s="203">
        <v>44837.595416666663</v>
      </c>
    </row>
    <row r="1129" spans="1:19" x14ac:dyDescent="0.25">
      <c r="A1129" s="208" t="s">
        <v>257</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261</v>
      </c>
      <c r="Q1129" s="208" t="s">
        <v>259</v>
      </c>
      <c r="R1129" s="208" t="s">
        <v>260</v>
      </c>
      <c r="S1129" s="203">
        <v>44837.595416666663</v>
      </c>
    </row>
    <row r="1130" spans="1:19" x14ac:dyDescent="0.25">
      <c r="A1130" s="208" t="s">
        <v>257</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261</v>
      </c>
      <c r="Q1130" s="208" t="s">
        <v>259</v>
      </c>
      <c r="R1130" s="208" t="s">
        <v>260</v>
      </c>
      <c r="S1130" s="203">
        <v>44837.595416666663</v>
      </c>
    </row>
    <row r="1131" spans="1:19" x14ac:dyDescent="0.25">
      <c r="A1131" s="208" t="s">
        <v>257</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261</v>
      </c>
      <c r="Q1131" s="208" t="s">
        <v>259</v>
      </c>
      <c r="R1131" s="208" t="s">
        <v>260</v>
      </c>
      <c r="S1131" s="203">
        <v>44837.595416666663</v>
      </c>
    </row>
    <row r="1132" spans="1:19" x14ac:dyDescent="0.25">
      <c r="A1132" s="208" t="s">
        <v>257</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261</v>
      </c>
      <c r="Q1132" s="208" t="s">
        <v>259</v>
      </c>
      <c r="R1132" s="208" t="s">
        <v>260</v>
      </c>
      <c r="S1132" s="203">
        <v>44837.595416666663</v>
      </c>
    </row>
    <row r="1133" spans="1:19" x14ac:dyDescent="0.25">
      <c r="A1133" s="208" t="s">
        <v>257</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261</v>
      </c>
      <c r="Q1133" s="208" t="s">
        <v>259</v>
      </c>
      <c r="R1133" s="208" t="s">
        <v>260</v>
      </c>
      <c r="S1133" s="203">
        <v>44837.595416666663</v>
      </c>
    </row>
    <row r="1134" spans="1:19" x14ac:dyDescent="0.25">
      <c r="A1134" s="208" t="s">
        <v>257</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261</v>
      </c>
      <c r="Q1134" s="208" t="s">
        <v>259</v>
      </c>
      <c r="R1134" s="208" t="s">
        <v>260</v>
      </c>
      <c r="S1134" s="203">
        <v>44837.595416666663</v>
      </c>
    </row>
    <row r="1135" spans="1:19" x14ac:dyDescent="0.25">
      <c r="A1135" s="208" t="s">
        <v>257</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261</v>
      </c>
      <c r="Q1135" s="208" t="s">
        <v>259</v>
      </c>
      <c r="R1135" s="208" t="s">
        <v>260</v>
      </c>
      <c r="S1135" s="203">
        <v>44837.595416666663</v>
      </c>
    </row>
    <row r="1136" spans="1:19" x14ac:dyDescent="0.25">
      <c r="A1136" s="208" t="s">
        <v>257</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261</v>
      </c>
      <c r="Q1136" s="208" t="s">
        <v>259</v>
      </c>
      <c r="R1136" s="208" t="s">
        <v>260</v>
      </c>
      <c r="S1136" s="203">
        <v>44837.595416666663</v>
      </c>
    </row>
    <row r="1137" spans="1:19" x14ac:dyDescent="0.25">
      <c r="A1137" s="208" t="s">
        <v>257</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261</v>
      </c>
      <c r="Q1137" s="208" t="s">
        <v>259</v>
      </c>
      <c r="R1137" s="208" t="s">
        <v>260</v>
      </c>
      <c r="S1137" s="203">
        <v>44837.595416666663</v>
      </c>
    </row>
    <row r="1138" spans="1:19" x14ac:dyDescent="0.25">
      <c r="A1138" s="208" t="s">
        <v>257</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261</v>
      </c>
      <c r="Q1138" s="208" t="s">
        <v>259</v>
      </c>
      <c r="R1138" s="208" t="s">
        <v>260</v>
      </c>
      <c r="S1138" s="203">
        <v>44837.595416666663</v>
      </c>
    </row>
    <row r="1139" spans="1:19" x14ac:dyDescent="0.25">
      <c r="A1139" s="208" t="s">
        <v>257</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261</v>
      </c>
      <c r="Q1139" s="208" t="s">
        <v>259</v>
      </c>
      <c r="R1139" s="208" t="s">
        <v>260</v>
      </c>
      <c r="S1139" s="203">
        <v>44837.595416666663</v>
      </c>
    </row>
    <row r="1140" spans="1:19" x14ac:dyDescent="0.25">
      <c r="A1140" s="208" t="s">
        <v>257</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261</v>
      </c>
      <c r="Q1140" s="208" t="s">
        <v>259</v>
      </c>
      <c r="R1140" s="208" t="s">
        <v>260</v>
      </c>
      <c r="S1140" s="203">
        <v>44837.595416666663</v>
      </c>
    </row>
    <row r="1141" spans="1:19" x14ac:dyDescent="0.25">
      <c r="A1141" s="208" t="s">
        <v>257</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261</v>
      </c>
      <c r="Q1141" s="208" t="s">
        <v>259</v>
      </c>
      <c r="R1141" s="208" t="s">
        <v>260</v>
      </c>
      <c r="S1141" s="203">
        <v>44837.595416666663</v>
      </c>
    </row>
    <row r="1142" spans="1:19" x14ac:dyDescent="0.25">
      <c r="A1142" s="208" t="s">
        <v>257</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261</v>
      </c>
      <c r="Q1142" s="208" t="s">
        <v>259</v>
      </c>
      <c r="R1142" s="208" t="s">
        <v>260</v>
      </c>
      <c r="S1142" s="203">
        <v>44837.595416666663</v>
      </c>
    </row>
    <row r="1143" spans="1:19" x14ac:dyDescent="0.25">
      <c r="A1143" s="208" t="s">
        <v>257</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261</v>
      </c>
      <c r="Q1143" s="208" t="s">
        <v>259</v>
      </c>
      <c r="R1143" s="208" t="s">
        <v>260</v>
      </c>
      <c r="S1143" s="203">
        <v>44837.595416666663</v>
      </c>
    </row>
    <row r="1144" spans="1:19" x14ac:dyDescent="0.25">
      <c r="A1144" s="208" t="s">
        <v>257</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261</v>
      </c>
      <c r="Q1144" s="208" t="s">
        <v>259</v>
      </c>
      <c r="R1144" s="208" t="s">
        <v>260</v>
      </c>
      <c r="S1144" s="203">
        <v>44837.595416666663</v>
      </c>
    </row>
    <row r="1145" spans="1:19" x14ac:dyDescent="0.25">
      <c r="A1145" s="208" t="s">
        <v>257</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261</v>
      </c>
      <c r="Q1145" s="208" t="s">
        <v>259</v>
      </c>
      <c r="R1145" s="208" t="s">
        <v>260</v>
      </c>
      <c r="S1145" s="203">
        <v>44837.595416666663</v>
      </c>
    </row>
    <row r="1146" spans="1:19" x14ac:dyDescent="0.25">
      <c r="A1146" s="208" t="s">
        <v>257</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261</v>
      </c>
      <c r="Q1146" s="208" t="s">
        <v>259</v>
      </c>
      <c r="R1146" s="208" t="s">
        <v>260</v>
      </c>
      <c r="S1146" s="203">
        <v>44837.595416666663</v>
      </c>
    </row>
    <row r="1147" spans="1:19" x14ac:dyDescent="0.25">
      <c r="A1147" s="208" t="s">
        <v>257</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261</v>
      </c>
      <c r="Q1147" s="208" t="s">
        <v>259</v>
      </c>
      <c r="R1147" s="208" t="s">
        <v>260</v>
      </c>
      <c r="S1147" s="203">
        <v>44837.595416666663</v>
      </c>
    </row>
    <row r="1148" spans="1:19" x14ac:dyDescent="0.25">
      <c r="A1148" s="208" t="s">
        <v>257</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261</v>
      </c>
      <c r="Q1148" s="208" t="s">
        <v>259</v>
      </c>
      <c r="R1148" s="208" t="s">
        <v>260</v>
      </c>
      <c r="S1148" s="203">
        <v>44837.595416666663</v>
      </c>
    </row>
    <row r="1149" spans="1:19" x14ac:dyDescent="0.25">
      <c r="A1149" s="208" t="s">
        <v>257</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261</v>
      </c>
      <c r="Q1149" s="208" t="s">
        <v>259</v>
      </c>
      <c r="R1149" s="208" t="s">
        <v>260</v>
      </c>
      <c r="S1149" s="203">
        <v>44837.595416666663</v>
      </c>
    </row>
    <row r="1150" spans="1:19" x14ac:dyDescent="0.25">
      <c r="A1150" s="208" t="s">
        <v>257</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261</v>
      </c>
      <c r="Q1150" s="208" t="s">
        <v>259</v>
      </c>
      <c r="R1150" s="208" t="s">
        <v>260</v>
      </c>
      <c r="S1150" s="203">
        <v>44837.595416666663</v>
      </c>
    </row>
    <row r="1151" spans="1:19" x14ac:dyDescent="0.25">
      <c r="A1151" s="208" t="s">
        <v>257</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261</v>
      </c>
      <c r="Q1151" s="208" t="s">
        <v>259</v>
      </c>
      <c r="R1151" s="208" t="s">
        <v>260</v>
      </c>
      <c r="S1151" s="203">
        <v>44837.595416666663</v>
      </c>
    </row>
    <row r="1152" spans="1:19" x14ac:dyDescent="0.25">
      <c r="A1152" s="208" t="s">
        <v>257</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261</v>
      </c>
      <c r="Q1152" s="208" t="s">
        <v>259</v>
      </c>
      <c r="R1152" s="208" t="s">
        <v>260</v>
      </c>
      <c r="S1152" s="203">
        <v>44837.595416666663</v>
      </c>
    </row>
    <row r="1153" spans="1:19" x14ac:dyDescent="0.25">
      <c r="A1153" s="208" t="s">
        <v>257</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261</v>
      </c>
      <c r="Q1153" s="208" t="s">
        <v>259</v>
      </c>
      <c r="R1153" s="208" t="s">
        <v>260</v>
      </c>
      <c r="S1153" s="203">
        <v>44837.595416666663</v>
      </c>
    </row>
    <row r="1154" spans="1:19" x14ac:dyDescent="0.25">
      <c r="A1154" s="208" t="s">
        <v>257</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261</v>
      </c>
      <c r="Q1154" s="208" t="s">
        <v>259</v>
      </c>
      <c r="R1154" s="208" t="s">
        <v>260</v>
      </c>
      <c r="S1154" s="203">
        <v>44837.595416666663</v>
      </c>
    </row>
    <row r="1155" spans="1:19" x14ac:dyDescent="0.25">
      <c r="A1155" s="208" t="s">
        <v>257</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261</v>
      </c>
      <c r="Q1155" s="208" t="s">
        <v>259</v>
      </c>
      <c r="R1155" s="208" t="s">
        <v>260</v>
      </c>
      <c r="S1155" s="203">
        <v>44837.595416666663</v>
      </c>
    </row>
    <row r="1156" spans="1:19" x14ac:dyDescent="0.25">
      <c r="A1156" s="208" t="s">
        <v>257</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261</v>
      </c>
      <c r="Q1156" s="208" t="s">
        <v>259</v>
      </c>
      <c r="R1156" s="208" t="s">
        <v>260</v>
      </c>
      <c r="S1156" s="203">
        <v>44837.595416666663</v>
      </c>
    </row>
    <row r="1157" spans="1:19" x14ac:dyDescent="0.25">
      <c r="A1157" s="208" t="s">
        <v>257</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261</v>
      </c>
      <c r="Q1157" s="208" t="s">
        <v>259</v>
      </c>
      <c r="R1157" s="208" t="s">
        <v>260</v>
      </c>
      <c r="S1157" s="203">
        <v>44837.595717592594</v>
      </c>
    </row>
    <row r="1158" spans="1:19" x14ac:dyDescent="0.25">
      <c r="A1158" s="208" t="s">
        <v>257</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261</v>
      </c>
      <c r="Q1158" s="208" t="s">
        <v>259</v>
      </c>
      <c r="R1158" s="208" t="s">
        <v>260</v>
      </c>
      <c r="S1158" s="203">
        <v>44837.595717592594</v>
      </c>
    </row>
    <row r="1159" spans="1:19" x14ac:dyDescent="0.25">
      <c r="A1159" s="208" t="s">
        <v>257</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261</v>
      </c>
      <c r="Q1159" s="208" t="s">
        <v>259</v>
      </c>
      <c r="R1159" s="208" t="s">
        <v>260</v>
      </c>
      <c r="S1159" s="203">
        <v>44837.595717592594</v>
      </c>
    </row>
    <row r="1160" spans="1:19" x14ac:dyDescent="0.25">
      <c r="A1160" s="208" t="s">
        <v>257</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261</v>
      </c>
      <c r="Q1160" s="208" t="s">
        <v>259</v>
      </c>
      <c r="R1160" s="208" t="s">
        <v>260</v>
      </c>
      <c r="S1160" s="203">
        <v>44837.595717592594</v>
      </c>
    </row>
    <row r="1161" spans="1:19" x14ac:dyDescent="0.25">
      <c r="A1161" s="208" t="s">
        <v>257</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261</v>
      </c>
      <c r="Q1161" s="208" t="s">
        <v>259</v>
      </c>
      <c r="R1161" s="208" t="s">
        <v>260</v>
      </c>
      <c r="S1161" s="203">
        <v>44837.595717592594</v>
      </c>
    </row>
    <row r="1162" spans="1:19" x14ac:dyDescent="0.25">
      <c r="A1162" s="208" t="s">
        <v>257</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261</v>
      </c>
      <c r="Q1162" s="208" t="s">
        <v>259</v>
      </c>
      <c r="R1162" s="208" t="s">
        <v>260</v>
      </c>
      <c r="S1162" s="203">
        <v>44837.595717592594</v>
      </c>
    </row>
    <row r="1163" spans="1:19" x14ac:dyDescent="0.25">
      <c r="A1163" s="208" t="s">
        <v>257</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261</v>
      </c>
      <c r="Q1163" s="208" t="s">
        <v>259</v>
      </c>
      <c r="R1163" s="208" t="s">
        <v>260</v>
      </c>
      <c r="S1163" s="203">
        <v>44837.595717592594</v>
      </c>
    </row>
    <row r="1164" spans="1:19" x14ac:dyDescent="0.25">
      <c r="A1164" s="208" t="s">
        <v>257</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261</v>
      </c>
      <c r="Q1164" s="208" t="s">
        <v>259</v>
      </c>
      <c r="R1164" s="208" t="s">
        <v>260</v>
      </c>
      <c r="S1164" s="203">
        <v>44837.595717592594</v>
      </c>
    </row>
    <row r="1165" spans="1:19" x14ac:dyDescent="0.25">
      <c r="A1165" s="208" t="s">
        <v>257</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261</v>
      </c>
      <c r="Q1165" s="208" t="s">
        <v>259</v>
      </c>
      <c r="R1165" s="208" t="s">
        <v>260</v>
      </c>
      <c r="S1165" s="203">
        <v>44837.595717592594</v>
      </c>
    </row>
    <row r="1166" spans="1:19" x14ac:dyDescent="0.25">
      <c r="A1166" s="208" t="s">
        <v>257</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261</v>
      </c>
      <c r="Q1166" s="208" t="s">
        <v>259</v>
      </c>
      <c r="R1166" s="208" t="s">
        <v>260</v>
      </c>
      <c r="S1166" s="203">
        <v>44837.595717592594</v>
      </c>
    </row>
    <row r="1167" spans="1:19" x14ac:dyDescent="0.25">
      <c r="A1167" s="208" t="s">
        <v>257</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261</v>
      </c>
      <c r="Q1167" s="208" t="s">
        <v>259</v>
      </c>
      <c r="R1167" s="208" t="s">
        <v>260</v>
      </c>
      <c r="S1167" s="203">
        <v>44837.595717592594</v>
      </c>
    </row>
    <row r="1168" spans="1:19" x14ac:dyDescent="0.25">
      <c r="A1168" s="208" t="s">
        <v>257</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261</v>
      </c>
      <c r="Q1168" s="208" t="s">
        <v>259</v>
      </c>
      <c r="R1168" s="208" t="s">
        <v>260</v>
      </c>
      <c r="S1168" s="203">
        <v>44837.595717592594</v>
      </c>
    </row>
    <row r="1169" spans="1:19" x14ac:dyDescent="0.25">
      <c r="A1169" s="208" t="s">
        <v>257</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261</v>
      </c>
      <c r="Q1169" s="208" t="s">
        <v>259</v>
      </c>
      <c r="R1169" s="208" t="s">
        <v>260</v>
      </c>
      <c r="S1169" s="203">
        <v>44837.595717592594</v>
      </c>
    </row>
    <row r="1170" spans="1:19" x14ac:dyDescent="0.25">
      <c r="A1170" s="208" t="s">
        <v>257</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261</v>
      </c>
      <c r="Q1170" s="208" t="s">
        <v>259</v>
      </c>
      <c r="R1170" s="208" t="s">
        <v>260</v>
      </c>
      <c r="S1170" s="203">
        <v>44837.595717592594</v>
      </c>
    </row>
    <row r="1171" spans="1:19" x14ac:dyDescent="0.25">
      <c r="A1171" s="208" t="s">
        <v>257</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261</v>
      </c>
      <c r="Q1171" s="208" t="s">
        <v>259</v>
      </c>
      <c r="R1171" s="208" t="s">
        <v>260</v>
      </c>
      <c r="S1171" s="203">
        <v>44837.595717592594</v>
      </c>
    </row>
    <row r="1172" spans="1:19" x14ac:dyDescent="0.25">
      <c r="A1172" s="208" t="s">
        <v>257</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261</v>
      </c>
      <c r="Q1172" s="208" t="s">
        <v>259</v>
      </c>
      <c r="R1172" s="208" t="s">
        <v>260</v>
      </c>
      <c r="S1172" s="203">
        <v>44837.595717592594</v>
      </c>
    </row>
    <row r="1173" spans="1:19" x14ac:dyDescent="0.25">
      <c r="A1173" s="208" t="s">
        <v>257</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261</v>
      </c>
      <c r="Q1173" s="208" t="s">
        <v>259</v>
      </c>
      <c r="R1173" s="208" t="s">
        <v>260</v>
      </c>
      <c r="S1173" s="203">
        <v>44837.595717592594</v>
      </c>
    </row>
    <row r="1174" spans="1:19" x14ac:dyDescent="0.25">
      <c r="A1174" s="208" t="s">
        <v>257</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261</v>
      </c>
      <c r="Q1174" s="208" t="s">
        <v>259</v>
      </c>
      <c r="R1174" s="208" t="s">
        <v>260</v>
      </c>
      <c r="S1174" s="203">
        <v>44837.595717592594</v>
      </c>
    </row>
    <row r="1175" spans="1:19" x14ac:dyDescent="0.25">
      <c r="A1175" s="208" t="s">
        <v>257</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261</v>
      </c>
      <c r="Q1175" s="208" t="s">
        <v>259</v>
      </c>
      <c r="R1175" s="208" t="s">
        <v>260</v>
      </c>
      <c r="S1175" s="203">
        <v>44837.595717592594</v>
      </c>
    </row>
    <row r="1176" spans="1:19" x14ac:dyDescent="0.25">
      <c r="A1176" s="208" t="s">
        <v>257</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261</v>
      </c>
      <c r="Q1176" s="208" t="s">
        <v>259</v>
      </c>
      <c r="R1176" s="208" t="s">
        <v>260</v>
      </c>
      <c r="S1176" s="203">
        <v>44837.595717592594</v>
      </c>
    </row>
    <row r="1177" spans="1:19" x14ac:dyDescent="0.25">
      <c r="A1177" s="208" t="s">
        <v>257</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261</v>
      </c>
      <c r="Q1177" s="208" t="s">
        <v>259</v>
      </c>
      <c r="R1177" s="208" t="s">
        <v>260</v>
      </c>
      <c r="S1177" s="203">
        <v>44837.595717592594</v>
      </c>
    </row>
    <row r="1178" spans="1:19" x14ac:dyDescent="0.25">
      <c r="A1178" s="208" t="s">
        <v>257</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261</v>
      </c>
      <c r="Q1178" s="208" t="s">
        <v>259</v>
      </c>
      <c r="R1178" s="208" t="s">
        <v>260</v>
      </c>
      <c r="S1178" s="203">
        <v>44837.595717592594</v>
      </c>
    </row>
    <row r="1179" spans="1:19" x14ac:dyDescent="0.25">
      <c r="A1179" s="208" t="s">
        <v>257</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261</v>
      </c>
      <c r="Q1179" s="208" t="s">
        <v>259</v>
      </c>
      <c r="R1179" s="208" t="s">
        <v>260</v>
      </c>
      <c r="S1179" s="203">
        <v>44837.595717592594</v>
      </c>
    </row>
    <row r="1180" spans="1:19" x14ac:dyDescent="0.25">
      <c r="A1180" s="208" t="s">
        <v>257</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261</v>
      </c>
      <c r="Q1180" s="208" t="s">
        <v>259</v>
      </c>
      <c r="R1180" s="208" t="s">
        <v>260</v>
      </c>
      <c r="S1180" s="203">
        <v>44837.595717592594</v>
      </c>
    </row>
    <row r="1181" spans="1:19" x14ac:dyDescent="0.25">
      <c r="A1181" s="208" t="s">
        <v>257</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261</v>
      </c>
      <c r="Q1181" s="208" t="s">
        <v>259</v>
      </c>
      <c r="R1181" s="208" t="s">
        <v>260</v>
      </c>
      <c r="S1181" s="203">
        <v>44837.595717592594</v>
      </c>
    </row>
    <row r="1182" spans="1:19" x14ac:dyDescent="0.25">
      <c r="A1182" s="208" t="s">
        <v>257</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261</v>
      </c>
      <c r="Q1182" s="208" t="s">
        <v>259</v>
      </c>
      <c r="R1182" s="208" t="s">
        <v>260</v>
      </c>
      <c r="S1182" s="203">
        <v>44837.595717592594</v>
      </c>
    </row>
    <row r="1183" spans="1:19" x14ac:dyDescent="0.25">
      <c r="A1183" s="208" t="s">
        <v>257</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261</v>
      </c>
      <c r="Q1183" s="208" t="s">
        <v>259</v>
      </c>
      <c r="R1183" s="208" t="s">
        <v>260</v>
      </c>
      <c r="S1183" s="203">
        <v>44837.595717592594</v>
      </c>
    </row>
    <row r="1184" spans="1:19" x14ac:dyDescent="0.25">
      <c r="A1184" s="208" t="s">
        <v>257</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261</v>
      </c>
      <c r="Q1184" s="208" t="s">
        <v>259</v>
      </c>
      <c r="R1184" s="208" t="s">
        <v>260</v>
      </c>
      <c r="S1184" s="203">
        <v>44837.595717592594</v>
      </c>
    </row>
    <row r="1185" spans="1:19" x14ac:dyDescent="0.25">
      <c r="A1185" s="208" t="s">
        <v>257</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261</v>
      </c>
      <c r="Q1185" s="208" t="s">
        <v>259</v>
      </c>
      <c r="R1185" s="208" t="s">
        <v>260</v>
      </c>
      <c r="S1185" s="203">
        <v>44837.595717592594</v>
      </c>
    </row>
    <row r="1186" spans="1:19" x14ac:dyDescent="0.25">
      <c r="A1186" s="208" t="s">
        <v>257</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261</v>
      </c>
      <c r="Q1186" s="208" t="s">
        <v>259</v>
      </c>
      <c r="R1186" s="208" t="s">
        <v>260</v>
      </c>
      <c r="S1186" s="203">
        <v>44837.595717592594</v>
      </c>
    </row>
    <row r="1187" spans="1:19" x14ac:dyDescent="0.25">
      <c r="A1187" s="208" t="s">
        <v>257</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261</v>
      </c>
      <c r="Q1187" s="208" t="s">
        <v>259</v>
      </c>
      <c r="R1187" s="208" t="s">
        <v>260</v>
      </c>
      <c r="S1187" s="203">
        <v>44837.595717592594</v>
      </c>
    </row>
    <row r="1188" spans="1:19" x14ac:dyDescent="0.25">
      <c r="A1188" s="208" t="s">
        <v>257</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261</v>
      </c>
      <c r="Q1188" s="208" t="s">
        <v>259</v>
      </c>
      <c r="R1188" s="208" t="s">
        <v>260</v>
      </c>
      <c r="S1188" s="203">
        <v>44837.595717592594</v>
      </c>
    </row>
    <row r="1189" spans="1:19" x14ac:dyDescent="0.25">
      <c r="A1189" s="208" t="s">
        <v>257</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261</v>
      </c>
      <c r="Q1189" s="208" t="s">
        <v>259</v>
      </c>
      <c r="R1189" s="208" t="s">
        <v>260</v>
      </c>
      <c r="S1189" s="203">
        <v>44837.595717592594</v>
      </c>
    </row>
    <row r="1190" spans="1:19" x14ac:dyDescent="0.25">
      <c r="A1190" s="208" t="s">
        <v>257</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261</v>
      </c>
      <c r="Q1190" s="208" t="s">
        <v>259</v>
      </c>
      <c r="R1190" s="208" t="s">
        <v>260</v>
      </c>
      <c r="S1190" s="203">
        <v>44837.595717592594</v>
      </c>
    </row>
    <row r="1191" spans="1:19" x14ac:dyDescent="0.25">
      <c r="A1191" s="208" t="s">
        <v>257</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261</v>
      </c>
      <c r="Q1191" s="208" t="s">
        <v>259</v>
      </c>
      <c r="R1191" s="208" t="s">
        <v>260</v>
      </c>
      <c r="S1191" s="203">
        <v>44837.595717592594</v>
      </c>
    </row>
    <row r="1192" spans="1:19" x14ac:dyDescent="0.25">
      <c r="A1192" s="208" t="s">
        <v>257</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261</v>
      </c>
      <c r="Q1192" s="208" t="s">
        <v>259</v>
      </c>
      <c r="R1192" s="208" t="s">
        <v>260</v>
      </c>
      <c r="S1192" s="203">
        <v>44837.595717592594</v>
      </c>
    </row>
    <row r="1193" spans="1:19" x14ac:dyDescent="0.25">
      <c r="A1193" s="208" t="s">
        <v>257</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261</v>
      </c>
      <c r="Q1193" s="208" t="s">
        <v>259</v>
      </c>
      <c r="R1193" s="208" t="s">
        <v>260</v>
      </c>
      <c r="S1193" s="203">
        <v>44837.595717592594</v>
      </c>
    </row>
    <row r="1194" spans="1:19" x14ac:dyDescent="0.25">
      <c r="A1194" s="208" t="s">
        <v>257</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261</v>
      </c>
      <c r="Q1194" s="208" t="s">
        <v>259</v>
      </c>
      <c r="R1194" s="208" t="s">
        <v>260</v>
      </c>
      <c r="S1194" s="203">
        <v>44837.595717592594</v>
      </c>
    </row>
    <row r="1195" spans="1:19" x14ac:dyDescent="0.25">
      <c r="A1195" s="208" t="s">
        <v>257</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261</v>
      </c>
      <c r="Q1195" s="208" t="s">
        <v>259</v>
      </c>
      <c r="R1195" s="208" t="s">
        <v>260</v>
      </c>
      <c r="S1195" s="203">
        <v>44837.595717592594</v>
      </c>
    </row>
    <row r="1196" spans="1:19" x14ac:dyDescent="0.25">
      <c r="A1196" s="208" t="s">
        <v>257</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261</v>
      </c>
      <c r="Q1196" s="208" t="s">
        <v>259</v>
      </c>
      <c r="R1196" s="208" t="s">
        <v>260</v>
      </c>
      <c r="S1196" s="203">
        <v>44837.595717592594</v>
      </c>
    </row>
    <row r="1197" spans="1:19" x14ac:dyDescent="0.25">
      <c r="A1197" s="208" t="s">
        <v>257</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261</v>
      </c>
      <c r="Q1197" s="208" t="s">
        <v>259</v>
      </c>
      <c r="R1197" s="208" t="s">
        <v>260</v>
      </c>
      <c r="S1197" s="203">
        <v>44837.595717592594</v>
      </c>
    </row>
    <row r="1198" spans="1:19" x14ac:dyDescent="0.25">
      <c r="A1198" s="208" t="s">
        <v>257</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261</v>
      </c>
      <c r="Q1198" s="208" t="s">
        <v>259</v>
      </c>
      <c r="R1198" s="208" t="s">
        <v>260</v>
      </c>
      <c r="S1198" s="203">
        <v>44837.595717592594</v>
      </c>
    </row>
    <row r="1199" spans="1:19" x14ac:dyDescent="0.25">
      <c r="A1199" s="208" t="s">
        <v>257</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261</v>
      </c>
      <c r="Q1199" s="208" t="s">
        <v>259</v>
      </c>
      <c r="R1199" s="208" t="s">
        <v>260</v>
      </c>
      <c r="S1199" s="203">
        <v>44837.595717592594</v>
      </c>
    </row>
    <row r="1200" spans="1:19" x14ac:dyDescent="0.25">
      <c r="A1200" s="208" t="s">
        <v>257</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261</v>
      </c>
      <c r="Q1200" s="208" t="s">
        <v>259</v>
      </c>
      <c r="R1200" s="208" t="s">
        <v>260</v>
      </c>
      <c r="S1200" s="203">
        <v>44837.595717592594</v>
      </c>
    </row>
    <row r="1201" spans="1:19" x14ac:dyDescent="0.25">
      <c r="A1201" s="208" t="s">
        <v>257</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261</v>
      </c>
      <c r="Q1201" s="208" t="s">
        <v>259</v>
      </c>
      <c r="R1201" s="208" t="s">
        <v>260</v>
      </c>
      <c r="S1201" s="203">
        <v>44837.595717592594</v>
      </c>
    </row>
    <row r="1202" spans="1:19" x14ac:dyDescent="0.25">
      <c r="A1202" s="208" t="s">
        <v>257</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261</v>
      </c>
      <c r="Q1202" s="208" t="s">
        <v>259</v>
      </c>
      <c r="R1202" s="208" t="s">
        <v>260</v>
      </c>
      <c r="S1202" s="203">
        <v>44837.595717592594</v>
      </c>
    </row>
    <row r="1203" spans="1:19" x14ac:dyDescent="0.25">
      <c r="A1203" s="208" t="s">
        <v>257</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261</v>
      </c>
      <c r="Q1203" s="208" t="s">
        <v>259</v>
      </c>
      <c r="R1203" s="208" t="s">
        <v>260</v>
      </c>
      <c r="S1203" s="203">
        <v>44837.595717592594</v>
      </c>
    </row>
    <row r="1204" spans="1:19" x14ac:dyDescent="0.25">
      <c r="A1204" s="208" t="s">
        <v>257</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261</v>
      </c>
      <c r="Q1204" s="208" t="s">
        <v>259</v>
      </c>
      <c r="R1204" s="208" t="s">
        <v>260</v>
      </c>
      <c r="S1204" s="203">
        <v>44837.595717592594</v>
      </c>
    </row>
    <row r="1205" spans="1:19" x14ac:dyDescent="0.25">
      <c r="A1205" s="208" t="s">
        <v>257</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261</v>
      </c>
      <c r="Q1205" s="208" t="s">
        <v>259</v>
      </c>
      <c r="R1205" s="208" t="s">
        <v>260</v>
      </c>
      <c r="S1205" s="203">
        <v>44837.595717592594</v>
      </c>
    </row>
    <row r="1206" spans="1:19" x14ac:dyDescent="0.25">
      <c r="A1206" s="208" t="s">
        <v>257</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261</v>
      </c>
      <c r="Q1206" s="208" t="s">
        <v>259</v>
      </c>
      <c r="R1206" s="208" t="s">
        <v>260</v>
      </c>
      <c r="S1206" s="203">
        <v>44837.595717592594</v>
      </c>
    </row>
    <row r="1207" spans="1:19" x14ac:dyDescent="0.25">
      <c r="A1207" s="208" t="s">
        <v>257</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261</v>
      </c>
      <c r="Q1207" s="208" t="s">
        <v>259</v>
      </c>
      <c r="R1207" s="208" t="s">
        <v>260</v>
      </c>
      <c r="S1207" s="203">
        <v>44837.595717592594</v>
      </c>
    </row>
    <row r="1208" spans="1:19" x14ac:dyDescent="0.25">
      <c r="A1208" s="208" t="s">
        <v>257</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261</v>
      </c>
      <c r="Q1208" s="208" t="s">
        <v>259</v>
      </c>
      <c r="R1208" s="208" t="s">
        <v>260</v>
      </c>
      <c r="S1208" s="203">
        <v>44837.595717592594</v>
      </c>
    </row>
    <row r="1209" spans="1:19" x14ac:dyDescent="0.25">
      <c r="A1209" s="208" t="s">
        <v>257</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261</v>
      </c>
      <c r="Q1209" s="208" t="s">
        <v>259</v>
      </c>
      <c r="R1209" s="208" t="s">
        <v>260</v>
      </c>
      <c r="S1209" s="203">
        <v>44837.595717592594</v>
      </c>
    </row>
    <row r="1210" spans="1:19" x14ac:dyDescent="0.25">
      <c r="A1210" s="208" t="s">
        <v>257</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261</v>
      </c>
      <c r="Q1210" s="208" t="s">
        <v>259</v>
      </c>
      <c r="R1210" s="208" t="s">
        <v>260</v>
      </c>
      <c r="S1210" s="203">
        <v>44837.595717592594</v>
      </c>
    </row>
    <row r="1211" spans="1:19" x14ac:dyDescent="0.25">
      <c r="A1211" s="208" t="s">
        <v>257</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261</v>
      </c>
      <c r="Q1211" s="208" t="s">
        <v>259</v>
      </c>
      <c r="R1211" s="208" t="s">
        <v>260</v>
      </c>
      <c r="S1211" s="203">
        <v>44837.595717592594</v>
      </c>
    </row>
    <row r="1212" spans="1:19" x14ac:dyDescent="0.25">
      <c r="A1212" s="208" t="s">
        <v>257</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261</v>
      </c>
      <c r="Q1212" s="208" t="s">
        <v>259</v>
      </c>
      <c r="R1212" s="208" t="s">
        <v>260</v>
      </c>
      <c r="S1212" s="203">
        <v>44837.595717592594</v>
      </c>
    </row>
    <row r="1213" spans="1:19" x14ac:dyDescent="0.25">
      <c r="A1213" s="208" t="s">
        <v>257</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261</v>
      </c>
      <c r="Q1213" s="208" t="s">
        <v>259</v>
      </c>
      <c r="R1213" s="208" t="s">
        <v>260</v>
      </c>
      <c r="S1213" s="203">
        <v>44837.595717592594</v>
      </c>
    </row>
    <row r="1214" spans="1:19" x14ac:dyDescent="0.25">
      <c r="A1214" s="208" t="s">
        <v>257</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261</v>
      </c>
      <c r="Q1214" s="208" t="s">
        <v>259</v>
      </c>
      <c r="R1214" s="208" t="s">
        <v>260</v>
      </c>
      <c r="S1214" s="203">
        <v>44837.595717592594</v>
      </c>
    </row>
    <row r="1215" spans="1:19" x14ac:dyDescent="0.25">
      <c r="A1215" s="208" t="s">
        <v>257</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261</v>
      </c>
      <c r="Q1215" s="208" t="s">
        <v>259</v>
      </c>
      <c r="R1215" s="208" t="s">
        <v>260</v>
      </c>
      <c r="S1215" s="203">
        <v>44837.595717592594</v>
      </c>
    </row>
    <row r="1216" spans="1:19" x14ac:dyDescent="0.25">
      <c r="A1216" s="208" t="s">
        <v>257</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261</v>
      </c>
      <c r="Q1216" s="208" t="s">
        <v>259</v>
      </c>
      <c r="R1216" s="208" t="s">
        <v>260</v>
      </c>
      <c r="S1216" s="203">
        <v>44837.595717592594</v>
      </c>
    </row>
    <row r="1217" spans="1:19" x14ac:dyDescent="0.25">
      <c r="A1217" s="208" t="s">
        <v>257</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261</v>
      </c>
      <c r="Q1217" s="208" t="s">
        <v>259</v>
      </c>
      <c r="R1217" s="208" t="s">
        <v>260</v>
      </c>
      <c r="S1217" s="203">
        <v>44837.595717592594</v>
      </c>
    </row>
    <row r="1218" spans="1:19" x14ac:dyDescent="0.25">
      <c r="A1218" s="208" t="s">
        <v>257</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261</v>
      </c>
      <c r="Q1218" s="208" t="s">
        <v>259</v>
      </c>
      <c r="R1218" s="208" t="s">
        <v>260</v>
      </c>
      <c r="S1218" s="203">
        <v>44837.595717592594</v>
      </c>
    </row>
    <row r="1219" spans="1:19" x14ac:dyDescent="0.25">
      <c r="A1219" s="208" t="s">
        <v>257</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261</v>
      </c>
      <c r="Q1219" s="208" t="s">
        <v>259</v>
      </c>
      <c r="R1219" s="208" t="s">
        <v>260</v>
      </c>
      <c r="S1219" s="203">
        <v>44837.595717592594</v>
      </c>
    </row>
    <row r="1220" spans="1:19" x14ac:dyDescent="0.25">
      <c r="A1220" s="208" t="s">
        <v>257</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261</v>
      </c>
      <c r="Q1220" s="208" t="s">
        <v>259</v>
      </c>
      <c r="R1220" s="208" t="s">
        <v>260</v>
      </c>
      <c r="S1220" s="203">
        <v>44837.595717592594</v>
      </c>
    </row>
    <row r="1221" spans="1:19" x14ac:dyDescent="0.25">
      <c r="A1221" s="208" t="s">
        <v>257</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261</v>
      </c>
      <c r="Q1221" s="208" t="s">
        <v>259</v>
      </c>
      <c r="R1221" s="208" t="s">
        <v>260</v>
      </c>
      <c r="S1221" s="203">
        <v>44837.595717592594</v>
      </c>
    </row>
    <row r="1222" spans="1:19" x14ac:dyDescent="0.25">
      <c r="A1222" s="208" t="s">
        <v>257</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261</v>
      </c>
      <c r="Q1222" s="208" t="s">
        <v>259</v>
      </c>
      <c r="R1222" s="208" t="s">
        <v>260</v>
      </c>
      <c r="S1222" s="203">
        <v>44837.595717592594</v>
      </c>
    </row>
    <row r="1223" spans="1:19" x14ac:dyDescent="0.25">
      <c r="A1223" s="208" t="s">
        <v>257</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261</v>
      </c>
      <c r="Q1223" s="208" t="s">
        <v>259</v>
      </c>
      <c r="R1223" s="208" t="s">
        <v>260</v>
      </c>
      <c r="S1223" s="203">
        <v>44837.595717592594</v>
      </c>
    </row>
    <row r="1224" spans="1:19" x14ac:dyDescent="0.25">
      <c r="A1224" s="208" t="s">
        <v>257</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261</v>
      </c>
      <c r="Q1224" s="208" t="s">
        <v>259</v>
      </c>
      <c r="R1224" s="208" t="s">
        <v>260</v>
      </c>
      <c r="S1224" s="203">
        <v>44837.595717592594</v>
      </c>
    </row>
    <row r="1225" spans="1:19" x14ac:dyDescent="0.25">
      <c r="A1225" s="208" t="s">
        <v>257</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261</v>
      </c>
      <c r="Q1225" s="208" t="s">
        <v>259</v>
      </c>
      <c r="R1225" s="208" t="s">
        <v>260</v>
      </c>
      <c r="S1225" s="203">
        <v>44837.595717592594</v>
      </c>
    </row>
    <row r="1226" spans="1:19" x14ac:dyDescent="0.25">
      <c r="A1226" s="208" t="s">
        <v>257</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261</v>
      </c>
      <c r="Q1226" s="208" t="s">
        <v>259</v>
      </c>
      <c r="R1226" s="208" t="s">
        <v>260</v>
      </c>
      <c r="S1226" s="203">
        <v>44837.595717592594</v>
      </c>
    </row>
    <row r="1227" spans="1:19" x14ac:dyDescent="0.25">
      <c r="A1227" s="208" t="s">
        <v>257</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261</v>
      </c>
      <c r="Q1227" s="208" t="s">
        <v>259</v>
      </c>
      <c r="R1227" s="208" t="s">
        <v>260</v>
      </c>
      <c r="S1227" s="203">
        <v>44837.595717592594</v>
      </c>
    </row>
    <row r="1228" spans="1:19" x14ac:dyDescent="0.25">
      <c r="A1228" s="208" t="s">
        <v>257</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261</v>
      </c>
      <c r="Q1228" s="208" t="s">
        <v>259</v>
      </c>
      <c r="R1228" s="208" t="s">
        <v>260</v>
      </c>
      <c r="S1228" s="203">
        <v>44837.595717592594</v>
      </c>
    </row>
    <row r="1229" spans="1:19" x14ac:dyDescent="0.25">
      <c r="A1229" s="208" t="s">
        <v>257</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262</v>
      </c>
      <c r="Q1229" s="208" t="s">
        <v>259</v>
      </c>
      <c r="R1229" s="208" t="s">
        <v>260</v>
      </c>
      <c r="S1229" s="203">
        <v>44837.595717592594</v>
      </c>
    </row>
    <row r="1230" spans="1:19" x14ac:dyDescent="0.25">
      <c r="A1230" s="208" t="s">
        <v>257</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258</v>
      </c>
      <c r="Q1230" s="208" t="s">
        <v>259</v>
      </c>
      <c r="R1230" s="208" t="s">
        <v>260</v>
      </c>
      <c r="S1230" s="203">
        <v>44837.595717592594</v>
      </c>
    </row>
    <row r="1231" spans="1:19" x14ac:dyDescent="0.25">
      <c r="A1231" s="208" t="s">
        <v>257</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258</v>
      </c>
      <c r="Q1231" s="208" t="s">
        <v>259</v>
      </c>
      <c r="R1231" s="208" t="s">
        <v>260</v>
      </c>
      <c r="S1231" s="203">
        <v>44837.595717592594</v>
      </c>
    </row>
    <row r="1232" spans="1:19" x14ac:dyDescent="0.25">
      <c r="A1232" s="208" t="s">
        <v>257</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258</v>
      </c>
      <c r="Q1232" s="208" t="s">
        <v>259</v>
      </c>
      <c r="R1232" s="208" t="s">
        <v>260</v>
      </c>
      <c r="S1232" s="203">
        <v>44837.595717592594</v>
      </c>
    </row>
    <row r="1233" spans="1:19" x14ac:dyDescent="0.25">
      <c r="A1233" s="208" t="s">
        <v>257</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258</v>
      </c>
      <c r="Q1233" s="208" t="s">
        <v>259</v>
      </c>
      <c r="R1233" s="208" t="s">
        <v>260</v>
      </c>
      <c r="S1233" s="203">
        <v>44837.595717592594</v>
      </c>
    </row>
    <row r="1234" spans="1:19" x14ac:dyDescent="0.25">
      <c r="A1234" s="208" t="s">
        <v>257</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258</v>
      </c>
      <c r="Q1234" s="208" t="s">
        <v>259</v>
      </c>
      <c r="R1234" s="208" t="s">
        <v>260</v>
      </c>
      <c r="S1234" s="203">
        <v>44837.595717592594</v>
      </c>
    </row>
    <row r="1235" spans="1:19" x14ac:dyDescent="0.25">
      <c r="A1235" s="208" t="s">
        <v>257</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258</v>
      </c>
      <c r="Q1235" s="208" t="s">
        <v>259</v>
      </c>
      <c r="R1235" s="208" t="s">
        <v>260</v>
      </c>
      <c r="S1235" s="203">
        <v>44837.595717592594</v>
      </c>
    </row>
    <row r="1236" spans="1:19" x14ac:dyDescent="0.25">
      <c r="A1236" s="208" t="s">
        <v>257</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258</v>
      </c>
      <c r="Q1236" s="208" t="s">
        <v>259</v>
      </c>
      <c r="R1236" s="208" t="s">
        <v>260</v>
      </c>
      <c r="S1236" s="203">
        <v>44837.595717592594</v>
      </c>
    </row>
    <row r="1237" spans="1:19" x14ac:dyDescent="0.25">
      <c r="A1237" s="208" t="s">
        <v>257</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258</v>
      </c>
      <c r="Q1237" s="208" t="s">
        <v>259</v>
      </c>
      <c r="R1237" s="208" t="s">
        <v>260</v>
      </c>
      <c r="S1237" s="203">
        <v>44837.595717592594</v>
      </c>
    </row>
    <row r="1238" spans="1:19" x14ac:dyDescent="0.25">
      <c r="A1238" s="208" t="s">
        <v>257</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258</v>
      </c>
      <c r="Q1238" s="208" t="s">
        <v>259</v>
      </c>
      <c r="R1238" s="208" t="s">
        <v>260</v>
      </c>
      <c r="S1238" s="203">
        <v>44837.595717592594</v>
      </c>
    </row>
    <row r="1239" spans="1:19" x14ac:dyDescent="0.25">
      <c r="A1239" s="208" t="s">
        <v>257</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258</v>
      </c>
      <c r="Q1239" s="208" t="s">
        <v>259</v>
      </c>
      <c r="R1239" s="208" t="s">
        <v>260</v>
      </c>
      <c r="S1239" s="203">
        <v>44837.595717592594</v>
      </c>
    </row>
    <row r="1240" spans="1:19" x14ac:dyDescent="0.25">
      <c r="A1240" s="208" t="s">
        <v>257</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258</v>
      </c>
      <c r="Q1240" s="208" t="s">
        <v>259</v>
      </c>
      <c r="R1240" s="208" t="s">
        <v>260</v>
      </c>
      <c r="S1240" s="203">
        <v>44837.595717592594</v>
      </c>
    </row>
    <row r="1241" spans="1:19" x14ac:dyDescent="0.25">
      <c r="A1241" s="208" t="s">
        <v>257</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258</v>
      </c>
      <c r="Q1241" s="208" t="s">
        <v>259</v>
      </c>
      <c r="R1241" s="208" t="s">
        <v>260</v>
      </c>
      <c r="S1241" s="203">
        <v>44837.595717592594</v>
      </c>
    </row>
    <row r="1242" spans="1:19" x14ac:dyDescent="0.25">
      <c r="A1242" s="208" t="s">
        <v>257</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258</v>
      </c>
      <c r="Q1242" s="208" t="s">
        <v>259</v>
      </c>
      <c r="R1242" s="208" t="s">
        <v>260</v>
      </c>
      <c r="S1242" s="203">
        <v>44837.595717592594</v>
      </c>
    </row>
    <row r="1243" spans="1:19" x14ac:dyDescent="0.25">
      <c r="A1243" s="208" t="s">
        <v>257</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258</v>
      </c>
      <c r="Q1243" s="208" t="s">
        <v>259</v>
      </c>
      <c r="R1243" s="208" t="s">
        <v>260</v>
      </c>
      <c r="S1243" s="203">
        <v>44837.595717592594</v>
      </c>
    </row>
    <row r="1244" spans="1:19" x14ac:dyDescent="0.25">
      <c r="A1244" s="208" t="s">
        <v>257</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258</v>
      </c>
      <c r="Q1244" s="208" t="s">
        <v>259</v>
      </c>
      <c r="R1244" s="208" t="s">
        <v>260</v>
      </c>
      <c r="S1244" s="203">
        <v>44837.595717592594</v>
      </c>
    </row>
    <row r="1245" spans="1:19" x14ac:dyDescent="0.25">
      <c r="A1245" s="208" t="s">
        <v>257</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258</v>
      </c>
      <c r="Q1245" s="208" t="s">
        <v>259</v>
      </c>
      <c r="R1245" s="208" t="s">
        <v>260</v>
      </c>
      <c r="S1245" s="203">
        <v>44837.595717592594</v>
      </c>
    </row>
    <row r="1246" spans="1:19" x14ac:dyDescent="0.25">
      <c r="A1246" s="208" t="s">
        <v>257</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258</v>
      </c>
      <c r="Q1246" s="208" t="s">
        <v>259</v>
      </c>
      <c r="R1246" s="208" t="s">
        <v>260</v>
      </c>
      <c r="S1246" s="203">
        <v>44837.595717592594</v>
      </c>
    </row>
    <row r="1247" spans="1:19" x14ac:dyDescent="0.25">
      <c r="A1247" s="208" t="s">
        <v>257</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258</v>
      </c>
      <c r="Q1247" s="208" t="s">
        <v>259</v>
      </c>
      <c r="R1247" s="208" t="s">
        <v>260</v>
      </c>
      <c r="S1247" s="203">
        <v>44837.595717592594</v>
      </c>
    </row>
    <row r="1248" spans="1:19" x14ac:dyDescent="0.25">
      <c r="A1248" s="208" t="s">
        <v>257</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258</v>
      </c>
      <c r="Q1248" s="208" t="s">
        <v>259</v>
      </c>
      <c r="R1248" s="208" t="s">
        <v>260</v>
      </c>
      <c r="S1248" s="203">
        <v>44837.595717592594</v>
      </c>
    </row>
    <row r="1249" spans="1:19" x14ac:dyDescent="0.25">
      <c r="A1249" s="208" t="s">
        <v>257</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258</v>
      </c>
      <c r="Q1249" s="208" t="s">
        <v>259</v>
      </c>
      <c r="R1249" s="208" t="s">
        <v>260</v>
      </c>
      <c r="S1249" s="203">
        <v>44837.595717592594</v>
      </c>
    </row>
    <row r="1250" spans="1:19" x14ac:dyDescent="0.25">
      <c r="A1250" s="208" t="s">
        <v>257</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258</v>
      </c>
      <c r="Q1250" s="208" t="s">
        <v>259</v>
      </c>
      <c r="R1250" s="208" t="s">
        <v>260</v>
      </c>
      <c r="S1250" s="203">
        <v>44837.595717592594</v>
      </c>
    </row>
    <row r="1251" spans="1:19" x14ac:dyDescent="0.25">
      <c r="A1251" s="208" t="s">
        <v>257</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258</v>
      </c>
      <c r="Q1251" s="208" t="s">
        <v>259</v>
      </c>
      <c r="R1251" s="208" t="s">
        <v>260</v>
      </c>
      <c r="S1251" s="203">
        <v>44837.595717592594</v>
      </c>
    </row>
    <row r="1252" spans="1:19" x14ac:dyDescent="0.25">
      <c r="A1252" s="208" t="s">
        <v>257</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258</v>
      </c>
      <c r="Q1252" s="208" t="s">
        <v>259</v>
      </c>
      <c r="R1252" s="208" t="s">
        <v>260</v>
      </c>
      <c r="S1252" s="203">
        <v>44837.595717592594</v>
      </c>
    </row>
    <row r="1253" spans="1:19" x14ac:dyDescent="0.25">
      <c r="A1253" s="208" t="s">
        <v>257</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258</v>
      </c>
      <c r="Q1253" s="208" t="s">
        <v>259</v>
      </c>
      <c r="R1253" s="208" t="s">
        <v>260</v>
      </c>
      <c r="S1253" s="203">
        <v>44837.595717592594</v>
      </c>
    </row>
    <row r="1254" spans="1:19" x14ac:dyDescent="0.25">
      <c r="A1254" s="208" t="s">
        <v>257</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258</v>
      </c>
      <c r="Q1254" s="208" t="s">
        <v>259</v>
      </c>
      <c r="R1254" s="208" t="s">
        <v>260</v>
      </c>
      <c r="S1254" s="203">
        <v>44837.595717592594</v>
      </c>
    </row>
    <row r="1255" spans="1:19" x14ac:dyDescent="0.25">
      <c r="A1255" s="208" t="s">
        <v>257</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258</v>
      </c>
      <c r="Q1255" s="208" t="s">
        <v>259</v>
      </c>
      <c r="R1255" s="208" t="s">
        <v>260</v>
      </c>
      <c r="S1255" s="203">
        <v>44837.595717592594</v>
      </c>
    </row>
    <row r="1256" spans="1:19" x14ac:dyDescent="0.25">
      <c r="A1256" s="208" t="s">
        <v>257</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258</v>
      </c>
      <c r="Q1256" s="208" t="s">
        <v>259</v>
      </c>
      <c r="R1256" s="208" t="s">
        <v>260</v>
      </c>
      <c r="S1256" s="203">
        <v>44837.595717592594</v>
      </c>
    </row>
    <row r="1257" spans="1:19" x14ac:dyDescent="0.25">
      <c r="A1257" s="208" t="s">
        <v>257</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258</v>
      </c>
      <c r="Q1257" s="208" t="s">
        <v>259</v>
      </c>
      <c r="R1257" s="208" t="s">
        <v>260</v>
      </c>
      <c r="S1257" s="203">
        <v>44837.595717592594</v>
      </c>
    </row>
    <row r="1258" spans="1:19" x14ac:dyDescent="0.25">
      <c r="A1258" s="208" t="s">
        <v>257</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258</v>
      </c>
      <c r="Q1258" s="208" t="s">
        <v>259</v>
      </c>
      <c r="R1258" s="208" t="s">
        <v>260</v>
      </c>
      <c r="S1258" s="203">
        <v>44837.595717592594</v>
      </c>
    </row>
    <row r="1259" spans="1:19" x14ac:dyDescent="0.25">
      <c r="A1259" s="208" t="s">
        <v>257</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258</v>
      </c>
      <c r="Q1259" s="208" t="s">
        <v>259</v>
      </c>
      <c r="R1259" s="208" t="s">
        <v>260</v>
      </c>
      <c r="S1259" s="203">
        <v>44837.595717592594</v>
      </c>
    </row>
    <row r="1260" spans="1:19" x14ac:dyDescent="0.25">
      <c r="A1260" s="208" t="s">
        <v>257</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258</v>
      </c>
      <c r="Q1260" s="208" t="s">
        <v>259</v>
      </c>
      <c r="R1260" s="208" t="s">
        <v>260</v>
      </c>
      <c r="S1260" s="203">
        <v>44837.595717592594</v>
      </c>
    </row>
    <row r="1261" spans="1:19" x14ac:dyDescent="0.25">
      <c r="A1261" s="208" t="s">
        <v>257</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258</v>
      </c>
      <c r="Q1261" s="208" t="s">
        <v>259</v>
      </c>
      <c r="R1261" s="208" t="s">
        <v>260</v>
      </c>
      <c r="S1261" s="203">
        <v>44837.595717592594</v>
      </c>
    </row>
    <row r="1262" spans="1:19" x14ac:dyDescent="0.25">
      <c r="A1262" s="208" t="s">
        <v>257</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258</v>
      </c>
      <c r="Q1262" s="208" t="s">
        <v>259</v>
      </c>
      <c r="R1262" s="208" t="s">
        <v>260</v>
      </c>
      <c r="S1262" s="203">
        <v>44837.595717592594</v>
      </c>
    </row>
    <row r="1263" spans="1:19" x14ac:dyDescent="0.25">
      <c r="A1263" s="208" t="s">
        <v>257</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258</v>
      </c>
      <c r="Q1263" s="208" t="s">
        <v>259</v>
      </c>
      <c r="R1263" s="208" t="s">
        <v>260</v>
      </c>
      <c r="S1263" s="203">
        <v>44837.595717592594</v>
      </c>
    </row>
    <row r="1264" spans="1:19" x14ac:dyDescent="0.25">
      <c r="A1264" s="208" t="s">
        <v>257</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258</v>
      </c>
      <c r="Q1264" s="208" t="s">
        <v>259</v>
      </c>
      <c r="R1264" s="208" t="s">
        <v>260</v>
      </c>
      <c r="S1264" s="203">
        <v>44837.595717592594</v>
      </c>
    </row>
    <row r="1265" spans="1:19" x14ac:dyDescent="0.25">
      <c r="A1265" s="208" t="s">
        <v>257</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258</v>
      </c>
      <c r="Q1265" s="208" t="s">
        <v>259</v>
      </c>
      <c r="R1265" s="208" t="s">
        <v>260</v>
      </c>
      <c r="S1265" s="203">
        <v>44837.595717592594</v>
      </c>
    </row>
    <row r="1266" spans="1:19" x14ac:dyDescent="0.25">
      <c r="A1266" s="208" t="s">
        <v>257</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258</v>
      </c>
      <c r="Q1266" s="208" t="s">
        <v>259</v>
      </c>
      <c r="R1266" s="208" t="s">
        <v>260</v>
      </c>
      <c r="S1266" s="203">
        <v>44837.595717592594</v>
      </c>
    </row>
    <row r="1267" spans="1:19" x14ac:dyDescent="0.25">
      <c r="A1267" s="208" t="s">
        <v>257</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258</v>
      </c>
      <c r="Q1267" s="208" t="s">
        <v>259</v>
      </c>
      <c r="R1267" s="208" t="s">
        <v>260</v>
      </c>
      <c r="S1267" s="203">
        <v>44837.595717592594</v>
      </c>
    </row>
    <row r="1268" spans="1:19" x14ac:dyDescent="0.25">
      <c r="A1268" s="208" t="s">
        <v>257</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258</v>
      </c>
      <c r="Q1268" s="208" t="s">
        <v>259</v>
      </c>
      <c r="R1268" s="208" t="s">
        <v>260</v>
      </c>
      <c r="S1268" s="203">
        <v>44837.595717592594</v>
      </c>
    </row>
    <row r="1269" spans="1:19" x14ac:dyDescent="0.25">
      <c r="A1269" s="208" t="s">
        <v>257</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258</v>
      </c>
      <c r="Q1269" s="208" t="s">
        <v>259</v>
      </c>
      <c r="R1269" s="208" t="s">
        <v>260</v>
      </c>
      <c r="S1269" s="203">
        <v>44837.595717592594</v>
      </c>
    </row>
    <row r="1270" spans="1:19" x14ac:dyDescent="0.25">
      <c r="A1270" s="208" t="s">
        <v>257</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258</v>
      </c>
      <c r="Q1270" s="208" t="s">
        <v>259</v>
      </c>
      <c r="R1270" s="208" t="s">
        <v>260</v>
      </c>
      <c r="S1270" s="203">
        <v>44837.595717592594</v>
      </c>
    </row>
    <row r="1271" spans="1:19" x14ac:dyDescent="0.25">
      <c r="A1271" s="208" t="s">
        <v>257</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258</v>
      </c>
      <c r="Q1271" s="208" t="s">
        <v>259</v>
      </c>
      <c r="R1271" s="208" t="s">
        <v>260</v>
      </c>
      <c r="S1271" s="203">
        <v>44837.595717592594</v>
      </c>
    </row>
    <row r="1272" spans="1:19" x14ac:dyDescent="0.25">
      <c r="A1272" s="208" t="s">
        <v>257</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258</v>
      </c>
      <c r="Q1272" s="208" t="s">
        <v>259</v>
      </c>
      <c r="R1272" s="208" t="s">
        <v>260</v>
      </c>
      <c r="S1272" s="203">
        <v>44837.595717592594</v>
      </c>
    </row>
    <row r="1273" spans="1:19" x14ac:dyDescent="0.25">
      <c r="A1273" s="208" t="s">
        <v>257</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258</v>
      </c>
      <c r="Q1273" s="208" t="s">
        <v>259</v>
      </c>
      <c r="R1273" s="208" t="s">
        <v>260</v>
      </c>
      <c r="S1273" s="203">
        <v>44837.595717592594</v>
      </c>
    </row>
    <row r="1274" spans="1:19" x14ac:dyDescent="0.25">
      <c r="A1274" s="208" t="s">
        <v>257</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258</v>
      </c>
      <c r="Q1274" s="208" t="s">
        <v>259</v>
      </c>
      <c r="R1274" s="208" t="s">
        <v>260</v>
      </c>
      <c r="S1274" s="203">
        <v>44837.595717592594</v>
      </c>
    </row>
    <row r="1275" spans="1:19" x14ac:dyDescent="0.25">
      <c r="A1275" s="208" t="s">
        <v>257</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258</v>
      </c>
      <c r="Q1275" s="208" t="s">
        <v>259</v>
      </c>
      <c r="R1275" s="208" t="s">
        <v>260</v>
      </c>
      <c r="S1275" s="203">
        <v>44837.595717592594</v>
      </c>
    </row>
    <row r="1276" spans="1:19" x14ac:dyDescent="0.25">
      <c r="A1276" s="208" t="s">
        <v>257</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258</v>
      </c>
      <c r="Q1276" s="208" t="s">
        <v>259</v>
      </c>
      <c r="R1276" s="208" t="s">
        <v>260</v>
      </c>
      <c r="S1276" s="203">
        <v>44837.595717592594</v>
      </c>
    </row>
    <row r="1277" spans="1:19" x14ac:dyDescent="0.25">
      <c r="A1277" s="208" t="s">
        <v>257</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258</v>
      </c>
      <c r="Q1277" s="208" t="s">
        <v>259</v>
      </c>
      <c r="R1277" s="208" t="s">
        <v>260</v>
      </c>
      <c r="S1277" s="203">
        <v>44837.595717592594</v>
      </c>
    </row>
    <row r="1278" spans="1:19" x14ac:dyDescent="0.25">
      <c r="A1278" s="208" t="s">
        <v>257</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258</v>
      </c>
      <c r="Q1278" s="208" t="s">
        <v>259</v>
      </c>
      <c r="R1278" s="208" t="s">
        <v>260</v>
      </c>
      <c r="S1278" s="203">
        <v>44837.595717592594</v>
      </c>
    </row>
    <row r="1279" spans="1:19" x14ac:dyDescent="0.25">
      <c r="A1279" s="208" t="s">
        <v>257</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258</v>
      </c>
      <c r="Q1279" s="208" t="s">
        <v>259</v>
      </c>
      <c r="R1279" s="208" t="s">
        <v>260</v>
      </c>
      <c r="S1279" s="203">
        <v>44837.595717592594</v>
      </c>
    </row>
    <row r="1280" spans="1:19" x14ac:dyDescent="0.25">
      <c r="A1280" s="208" t="s">
        <v>257</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258</v>
      </c>
      <c r="Q1280" s="208" t="s">
        <v>259</v>
      </c>
      <c r="R1280" s="208" t="s">
        <v>260</v>
      </c>
      <c r="S1280" s="203">
        <v>44837.595717592594</v>
      </c>
    </row>
    <row r="1281" spans="1:19" x14ac:dyDescent="0.25">
      <c r="A1281" s="208" t="s">
        <v>257</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258</v>
      </c>
      <c r="Q1281" s="208" t="s">
        <v>259</v>
      </c>
      <c r="R1281" s="208" t="s">
        <v>260</v>
      </c>
      <c r="S1281" s="203">
        <v>44837.595717592594</v>
      </c>
    </row>
    <row r="1282" spans="1:19" x14ac:dyDescent="0.25">
      <c r="A1282" s="208" t="s">
        <v>257</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258</v>
      </c>
      <c r="Q1282" s="208" t="s">
        <v>259</v>
      </c>
      <c r="R1282" s="208" t="s">
        <v>260</v>
      </c>
      <c r="S1282" s="203">
        <v>44837.595717592594</v>
      </c>
    </row>
    <row r="1283" spans="1:19" x14ac:dyDescent="0.25">
      <c r="A1283" s="208" t="s">
        <v>257</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258</v>
      </c>
      <c r="Q1283" s="208" t="s">
        <v>259</v>
      </c>
      <c r="R1283" s="208" t="s">
        <v>260</v>
      </c>
      <c r="S1283" s="203">
        <v>44837.595717592594</v>
      </c>
    </row>
    <row r="1284" spans="1:19" x14ac:dyDescent="0.25">
      <c r="A1284" s="208" t="s">
        <v>257</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258</v>
      </c>
      <c r="Q1284" s="208" t="s">
        <v>259</v>
      </c>
      <c r="R1284" s="208" t="s">
        <v>260</v>
      </c>
      <c r="S1284" s="203">
        <v>44837.595717592594</v>
      </c>
    </row>
    <row r="1285" spans="1:19" x14ac:dyDescent="0.25">
      <c r="A1285" s="208" t="s">
        <v>257</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258</v>
      </c>
      <c r="Q1285" s="208" t="s">
        <v>259</v>
      </c>
      <c r="R1285" s="208" t="s">
        <v>260</v>
      </c>
      <c r="S1285" s="203">
        <v>44837.595717592594</v>
      </c>
    </row>
    <row r="1286" spans="1:19" x14ac:dyDescent="0.25">
      <c r="A1286" s="208" t="s">
        <v>257</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258</v>
      </c>
      <c r="Q1286" s="208" t="s">
        <v>259</v>
      </c>
      <c r="R1286" s="208" t="s">
        <v>260</v>
      </c>
      <c r="S1286" s="203">
        <v>44837.595717592594</v>
      </c>
    </row>
    <row r="1287" spans="1:19" x14ac:dyDescent="0.25">
      <c r="A1287" s="208" t="s">
        <v>257</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258</v>
      </c>
      <c r="Q1287" s="208" t="s">
        <v>259</v>
      </c>
      <c r="R1287" s="208" t="s">
        <v>260</v>
      </c>
      <c r="S1287" s="203">
        <v>44837.595717592594</v>
      </c>
    </row>
    <row r="1288" spans="1:19" x14ac:dyDescent="0.25">
      <c r="A1288" s="208" t="s">
        <v>257</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258</v>
      </c>
      <c r="Q1288" s="208" t="s">
        <v>259</v>
      </c>
      <c r="R1288" s="208" t="s">
        <v>260</v>
      </c>
      <c r="S1288" s="203">
        <v>44837.595717592594</v>
      </c>
    </row>
    <row r="1289" spans="1:19" x14ac:dyDescent="0.25">
      <c r="A1289" s="208" t="s">
        <v>257</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258</v>
      </c>
      <c r="Q1289" s="208" t="s">
        <v>259</v>
      </c>
      <c r="R1289" s="208" t="s">
        <v>260</v>
      </c>
      <c r="S1289" s="203">
        <v>44837.595717592594</v>
      </c>
    </row>
    <row r="1290" spans="1:19" x14ac:dyDescent="0.25">
      <c r="A1290" s="208" t="s">
        <v>257</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258</v>
      </c>
      <c r="Q1290" s="208" t="s">
        <v>259</v>
      </c>
      <c r="R1290" s="208" t="s">
        <v>260</v>
      </c>
      <c r="S1290" s="203">
        <v>44837.595717592594</v>
      </c>
    </row>
    <row r="1291" spans="1:19" x14ac:dyDescent="0.25">
      <c r="A1291" s="208" t="s">
        <v>257</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258</v>
      </c>
      <c r="Q1291" s="208" t="s">
        <v>259</v>
      </c>
      <c r="R1291" s="208" t="s">
        <v>260</v>
      </c>
      <c r="S1291" s="203">
        <v>44837.595717592594</v>
      </c>
    </row>
    <row r="1292" spans="1:19" x14ac:dyDescent="0.25">
      <c r="A1292" s="208" t="s">
        <v>257</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258</v>
      </c>
      <c r="Q1292" s="208" t="s">
        <v>259</v>
      </c>
      <c r="R1292" s="208" t="s">
        <v>260</v>
      </c>
      <c r="S1292" s="203">
        <v>44837.595717592594</v>
      </c>
    </row>
    <row r="1293" spans="1:19" x14ac:dyDescent="0.25">
      <c r="A1293" s="208" t="s">
        <v>257</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258</v>
      </c>
      <c r="Q1293" s="208" t="s">
        <v>259</v>
      </c>
      <c r="R1293" s="208" t="s">
        <v>260</v>
      </c>
      <c r="S1293" s="203">
        <v>44837.595717592594</v>
      </c>
    </row>
    <row r="1294" spans="1:19" x14ac:dyDescent="0.25">
      <c r="A1294" s="208" t="s">
        <v>257</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258</v>
      </c>
      <c r="Q1294" s="208" t="s">
        <v>259</v>
      </c>
      <c r="R1294" s="208" t="s">
        <v>260</v>
      </c>
      <c r="S1294" s="203">
        <v>44837.595717592594</v>
      </c>
    </row>
    <row r="1295" spans="1:19" x14ac:dyDescent="0.25">
      <c r="A1295" s="208" t="s">
        <v>257</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258</v>
      </c>
      <c r="Q1295" s="208" t="s">
        <v>259</v>
      </c>
      <c r="R1295" s="208" t="s">
        <v>260</v>
      </c>
      <c r="S1295" s="203">
        <v>44837.595717592594</v>
      </c>
    </row>
    <row r="1296" spans="1:19" x14ac:dyDescent="0.25">
      <c r="A1296" s="208" t="s">
        <v>257</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258</v>
      </c>
      <c r="Q1296" s="208" t="s">
        <v>259</v>
      </c>
      <c r="R1296" s="208" t="s">
        <v>260</v>
      </c>
      <c r="S1296" s="203">
        <v>44837.595717592594</v>
      </c>
    </row>
    <row r="1297" spans="1:19" x14ac:dyDescent="0.25">
      <c r="A1297" s="208" t="s">
        <v>257</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258</v>
      </c>
      <c r="Q1297" s="208" t="s">
        <v>259</v>
      </c>
      <c r="R1297" s="208" t="s">
        <v>260</v>
      </c>
      <c r="S1297" s="203">
        <v>44837.595717592594</v>
      </c>
    </row>
    <row r="1298" spans="1:19" x14ac:dyDescent="0.25">
      <c r="A1298" s="208" t="s">
        <v>257</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258</v>
      </c>
      <c r="Q1298" s="208" t="s">
        <v>259</v>
      </c>
      <c r="R1298" s="208" t="s">
        <v>260</v>
      </c>
      <c r="S1298" s="203">
        <v>44837.595717592594</v>
      </c>
    </row>
    <row r="1299" spans="1:19" x14ac:dyDescent="0.25">
      <c r="A1299" s="208" t="s">
        <v>257</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258</v>
      </c>
      <c r="Q1299" s="208" t="s">
        <v>259</v>
      </c>
      <c r="R1299" s="208" t="s">
        <v>260</v>
      </c>
      <c r="S1299" s="203">
        <v>44837.595717592594</v>
      </c>
    </row>
    <row r="1300" spans="1:19" x14ac:dyDescent="0.25">
      <c r="A1300" s="208" t="s">
        <v>257</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258</v>
      </c>
      <c r="Q1300" s="208" t="s">
        <v>259</v>
      </c>
      <c r="R1300" s="208" t="s">
        <v>260</v>
      </c>
      <c r="S1300" s="203">
        <v>44837.595717592594</v>
      </c>
    </row>
    <row r="1301" spans="1:19" x14ac:dyDescent="0.25">
      <c r="A1301" s="208" t="s">
        <v>257</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258</v>
      </c>
      <c r="Q1301" s="208" t="s">
        <v>259</v>
      </c>
      <c r="R1301" s="208" t="s">
        <v>260</v>
      </c>
      <c r="S1301" s="203">
        <v>44837.596064814818</v>
      </c>
    </row>
    <row r="1302" spans="1:19" x14ac:dyDescent="0.25">
      <c r="A1302" s="208" t="s">
        <v>257</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258</v>
      </c>
      <c r="Q1302" s="208" t="s">
        <v>259</v>
      </c>
      <c r="R1302" s="208" t="s">
        <v>260</v>
      </c>
      <c r="S1302" s="203">
        <v>44837.596076388887</v>
      </c>
    </row>
    <row r="1303" spans="1:19" x14ac:dyDescent="0.25">
      <c r="A1303" s="208" t="s">
        <v>257</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258</v>
      </c>
      <c r="Q1303" s="208" t="s">
        <v>259</v>
      </c>
      <c r="R1303" s="208" t="s">
        <v>260</v>
      </c>
      <c r="S1303" s="203">
        <v>44837.596064814818</v>
      </c>
    </row>
    <row r="1304" spans="1:19" x14ac:dyDescent="0.25">
      <c r="A1304" s="208" t="s">
        <v>257</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258</v>
      </c>
      <c r="Q1304" s="208" t="s">
        <v>259</v>
      </c>
      <c r="R1304" s="208" t="s">
        <v>260</v>
      </c>
      <c r="S1304" s="203">
        <v>44837.596076388887</v>
      </c>
    </row>
    <row r="1305" spans="1:19" x14ac:dyDescent="0.25">
      <c r="A1305" s="208" t="s">
        <v>257</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258</v>
      </c>
      <c r="Q1305" s="208" t="s">
        <v>259</v>
      </c>
      <c r="R1305" s="208" t="s">
        <v>260</v>
      </c>
      <c r="S1305" s="203">
        <v>44837.596064814818</v>
      </c>
    </row>
    <row r="1306" spans="1:19" x14ac:dyDescent="0.25">
      <c r="A1306" s="208" t="s">
        <v>257</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258</v>
      </c>
      <c r="Q1306" s="208" t="s">
        <v>259</v>
      </c>
      <c r="R1306" s="208" t="s">
        <v>260</v>
      </c>
      <c r="S1306" s="203">
        <v>44837.596064814818</v>
      </c>
    </row>
    <row r="1307" spans="1:19" x14ac:dyDescent="0.25">
      <c r="A1307" s="208" t="s">
        <v>257</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258</v>
      </c>
      <c r="Q1307" s="208" t="s">
        <v>259</v>
      </c>
      <c r="R1307" s="208" t="s">
        <v>260</v>
      </c>
      <c r="S1307" s="203">
        <v>44837.596064814818</v>
      </c>
    </row>
    <row r="1308" spans="1:19" x14ac:dyDescent="0.25">
      <c r="A1308" s="208" t="s">
        <v>257</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258</v>
      </c>
      <c r="Q1308" s="208" t="s">
        <v>259</v>
      </c>
      <c r="R1308" s="208" t="s">
        <v>260</v>
      </c>
      <c r="S1308" s="203">
        <v>44837.596064814818</v>
      </c>
    </row>
    <row r="1309" spans="1:19" x14ac:dyDescent="0.25">
      <c r="A1309" s="208" t="s">
        <v>257</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258</v>
      </c>
      <c r="Q1309" s="208" t="s">
        <v>259</v>
      </c>
      <c r="R1309" s="208" t="s">
        <v>260</v>
      </c>
      <c r="S1309" s="203">
        <v>44837.596064814818</v>
      </c>
    </row>
    <row r="1310" spans="1:19" x14ac:dyDescent="0.25">
      <c r="A1310" s="208" t="s">
        <v>257</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258</v>
      </c>
      <c r="Q1310" s="208" t="s">
        <v>259</v>
      </c>
      <c r="R1310" s="208" t="s">
        <v>260</v>
      </c>
      <c r="S1310" s="203">
        <v>44837.596064814818</v>
      </c>
    </row>
    <row r="1311" spans="1:19" x14ac:dyDescent="0.25">
      <c r="A1311" s="208" t="s">
        <v>257</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258</v>
      </c>
      <c r="Q1311" s="208" t="s">
        <v>259</v>
      </c>
      <c r="R1311" s="208" t="s">
        <v>260</v>
      </c>
      <c r="S1311" s="203">
        <v>44837.596076388887</v>
      </c>
    </row>
    <row r="1312" spans="1:19" x14ac:dyDescent="0.25">
      <c r="A1312" s="208" t="s">
        <v>257</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258</v>
      </c>
      <c r="Q1312" s="208" t="s">
        <v>259</v>
      </c>
      <c r="R1312" s="208" t="s">
        <v>260</v>
      </c>
      <c r="S1312" s="203">
        <v>44837.596064814818</v>
      </c>
    </row>
    <row r="1313" spans="1:19" x14ac:dyDescent="0.25">
      <c r="A1313" s="208" t="s">
        <v>257</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258</v>
      </c>
      <c r="Q1313" s="208" t="s">
        <v>259</v>
      </c>
      <c r="R1313" s="208" t="s">
        <v>260</v>
      </c>
      <c r="S1313" s="203">
        <v>44837.596064814818</v>
      </c>
    </row>
    <row r="1314" spans="1:19" x14ac:dyDescent="0.25">
      <c r="A1314" s="208" t="s">
        <v>257</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258</v>
      </c>
      <c r="Q1314" s="208" t="s">
        <v>259</v>
      </c>
      <c r="R1314" s="208" t="s">
        <v>260</v>
      </c>
      <c r="S1314" s="203">
        <v>44837.596064814818</v>
      </c>
    </row>
    <row r="1315" spans="1:19" x14ac:dyDescent="0.25">
      <c r="A1315" s="208" t="s">
        <v>257</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258</v>
      </c>
      <c r="Q1315" s="208" t="s">
        <v>259</v>
      </c>
      <c r="R1315" s="208" t="s">
        <v>260</v>
      </c>
      <c r="S1315" s="203">
        <v>44837.596064814818</v>
      </c>
    </row>
    <row r="1316" spans="1:19" x14ac:dyDescent="0.25">
      <c r="A1316" s="208" t="s">
        <v>257</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258</v>
      </c>
      <c r="Q1316" s="208" t="s">
        <v>259</v>
      </c>
      <c r="R1316" s="208" t="s">
        <v>260</v>
      </c>
      <c r="S1316" s="203">
        <v>44837.596064814818</v>
      </c>
    </row>
    <row r="1317" spans="1:19" x14ac:dyDescent="0.25">
      <c r="A1317" s="208" t="s">
        <v>257</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258</v>
      </c>
      <c r="Q1317" s="208" t="s">
        <v>259</v>
      </c>
      <c r="R1317" s="208" t="s">
        <v>260</v>
      </c>
      <c r="S1317" s="203">
        <v>44837.596064814818</v>
      </c>
    </row>
    <row r="1318" spans="1:19" x14ac:dyDescent="0.25">
      <c r="A1318" s="208" t="s">
        <v>257</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258</v>
      </c>
      <c r="Q1318" s="208" t="s">
        <v>259</v>
      </c>
      <c r="R1318" s="208" t="s">
        <v>260</v>
      </c>
      <c r="S1318" s="203">
        <v>44837.596064814818</v>
      </c>
    </row>
    <row r="1319" spans="1:19" x14ac:dyDescent="0.25">
      <c r="A1319" s="208" t="s">
        <v>257</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258</v>
      </c>
      <c r="Q1319" s="208" t="s">
        <v>259</v>
      </c>
      <c r="R1319" s="208" t="s">
        <v>260</v>
      </c>
      <c r="S1319" s="203">
        <v>44837.596064814818</v>
      </c>
    </row>
    <row r="1320" spans="1:19" x14ac:dyDescent="0.25">
      <c r="A1320" s="208" t="s">
        <v>257</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258</v>
      </c>
      <c r="Q1320" s="208" t="s">
        <v>259</v>
      </c>
      <c r="R1320" s="208" t="s">
        <v>260</v>
      </c>
      <c r="S1320" s="203">
        <v>44837.596076388887</v>
      </c>
    </row>
    <row r="1321" spans="1:19" x14ac:dyDescent="0.25">
      <c r="A1321" s="208" t="s">
        <v>257</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258</v>
      </c>
      <c r="Q1321" s="208" t="s">
        <v>259</v>
      </c>
      <c r="R1321" s="208" t="s">
        <v>260</v>
      </c>
      <c r="S1321" s="203">
        <v>44837.596064814818</v>
      </c>
    </row>
    <row r="1322" spans="1:19" x14ac:dyDescent="0.25">
      <c r="A1322" s="208" t="s">
        <v>257</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258</v>
      </c>
      <c r="Q1322" s="208" t="s">
        <v>259</v>
      </c>
      <c r="R1322" s="208" t="s">
        <v>260</v>
      </c>
      <c r="S1322" s="203">
        <v>44837.596064814818</v>
      </c>
    </row>
    <row r="1323" spans="1:19" x14ac:dyDescent="0.25">
      <c r="A1323" s="208" t="s">
        <v>257</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258</v>
      </c>
      <c r="Q1323" s="208" t="s">
        <v>259</v>
      </c>
      <c r="R1323" s="208" t="s">
        <v>260</v>
      </c>
      <c r="S1323" s="203">
        <v>44837.596064814818</v>
      </c>
    </row>
    <row r="1324" spans="1:19" x14ac:dyDescent="0.25">
      <c r="A1324" s="208" t="s">
        <v>257</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258</v>
      </c>
      <c r="Q1324" s="208" t="s">
        <v>259</v>
      </c>
      <c r="R1324" s="208" t="s">
        <v>260</v>
      </c>
      <c r="S1324" s="203">
        <v>44837.596076388887</v>
      </c>
    </row>
    <row r="1325" spans="1:19" x14ac:dyDescent="0.25">
      <c r="A1325" s="208" t="s">
        <v>257</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258</v>
      </c>
      <c r="Q1325" s="208" t="s">
        <v>259</v>
      </c>
      <c r="R1325" s="208" t="s">
        <v>260</v>
      </c>
      <c r="S1325" s="203">
        <v>44837.596076388887</v>
      </c>
    </row>
    <row r="1326" spans="1:19" x14ac:dyDescent="0.25">
      <c r="A1326" s="208" t="s">
        <v>257</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258</v>
      </c>
      <c r="Q1326" s="208" t="s">
        <v>259</v>
      </c>
      <c r="R1326" s="208" t="s">
        <v>260</v>
      </c>
      <c r="S1326" s="203">
        <v>44837.596076388887</v>
      </c>
    </row>
    <row r="1327" spans="1:19" x14ac:dyDescent="0.25">
      <c r="A1327" s="208" t="s">
        <v>257</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258</v>
      </c>
      <c r="Q1327" s="208" t="s">
        <v>259</v>
      </c>
      <c r="R1327" s="208" t="s">
        <v>260</v>
      </c>
      <c r="S1327" s="203">
        <v>44837.596064814818</v>
      </c>
    </row>
    <row r="1328" spans="1:19" x14ac:dyDescent="0.25">
      <c r="A1328" s="208" t="s">
        <v>257</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258</v>
      </c>
      <c r="Q1328" s="208" t="s">
        <v>259</v>
      </c>
      <c r="R1328" s="208" t="s">
        <v>260</v>
      </c>
      <c r="S1328" s="203">
        <v>44837.596064814818</v>
      </c>
    </row>
    <row r="1329" spans="1:19" x14ac:dyDescent="0.25">
      <c r="A1329" s="208" t="s">
        <v>257</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258</v>
      </c>
      <c r="Q1329" s="208" t="s">
        <v>259</v>
      </c>
      <c r="R1329" s="208" t="s">
        <v>260</v>
      </c>
      <c r="S1329" s="203">
        <v>44837.596064814818</v>
      </c>
    </row>
    <row r="1330" spans="1:19" x14ac:dyDescent="0.25">
      <c r="A1330" s="208" t="s">
        <v>257</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258</v>
      </c>
      <c r="Q1330" s="208" t="s">
        <v>259</v>
      </c>
      <c r="R1330" s="208" t="s">
        <v>260</v>
      </c>
      <c r="S1330" s="203">
        <v>44837.596064814818</v>
      </c>
    </row>
    <row r="1331" spans="1:19" x14ac:dyDescent="0.25">
      <c r="A1331" s="208" t="s">
        <v>257</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258</v>
      </c>
      <c r="Q1331" s="208" t="s">
        <v>259</v>
      </c>
      <c r="R1331" s="208" t="s">
        <v>260</v>
      </c>
      <c r="S1331" s="203">
        <v>44837.596076388887</v>
      </c>
    </row>
    <row r="1332" spans="1:19" x14ac:dyDescent="0.25">
      <c r="A1332" s="208" t="s">
        <v>257</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258</v>
      </c>
      <c r="Q1332" s="208" t="s">
        <v>259</v>
      </c>
      <c r="R1332" s="208" t="s">
        <v>260</v>
      </c>
      <c r="S1332" s="203">
        <v>44837.596064814818</v>
      </c>
    </row>
    <row r="1333" spans="1:19" x14ac:dyDescent="0.25">
      <c r="A1333" s="208" t="s">
        <v>257</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258</v>
      </c>
      <c r="Q1333" s="208" t="s">
        <v>259</v>
      </c>
      <c r="R1333" s="208" t="s">
        <v>260</v>
      </c>
      <c r="S1333" s="203">
        <v>44837.596064814818</v>
      </c>
    </row>
    <row r="1334" spans="1:19" x14ac:dyDescent="0.25">
      <c r="A1334" s="208" t="s">
        <v>257</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258</v>
      </c>
      <c r="Q1334" s="208" t="s">
        <v>259</v>
      </c>
      <c r="R1334" s="208" t="s">
        <v>260</v>
      </c>
      <c r="S1334" s="203">
        <v>44837.596064814818</v>
      </c>
    </row>
    <row r="1335" spans="1:19" x14ac:dyDescent="0.25">
      <c r="A1335" s="208" t="s">
        <v>257</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258</v>
      </c>
      <c r="Q1335" s="208" t="s">
        <v>259</v>
      </c>
      <c r="R1335" s="208" t="s">
        <v>260</v>
      </c>
      <c r="S1335" s="203">
        <v>44837.596064814818</v>
      </c>
    </row>
    <row r="1336" spans="1:19" x14ac:dyDescent="0.25">
      <c r="A1336" s="208" t="s">
        <v>257</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258</v>
      </c>
      <c r="Q1336" s="208" t="s">
        <v>259</v>
      </c>
      <c r="R1336" s="208" t="s">
        <v>260</v>
      </c>
      <c r="S1336" s="203">
        <v>44837.596064814818</v>
      </c>
    </row>
    <row r="1337" spans="1:19" x14ac:dyDescent="0.25">
      <c r="A1337" s="208" t="s">
        <v>257</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258</v>
      </c>
      <c r="Q1337" s="208" t="s">
        <v>259</v>
      </c>
      <c r="R1337" s="208" t="s">
        <v>260</v>
      </c>
      <c r="S1337" s="203">
        <v>44837.596076388887</v>
      </c>
    </row>
    <row r="1338" spans="1:19" x14ac:dyDescent="0.25">
      <c r="A1338" s="208" t="s">
        <v>257</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258</v>
      </c>
      <c r="Q1338" s="208" t="s">
        <v>259</v>
      </c>
      <c r="R1338" s="208" t="s">
        <v>260</v>
      </c>
      <c r="S1338" s="203">
        <v>44837.596076388887</v>
      </c>
    </row>
    <row r="1339" spans="1:19" x14ac:dyDescent="0.25">
      <c r="A1339" s="208" t="s">
        <v>257</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258</v>
      </c>
      <c r="Q1339" s="208" t="s">
        <v>259</v>
      </c>
      <c r="R1339" s="208" t="s">
        <v>260</v>
      </c>
      <c r="S1339" s="203">
        <v>44837.596076388887</v>
      </c>
    </row>
    <row r="1340" spans="1:19" x14ac:dyDescent="0.25">
      <c r="A1340" s="208" t="s">
        <v>257</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258</v>
      </c>
      <c r="Q1340" s="208" t="s">
        <v>259</v>
      </c>
      <c r="R1340" s="208" t="s">
        <v>260</v>
      </c>
      <c r="S1340" s="203">
        <v>44837.596064814818</v>
      </c>
    </row>
    <row r="1341" spans="1:19" x14ac:dyDescent="0.25">
      <c r="A1341" s="208" t="s">
        <v>257</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258</v>
      </c>
      <c r="Q1341" s="208" t="s">
        <v>259</v>
      </c>
      <c r="R1341" s="208" t="s">
        <v>260</v>
      </c>
      <c r="S1341" s="203">
        <v>44837.596064814818</v>
      </c>
    </row>
    <row r="1342" spans="1:19" x14ac:dyDescent="0.25">
      <c r="A1342" s="208" t="s">
        <v>257</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258</v>
      </c>
      <c r="Q1342" s="208" t="s">
        <v>259</v>
      </c>
      <c r="R1342" s="208" t="s">
        <v>260</v>
      </c>
      <c r="S1342" s="203">
        <v>44837.596064814818</v>
      </c>
    </row>
    <row r="1343" spans="1:19" x14ac:dyDescent="0.25">
      <c r="A1343" s="208" t="s">
        <v>257</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258</v>
      </c>
      <c r="Q1343" s="208" t="s">
        <v>259</v>
      </c>
      <c r="R1343" s="208" t="s">
        <v>260</v>
      </c>
      <c r="S1343" s="203">
        <v>44837.596076388887</v>
      </c>
    </row>
    <row r="1344" spans="1:19" x14ac:dyDescent="0.25">
      <c r="A1344" s="208" t="s">
        <v>257</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258</v>
      </c>
      <c r="Q1344" s="208" t="s">
        <v>259</v>
      </c>
      <c r="R1344" s="208" t="s">
        <v>260</v>
      </c>
      <c r="S1344" s="203">
        <v>44837.596076388887</v>
      </c>
    </row>
    <row r="1345" spans="1:19" x14ac:dyDescent="0.25">
      <c r="A1345" s="208" t="s">
        <v>257</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258</v>
      </c>
      <c r="Q1345" s="208" t="s">
        <v>259</v>
      </c>
      <c r="R1345" s="208" t="s">
        <v>260</v>
      </c>
      <c r="S1345" s="203">
        <v>44837.596064814818</v>
      </c>
    </row>
    <row r="1346" spans="1:19" x14ac:dyDescent="0.25">
      <c r="A1346" s="208" t="s">
        <v>257</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258</v>
      </c>
      <c r="Q1346" s="208" t="s">
        <v>259</v>
      </c>
      <c r="R1346" s="208" t="s">
        <v>260</v>
      </c>
      <c r="S1346" s="203">
        <v>44837.596064814818</v>
      </c>
    </row>
    <row r="1347" spans="1:19" x14ac:dyDescent="0.25">
      <c r="A1347" s="208" t="s">
        <v>257</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258</v>
      </c>
      <c r="Q1347" s="208" t="s">
        <v>259</v>
      </c>
      <c r="R1347" s="208" t="s">
        <v>260</v>
      </c>
      <c r="S1347" s="203">
        <v>44837.596076388887</v>
      </c>
    </row>
    <row r="1348" spans="1:19" x14ac:dyDescent="0.25">
      <c r="A1348" s="208" t="s">
        <v>257</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258</v>
      </c>
      <c r="Q1348" s="208" t="s">
        <v>259</v>
      </c>
      <c r="R1348" s="208" t="s">
        <v>260</v>
      </c>
      <c r="S1348" s="203">
        <v>44837.596064814818</v>
      </c>
    </row>
    <row r="1349" spans="1:19" x14ac:dyDescent="0.25">
      <c r="A1349" s="208" t="s">
        <v>257</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258</v>
      </c>
      <c r="Q1349" s="208" t="s">
        <v>259</v>
      </c>
      <c r="R1349" s="208" t="s">
        <v>260</v>
      </c>
      <c r="S1349" s="203">
        <v>44837.596076388887</v>
      </c>
    </row>
    <row r="1350" spans="1:19" x14ac:dyDescent="0.25">
      <c r="A1350" s="208" t="s">
        <v>257</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258</v>
      </c>
      <c r="Q1350" s="208" t="s">
        <v>259</v>
      </c>
      <c r="R1350" s="208" t="s">
        <v>260</v>
      </c>
      <c r="S1350" s="203">
        <v>44837.596064814818</v>
      </c>
    </row>
    <row r="1351" spans="1:19" x14ac:dyDescent="0.25">
      <c r="A1351" s="208" t="s">
        <v>257</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258</v>
      </c>
      <c r="Q1351" s="208" t="s">
        <v>259</v>
      </c>
      <c r="R1351" s="208" t="s">
        <v>260</v>
      </c>
      <c r="S1351" s="203">
        <v>44837.596076388887</v>
      </c>
    </row>
    <row r="1352" spans="1:19" x14ac:dyDescent="0.25">
      <c r="A1352" s="208" t="s">
        <v>257</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258</v>
      </c>
      <c r="Q1352" s="208" t="s">
        <v>259</v>
      </c>
      <c r="R1352" s="208" t="s">
        <v>260</v>
      </c>
      <c r="S1352" s="203">
        <v>44837.596076388887</v>
      </c>
    </row>
    <row r="1353" spans="1:19" x14ac:dyDescent="0.25">
      <c r="A1353" s="208" t="s">
        <v>257</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258</v>
      </c>
      <c r="Q1353" s="208" t="s">
        <v>259</v>
      </c>
      <c r="R1353" s="208" t="s">
        <v>260</v>
      </c>
      <c r="S1353" s="203">
        <v>44837.596076388887</v>
      </c>
    </row>
    <row r="1354" spans="1:19" x14ac:dyDescent="0.25">
      <c r="A1354" s="208" t="s">
        <v>257</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258</v>
      </c>
      <c r="Q1354" s="208" t="s">
        <v>259</v>
      </c>
      <c r="R1354" s="208" t="s">
        <v>260</v>
      </c>
      <c r="S1354" s="203">
        <v>44837.596064814818</v>
      </c>
    </row>
    <row r="1355" spans="1:19" x14ac:dyDescent="0.25">
      <c r="A1355" s="208" t="s">
        <v>257</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258</v>
      </c>
      <c r="Q1355" s="208" t="s">
        <v>259</v>
      </c>
      <c r="R1355" s="208" t="s">
        <v>260</v>
      </c>
      <c r="S1355" s="203">
        <v>44837.596064814818</v>
      </c>
    </row>
    <row r="1356" spans="1:19" x14ac:dyDescent="0.25">
      <c r="A1356" s="208" t="s">
        <v>257</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258</v>
      </c>
      <c r="Q1356" s="208" t="s">
        <v>259</v>
      </c>
      <c r="R1356" s="208" t="s">
        <v>260</v>
      </c>
      <c r="S1356" s="203">
        <v>44837.596064814818</v>
      </c>
    </row>
    <row r="1357" spans="1:19" x14ac:dyDescent="0.25">
      <c r="A1357" s="208" t="s">
        <v>257</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258</v>
      </c>
      <c r="Q1357" s="208" t="s">
        <v>259</v>
      </c>
      <c r="R1357" s="208" t="s">
        <v>260</v>
      </c>
      <c r="S1357" s="203">
        <v>44837.596064814818</v>
      </c>
    </row>
    <row r="1358" spans="1:19" x14ac:dyDescent="0.25">
      <c r="A1358" s="208" t="s">
        <v>257</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258</v>
      </c>
      <c r="Q1358" s="208" t="s">
        <v>259</v>
      </c>
      <c r="R1358" s="208" t="s">
        <v>260</v>
      </c>
      <c r="S1358" s="203">
        <v>44837.596064814818</v>
      </c>
    </row>
    <row r="1359" spans="1:19" x14ac:dyDescent="0.25">
      <c r="A1359" s="208" t="s">
        <v>257</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258</v>
      </c>
      <c r="Q1359" s="208" t="s">
        <v>259</v>
      </c>
      <c r="R1359" s="208" t="s">
        <v>260</v>
      </c>
      <c r="S1359" s="203">
        <v>44837.596064814818</v>
      </c>
    </row>
    <row r="1360" spans="1:19" x14ac:dyDescent="0.25">
      <c r="A1360" s="208" t="s">
        <v>257</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258</v>
      </c>
      <c r="Q1360" s="208" t="s">
        <v>259</v>
      </c>
      <c r="R1360" s="208" t="s">
        <v>260</v>
      </c>
      <c r="S1360" s="203">
        <v>44837.596076388887</v>
      </c>
    </row>
    <row r="1361" spans="1:19" x14ac:dyDescent="0.25">
      <c r="A1361" s="208" t="s">
        <v>257</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258</v>
      </c>
      <c r="Q1361" s="208" t="s">
        <v>259</v>
      </c>
      <c r="R1361" s="208" t="s">
        <v>260</v>
      </c>
      <c r="S1361" s="203">
        <v>44837.596064814818</v>
      </c>
    </row>
    <row r="1362" spans="1:19" x14ac:dyDescent="0.25">
      <c r="A1362" s="208" t="s">
        <v>257</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258</v>
      </c>
      <c r="Q1362" s="208" t="s">
        <v>259</v>
      </c>
      <c r="R1362" s="208" t="s">
        <v>260</v>
      </c>
      <c r="S1362" s="203">
        <v>44837.596064814818</v>
      </c>
    </row>
    <row r="1363" spans="1:19" x14ac:dyDescent="0.25">
      <c r="A1363" s="208" t="s">
        <v>257</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258</v>
      </c>
      <c r="Q1363" s="208" t="s">
        <v>259</v>
      </c>
      <c r="R1363" s="208" t="s">
        <v>260</v>
      </c>
      <c r="S1363" s="203">
        <v>44837.596064814818</v>
      </c>
    </row>
    <row r="1364" spans="1:19" x14ac:dyDescent="0.25">
      <c r="A1364" s="208" t="s">
        <v>257</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258</v>
      </c>
      <c r="Q1364" s="208" t="s">
        <v>259</v>
      </c>
      <c r="R1364" s="208" t="s">
        <v>260</v>
      </c>
      <c r="S1364" s="203">
        <v>44837.596064814818</v>
      </c>
    </row>
    <row r="1365" spans="1:19" x14ac:dyDescent="0.25">
      <c r="A1365" s="208" t="s">
        <v>257</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258</v>
      </c>
      <c r="Q1365" s="208" t="s">
        <v>259</v>
      </c>
      <c r="R1365" s="208" t="s">
        <v>260</v>
      </c>
      <c r="S1365" s="203">
        <v>44837.596064814818</v>
      </c>
    </row>
    <row r="1366" spans="1:19" x14ac:dyDescent="0.25">
      <c r="A1366" s="208" t="s">
        <v>257</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258</v>
      </c>
      <c r="Q1366" s="208" t="s">
        <v>259</v>
      </c>
      <c r="R1366" s="208" t="s">
        <v>260</v>
      </c>
      <c r="S1366" s="203">
        <v>44837.596064814818</v>
      </c>
    </row>
    <row r="1367" spans="1:19" x14ac:dyDescent="0.25">
      <c r="A1367" s="208" t="s">
        <v>257</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258</v>
      </c>
      <c r="Q1367" s="208" t="s">
        <v>259</v>
      </c>
      <c r="R1367" s="208" t="s">
        <v>260</v>
      </c>
      <c r="S1367" s="203">
        <v>44837.596064814818</v>
      </c>
    </row>
    <row r="1368" spans="1:19" x14ac:dyDescent="0.25">
      <c r="A1368" s="208" t="s">
        <v>257</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258</v>
      </c>
      <c r="Q1368" s="208" t="s">
        <v>259</v>
      </c>
      <c r="R1368" s="208" t="s">
        <v>260</v>
      </c>
      <c r="S1368" s="203">
        <v>44837.596064814818</v>
      </c>
    </row>
    <row r="1369" spans="1:19" x14ac:dyDescent="0.25">
      <c r="A1369" s="208" t="s">
        <v>257</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258</v>
      </c>
      <c r="Q1369" s="208" t="s">
        <v>259</v>
      </c>
      <c r="R1369" s="208" t="s">
        <v>260</v>
      </c>
      <c r="S1369" s="203">
        <v>44837.596064814818</v>
      </c>
    </row>
    <row r="1370" spans="1:19" x14ac:dyDescent="0.25">
      <c r="A1370" s="208" t="s">
        <v>257</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258</v>
      </c>
      <c r="Q1370" s="208" t="s">
        <v>259</v>
      </c>
      <c r="R1370" s="208" t="s">
        <v>260</v>
      </c>
      <c r="S1370" s="203">
        <v>44837.596064814818</v>
      </c>
    </row>
    <row r="1371" spans="1:19" x14ac:dyDescent="0.25">
      <c r="A1371" s="208" t="s">
        <v>257</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258</v>
      </c>
      <c r="Q1371" s="208" t="s">
        <v>259</v>
      </c>
      <c r="R1371" s="208" t="s">
        <v>260</v>
      </c>
      <c r="S1371" s="203">
        <v>44837.596076388887</v>
      </c>
    </row>
    <row r="1372" spans="1:19" x14ac:dyDescent="0.25">
      <c r="A1372" s="208" t="s">
        <v>257</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258</v>
      </c>
      <c r="Q1372" s="208" t="s">
        <v>259</v>
      </c>
      <c r="R1372" s="208" t="s">
        <v>260</v>
      </c>
      <c r="S1372" s="203">
        <v>44837.596064814818</v>
      </c>
    </row>
    <row r="1373" spans="1:19" x14ac:dyDescent="0.25">
      <c r="A1373" s="208" t="s">
        <v>257</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258</v>
      </c>
      <c r="Q1373" s="208" t="s">
        <v>259</v>
      </c>
      <c r="R1373" s="208" t="s">
        <v>260</v>
      </c>
      <c r="S1373" s="203">
        <v>44837.596076388887</v>
      </c>
    </row>
    <row r="1374" spans="1:19" x14ac:dyDescent="0.25">
      <c r="A1374" s="208" t="s">
        <v>257</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258</v>
      </c>
      <c r="Q1374" s="208" t="s">
        <v>259</v>
      </c>
      <c r="R1374" s="208" t="s">
        <v>260</v>
      </c>
      <c r="S1374" s="203">
        <v>44837.596064814818</v>
      </c>
    </row>
    <row r="1375" spans="1:19" x14ac:dyDescent="0.25">
      <c r="A1375" s="208" t="s">
        <v>257</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258</v>
      </c>
      <c r="Q1375" s="208" t="s">
        <v>259</v>
      </c>
      <c r="R1375" s="208" t="s">
        <v>260</v>
      </c>
      <c r="S1375" s="203">
        <v>44837.596064814818</v>
      </c>
    </row>
    <row r="1376" spans="1:19" x14ac:dyDescent="0.25">
      <c r="A1376" s="208" t="s">
        <v>257</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258</v>
      </c>
      <c r="Q1376" s="208" t="s">
        <v>259</v>
      </c>
      <c r="R1376" s="208" t="s">
        <v>260</v>
      </c>
      <c r="S1376" s="203">
        <v>44837.596064814818</v>
      </c>
    </row>
    <row r="1377" spans="1:19" x14ac:dyDescent="0.25">
      <c r="A1377" s="208" t="s">
        <v>257</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258</v>
      </c>
      <c r="Q1377" s="208" t="s">
        <v>259</v>
      </c>
      <c r="R1377" s="208" t="s">
        <v>260</v>
      </c>
      <c r="S1377" s="203">
        <v>44837.596064814818</v>
      </c>
    </row>
    <row r="1378" spans="1:19" x14ac:dyDescent="0.25">
      <c r="A1378" s="208" t="s">
        <v>257</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258</v>
      </c>
      <c r="Q1378" s="208" t="s">
        <v>259</v>
      </c>
      <c r="R1378" s="208" t="s">
        <v>260</v>
      </c>
      <c r="S1378" s="203">
        <v>44837.596064814818</v>
      </c>
    </row>
    <row r="1379" spans="1:19" x14ac:dyDescent="0.25">
      <c r="A1379" s="208" t="s">
        <v>257</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258</v>
      </c>
      <c r="Q1379" s="208" t="s">
        <v>259</v>
      </c>
      <c r="R1379" s="208" t="s">
        <v>260</v>
      </c>
      <c r="S1379" s="203">
        <v>44837.596064814818</v>
      </c>
    </row>
    <row r="1380" spans="1:19" x14ac:dyDescent="0.25">
      <c r="A1380" s="208" t="s">
        <v>257</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258</v>
      </c>
      <c r="Q1380" s="208" t="s">
        <v>259</v>
      </c>
      <c r="R1380" s="208" t="s">
        <v>260</v>
      </c>
      <c r="S1380" s="203">
        <v>44837.596064814818</v>
      </c>
    </row>
    <row r="1381" spans="1:19" x14ac:dyDescent="0.25">
      <c r="A1381" s="208" t="s">
        <v>257</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258</v>
      </c>
      <c r="Q1381" s="208" t="s">
        <v>259</v>
      </c>
      <c r="R1381" s="208" t="s">
        <v>260</v>
      </c>
      <c r="S1381" s="203">
        <v>44837.596064814818</v>
      </c>
    </row>
    <row r="1382" spans="1:19" x14ac:dyDescent="0.25">
      <c r="A1382" s="208" t="s">
        <v>257</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258</v>
      </c>
      <c r="Q1382" s="208" t="s">
        <v>259</v>
      </c>
      <c r="R1382" s="208" t="s">
        <v>260</v>
      </c>
      <c r="S1382" s="203">
        <v>44837.596064814818</v>
      </c>
    </row>
    <row r="1383" spans="1:19" x14ac:dyDescent="0.25">
      <c r="A1383" s="208" t="s">
        <v>257</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258</v>
      </c>
      <c r="Q1383" s="208" t="s">
        <v>259</v>
      </c>
      <c r="R1383" s="208" t="s">
        <v>260</v>
      </c>
      <c r="S1383" s="203">
        <v>44837.596064814818</v>
      </c>
    </row>
    <row r="1384" spans="1:19" x14ac:dyDescent="0.25">
      <c r="A1384" s="208" t="s">
        <v>257</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258</v>
      </c>
      <c r="Q1384" s="208" t="s">
        <v>259</v>
      </c>
      <c r="R1384" s="208" t="s">
        <v>260</v>
      </c>
      <c r="S1384" s="203">
        <v>44837.596064814818</v>
      </c>
    </row>
    <row r="1385" spans="1:19" x14ac:dyDescent="0.25">
      <c r="A1385" s="208" t="s">
        <v>257</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258</v>
      </c>
      <c r="Q1385" s="208" t="s">
        <v>259</v>
      </c>
      <c r="R1385" s="208" t="s">
        <v>260</v>
      </c>
      <c r="S1385" s="203">
        <v>44837.596076388887</v>
      </c>
    </row>
    <row r="1386" spans="1:19" x14ac:dyDescent="0.25">
      <c r="A1386" s="208" t="s">
        <v>257</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258</v>
      </c>
      <c r="Q1386" s="208" t="s">
        <v>259</v>
      </c>
      <c r="R1386" s="208" t="s">
        <v>260</v>
      </c>
      <c r="S1386" s="203">
        <v>44837.596064814818</v>
      </c>
    </row>
    <row r="1387" spans="1:19" x14ac:dyDescent="0.25">
      <c r="A1387" s="208" t="s">
        <v>257</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258</v>
      </c>
      <c r="Q1387" s="208" t="s">
        <v>259</v>
      </c>
      <c r="R1387" s="208" t="s">
        <v>260</v>
      </c>
      <c r="S1387" s="203">
        <v>44837.596064814818</v>
      </c>
    </row>
    <row r="1388" spans="1:19" x14ac:dyDescent="0.25">
      <c r="A1388" s="208" t="s">
        <v>257</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258</v>
      </c>
      <c r="Q1388" s="208" t="s">
        <v>259</v>
      </c>
      <c r="R1388" s="208" t="s">
        <v>260</v>
      </c>
      <c r="S1388" s="203">
        <v>44837.596064814818</v>
      </c>
    </row>
    <row r="1389" spans="1:19" x14ac:dyDescent="0.25">
      <c r="A1389" s="208" t="s">
        <v>257</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258</v>
      </c>
      <c r="Q1389" s="208" t="s">
        <v>259</v>
      </c>
      <c r="R1389" s="208" t="s">
        <v>260</v>
      </c>
      <c r="S1389" s="203">
        <v>44837.596064814818</v>
      </c>
    </row>
    <row r="1390" spans="1:19" x14ac:dyDescent="0.25">
      <c r="A1390" s="208" t="s">
        <v>257</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258</v>
      </c>
      <c r="Q1390" s="208" t="s">
        <v>259</v>
      </c>
      <c r="R1390" s="208" t="s">
        <v>260</v>
      </c>
      <c r="S1390" s="203">
        <v>44837.596064814818</v>
      </c>
    </row>
    <row r="1391" spans="1:19" x14ac:dyDescent="0.25">
      <c r="A1391" s="208" t="s">
        <v>257</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258</v>
      </c>
      <c r="Q1391" s="208" t="s">
        <v>259</v>
      </c>
      <c r="R1391" s="208" t="s">
        <v>260</v>
      </c>
      <c r="S1391" s="203">
        <v>44837.596064814818</v>
      </c>
    </row>
    <row r="1392" spans="1:19" x14ac:dyDescent="0.25">
      <c r="A1392" s="208" t="s">
        <v>257</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258</v>
      </c>
      <c r="Q1392" s="208" t="s">
        <v>259</v>
      </c>
      <c r="R1392" s="208" t="s">
        <v>260</v>
      </c>
      <c r="S1392" s="203">
        <v>44837.596064814818</v>
      </c>
    </row>
    <row r="1393" spans="1:19" x14ac:dyDescent="0.25">
      <c r="A1393" s="208" t="s">
        <v>257</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258</v>
      </c>
      <c r="Q1393" s="208" t="s">
        <v>259</v>
      </c>
      <c r="R1393" s="208" t="s">
        <v>260</v>
      </c>
      <c r="S1393" s="203">
        <v>44837.596064814818</v>
      </c>
    </row>
    <row r="1394" spans="1:19" x14ac:dyDescent="0.25">
      <c r="A1394" s="208" t="s">
        <v>257</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258</v>
      </c>
      <c r="Q1394" s="208" t="s">
        <v>259</v>
      </c>
      <c r="R1394" s="208" t="s">
        <v>260</v>
      </c>
      <c r="S1394" s="203">
        <v>44837.596076388887</v>
      </c>
    </row>
    <row r="1395" spans="1:19" x14ac:dyDescent="0.25">
      <c r="A1395" s="208" t="s">
        <v>257</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258</v>
      </c>
      <c r="Q1395" s="208" t="s">
        <v>259</v>
      </c>
      <c r="R1395" s="208" t="s">
        <v>260</v>
      </c>
      <c r="S1395" s="203">
        <v>44837.596064814818</v>
      </c>
    </row>
    <row r="1396" spans="1:19" x14ac:dyDescent="0.25">
      <c r="A1396" s="208" t="s">
        <v>257</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258</v>
      </c>
      <c r="Q1396" s="208" t="s">
        <v>259</v>
      </c>
      <c r="R1396" s="208" t="s">
        <v>260</v>
      </c>
      <c r="S1396" s="203">
        <v>44837.596064814818</v>
      </c>
    </row>
    <row r="1397" spans="1:19" x14ac:dyDescent="0.25">
      <c r="A1397" s="208" t="s">
        <v>257</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258</v>
      </c>
      <c r="Q1397" s="208" t="s">
        <v>259</v>
      </c>
      <c r="R1397" s="208" t="s">
        <v>260</v>
      </c>
      <c r="S1397" s="203">
        <v>44837.596064814818</v>
      </c>
    </row>
    <row r="1398" spans="1:19" x14ac:dyDescent="0.25">
      <c r="A1398" s="208" t="s">
        <v>257</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258</v>
      </c>
      <c r="Q1398" s="208" t="s">
        <v>259</v>
      </c>
      <c r="R1398" s="208" t="s">
        <v>260</v>
      </c>
      <c r="S1398" s="203">
        <v>44837.596064814818</v>
      </c>
    </row>
    <row r="1399" spans="1:19" x14ac:dyDescent="0.25">
      <c r="A1399" s="208" t="s">
        <v>257</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258</v>
      </c>
      <c r="Q1399" s="208" t="s">
        <v>259</v>
      </c>
      <c r="R1399" s="208" t="s">
        <v>260</v>
      </c>
      <c r="S1399" s="203">
        <v>44837.596064814818</v>
      </c>
    </row>
    <row r="1400" spans="1:19" x14ac:dyDescent="0.25">
      <c r="A1400" s="208" t="s">
        <v>257</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258</v>
      </c>
      <c r="Q1400" s="208" t="s">
        <v>259</v>
      </c>
      <c r="R1400" s="208" t="s">
        <v>260</v>
      </c>
      <c r="S1400" s="203">
        <v>44837.596064814818</v>
      </c>
    </row>
    <row r="1401" spans="1:19" x14ac:dyDescent="0.25">
      <c r="A1401" s="208" t="s">
        <v>257</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258</v>
      </c>
      <c r="Q1401" s="208" t="s">
        <v>259</v>
      </c>
      <c r="R1401" s="208" t="s">
        <v>260</v>
      </c>
      <c r="S1401" s="203">
        <v>44837.596064814818</v>
      </c>
    </row>
    <row r="1402" spans="1:19" x14ac:dyDescent="0.25">
      <c r="A1402" s="208" t="s">
        <v>257</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258</v>
      </c>
      <c r="Q1402" s="208" t="s">
        <v>259</v>
      </c>
      <c r="R1402" s="208" t="s">
        <v>260</v>
      </c>
      <c r="S1402" s="203">
        <v>44837.596064814818</v>
      </c>
    </row>
    <row r="1403" spans="1:19" x14ac:dyDescent="0.25">
      <c r="A1403" s="208" t="s">
        <v>257</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258</v>
      </c>
      <c r="Q1403" s="208" t="s">
        <v>259</v>
      </c>
      <c r="R1403" s="208" t="s">
        <v>260</v>
      </c>
      <c r="S1403" s="203">
        <v>44837.596064814818</v>
      </c>
    </row>
    <row r="1404" spans="1:19" x14ac:dyDescent="0.25">
      <c r="A1404" s="208" t="s">
        <v>257</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258</v>
      </c>
      <c r="Q1404" s="208" t="s">
        <v>259</v>
      </c>
      <c r="R1404" s="208" t="s">
        <v>260</v>
      </c>
      <c r="S1404" s="203">
        <v>44837.596076388887</v>
      </c>
    </row>
    <row r="1405" spans="1:19" x14ac:dyDescent="0.25">
      <c r="A1405" s="208" t="s">
        <v>257</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258</v>
      </c>
      <c r="Q1405" s="208" t="s">
        <v>259</v>
      </c>
      <c r="R1405" s="208" t="s">
        <v>260</v>
      </c>
      <c r="S1405" s="203">
        <v>44837.596076388887</v>
      </c>
    </row>
    <row r="1406" spans="1:19" x14ac:dyDescent="0.25">
      <c r="A1406" s="208" t="s">
        <v>257</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258</v>
      </c>
      <c r="Q1406" s="208" t="s">
        <v>259</v>
      </c>
      <c r="R1406" s="208" t="s">
        <v>260</v>
      </c>
      <c r="S1406" s="203">
        <v>44837.596076388887</v>
      </c>
    </row>
    <row r="1407" spans="1:19" x14ac:dyDescent="0.25">
      <c r="A1407" s="208" t="s">
        <v>257</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258</v>
      </c>
      <c r="Q1407" s="208" t="s">
        <v>259</v>
      </c>
      <c r="R1407" s="208" t="s">
        <v>260</v>
      </c>
      <c r="S1407" s="203">
        <v>44837.596064814818</v>
      </c>
    </row>
    <row r="1408" spans="1:19" x14ac:dyDescent="0.25">
      <c r="A1408" s="208" t="s">
        <v>257</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258</v>
      </c>
      <c r="Q1408" s="208" t="s">
        <v>259</v>
      </c>
      <c r="R1408" s="208" t="s">
        <v>260</v>
      </c>
      <c r="S1408" s="203">
        <v>44837.596064814818</v>
      </c>
    </row>
    <row r="1409" spans="1:19" x14ac:dyDescent="0.25">
      <c r="A1409" s="208" t="s">
        <v>257</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258</v>
      </c>
      <c r="Q1409" s="208" t="s">
        <v>259</v>
      </c>
      <c r="R1409" s="208" t="s">
        <v>260</v>
      </c>
      <c r="S1409" s="203">
        <v>44837.596076388887</v>
      </c>
    </row>
    <row r="1410" spans="1:19" x14ac:dyDescent="0.25">
      <c r="A1410" s="208" t="s">
        <v>257</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258</v>
      </c>
      <c r="Q1410" s="208" t="s">
        <v>259</v>
      </c>
      <c r="R1410" s="208" t="s">
        <v>260</v>
      </c>
      <c r="S1410" s="203">
        <v>44837.596064814818</v>
      </c>
    </row>
    <row r="1411" spans="1:19" x14ac:dyDescent="0.25">
      <c r="A1411" s="208" t="s">
        <v>257</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258</v>
      </c>
      <c r="Q1411" s="208" t="s">
        <v>259</v>
      </c>
      <c r="R1411" s="208" t="s">
        <v>260</v>
      </c>
      <c r="S1411" s="203">
        <v>44837.596064814818</v>
      </c>
    </row>
    <row r="1412" spans="1:19" x14ac:dyDescent="0.25">
      <c r="A1412" s="208" t="s">
        <v>257</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258</v>
      </c>
      <c r="Q1412" s="208" t="s">
        <v>259</v>
      </c>
      <c r="R1412" s="208" t="s">
        <v>260</v>
      </c>
      <c r="S1412" s="203">
        <v>44837.596064814818</v>
      </c>
    </row>
    <row r="1413" spans="1:19" x14ac:dyDescent="0.25">
      <c r="A1413" s="208" t="s">
        <v>257</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258</v>
      </c>
      <c r="Q1413" s="208" t="s">
        <v>259</v>
      </c>
      <c r="R1413" s="208" t="s">
        <v>260</v>
      </c>
      <c r="S1413" s="203">
        <v>44837.596064814818</v>
      </c>
    </row>
    <row r="1414" spans="1:19" x14ac:dyDescent="0.25">
      <c r="A1414" s="208" t="s">
        <v>257</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258</v>
      </c>
      <c r="Q1414" s="208" t="s">
        <v>259</v>
      </c>
      <c r="R1414" s="208" t="s">
        <v>260</v>
      </c>
      <c r="S1414" s="203">
        <v>44837.596064814818</v>
      </c>
    </row>
    <row r="1415" spans="1:19" x14ac:dyDescent="0.25">
      <c r="A1415" s="208" t="s">
        <v>257</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258</v>
      </c>
      <c r="Q1415" s="208" t="s">
        <v>259</v>
      </c>
      <c r="R1415" s="208" t="s">
        <v>260</v>
      </c>
      <c r="S1415" s="203">
        <v>44837.596064814818</v>
      </c>
    </row>
    <row r="1416" spans="1:19" x14ac:dyDescent="0.25">
      <c r="A1416" s="208" t="s">
        <v>257</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258</v>
      </c>
      <c r="Q1416" s="208" t="s">
        <v>259</v>
      </c>
      <c r="R1416" s="208" t="s">
        <v>260</v>
      </c>
      <c r="S1416" s="203">
        <v>44837.596076388887</v>
      </c>
    </row>
    <row r="1417" spans="1:19" x14ac:dyDescent="0.25">
      <c r="A1417" s="208" t="s">
        <v>257</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258</v>
      </c>
      <c r="Q1417" s="208" t="s">
        <v>259</v>
      </c>
      <c r="R1417" s="208" t="s">
        <v>260</v>
      </c>
      <c r="S1417" s="203">
        <v>44837.596064814818</v>
      </c>
    </row>
    <row r="1418" spans="1:19" x14ac:dyDescent="0.25">
      <c r="A1418" s="208" t="s">
        <v>257</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258</v>
      </c>
      <c r="Q1418" s="208" t="s">
        <v>259</v>
      </c>
      <c r="R1418" s="208" t="s">
        <v>260</v>
      </c>
      <c r="S1418" s="203">
        <v>44837.596064814818</v>
      </c>
    </row>
    <row r="1419" spans="1:19" x14ac:dyDescent="0.25">
      <c r="A1419" s="208" t="s">
        <v>257</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258</v>
      </c>
      <c r="Q1419" s="208" t="s">
        <v>259</v>
      </c>
      <c r="R1419" s="208" t="s">
        <v>260</v>
      </c>
      <c r="S1419" s="203">
        <v>44837.596076388887</v>
      </c>
    </row>
    <row r="1420" spans="1:19" x14ac:dyDescent="0.25">
      <c r="A1420" s="208" t="s">
        <v>257</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258</v>
      </c>
      <c r="Q1420" s="208" t="s">
        <v>259</v>
      </c>
      <c r="R1420" s="208" t="s">
        <v>260</v>
      </c>
      <c r="S1420" s="203">
        <v>44837.596064814818</v>
      </c>
    </row>
    <row r="1421" spans="1:19" x14ac:dyDescent="0.25">
      <c r="A1421" s="208" t="s">
        <v>257</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258</v>
      </c>
      <c r="Q1421" s="208" t="s">
        <v>259</v>
      </c>
      <c r="R1421" s="208" t="s">
        <v>260</v>
      </c>
      <c r="S1421" s="203">
        <v>44837.596064814818</v>
      </c>
    </row>
    <row r="1422" spans="1:19" x14ac:dyDescent="0.25">
      <c r="A1422" s="208" t="s">
        <v>257</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258</v>
      </c>
      <c r="Q1422" s="208" t="s">
        <v>259</v>
      </c>
      <c r="R1422" s="208" t="s">
        <v>260</v>
      </c>
      <c r="S1422" s="203">
        <v>44837.596076388887</v>
      </c>
    </row>
    <row r="1423" spans="1:19" x14ac:dyDescent="0.25">
      <c r="A1423" s="208" t="s">
        <v>257</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258</v>
      </c>
      <c r="Q1423" s="208" t="s">
        <v>259</v>
      </c>
      <c r="R1423" s="208" t="s">
        <v>260</v>
      </c>
      <c r="S1423" s="203">
        <v>44837.596064814818</v>
      </c>
    </row>
    <row r="1424" spans="1:19" x14ac:dyDescent="0.25">
      <c r="A1424" s="208" t="s">
        <v>257</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258</v>
      </c>
      <c r="Q1424" s="208" t="s">
        <v>259</v>
      </c>
      <c r="R1424" s="208" t="s">
        <v>260</v>
      </c>
      <c r="S1424" s="203">
        <v>44837.596064814818</v>
      </c>
    </row>
    <row r="1425" spans="1:19" x14ac:dyDescent="0.25">
      <c r="A1425" s="208" t="s">
        <v>257</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258</v>
      </c>
      <c r="Q1425" s="208" t="s">
        <v>259</v>
      </c>
      <c r="R1425" s="208" t="s">
        <v>260</v>
      </c>
      <c r="S1425" s="203">
        <v>44837.596064814818</v>
      </c>
    </row>
    <row r="1426" spans="1:19" x14ac:dyDescent="0.25">
      <c r="A1426" s="208" t="s">
        <v>257</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258</v>
      </c>
      <c r="Q1426" s="208" t="s">
        <v>259</v>
      </c>
      <c r="R1426" s="208" t="s">
        <v>260</v>
      </c>
      <c r="S1426" s="203">
        <v>44837.596064814818</v>
      </c>
    </row>
    <row r="1427" spans="1:19" x14ac:dyDescent="0.25">
      <c r="A1427" s="208" t="s">
        <v>257</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258</v>
      </c>
      <c r="Q1427" s="208" t="s">
        <v>259</v>
      </c>
      <c r="R1427" s="208" t="s">
        <v>260</v>
      </c>
      <c r="S1427" s="203">
        <v>44837.596064814818</v>
      </c>
    </row>
    <row r="1428" spans="1:19" x14ac:dyDescent="0.25">
      <c r="A1428" s="208" t="s">
        <v>257</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258</v>
      </c>
      <c r="Q1428" s="208" t="s">
        <v>259</v>
      </c>
      <c r="R1428" s="208" t="s">
        <v>260</v>
      </c>
      <c r="S1428" s="203">
        <v>44837.596076388887</v>
      </c>
    </row>
    <row r="1429" spans="1:19" x14ac:dyDescent="0.25">
      <c r="A1429" s="208" t="s">
        <v>257</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258</v>
      </c>
      <c r="Q1429" s="208" t="s">
        <v>259</v>
      </c>
      <c r="R1429" s="208" t="s">
        <v>260</v>
      </c>
      <c r="S1429" s="203">
        <v>44837.596076388887</v>
      </c>
    </row>
    <row r="1430" spans="1:19" x14ac:dyDescent="0.25">
      <c r="A1430" s="208" t="s">
        <v>257</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258</v>
      </c>
      <c r="Q1430" s="208" t="s">
        <v>259</v>
      </c>
      <c r="R1430" s="208" t="s">
        <v>260</v>
      </c>
      <c r="S1430" s="203">
        <v>44837.596064814818</v>
      </c>
    </row>
    <row r="1431" spans="1:19" x14ac:dyDescent="0.25">
      <c r="A1431" s="208" t="s">
        <v>257</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258</v>
      </c>
      <c r="Q1431" s="208" t="s">
        <v>259</v>
      </c>
      <c r="R1431" s="208" t="s">
        <v>260</v>
      </c>
      <c r="S1431" s="203">
        <v>44837.596064814818</v>
      </c>
    </row>
    <row r="1432" spans="1:19" x14ac:dyDescent="0.25">
      <c r="A1432" s="208" t="s">
        <v>257</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258</v>
      </c>
      <c r="Q1432" s="208" t="s">
        <v>259</v>
      </c>
      <c r="R1432" s="208" t="s">
        <v>260</v>
      </c>
      <c r="S1432" s="203">
        <v>44837.596064814818</v>
      </c>
    </row>
    <row r="1433" spans="1:19" x14ac:dyDescent="0.25">
      <c r="A1433" s="208" t="s">
        <v>257</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258</v>
      </c>
      <c r="Q1433" s="208" t="s">
        <v>259</v>
      </c>
      <c r="R1433" s="208" t="s">
        <v>260</v>
      </c>
      <c r="S1433" s="203">
        <v>44837.596064814818</v>
      </c>
    </row>
    <row r="1434" spans="1:19" x14ac:dyDescent="0.25">
      <c r="A1434" s="208" t="s">
        <v>257</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258</v>
      </c>
      <c r="Q1434" s="208" t="s">
        <v>259</v>
      </c>
      <c r="R1434" s="208" t="s">
        <v>260</v>
      </c>
      <c r="S1434" s="203">
        <v>44837.596076388887</v>
      </c>
    </row>
    <row r="1435" spans="1:19" x14ac:dyDescent="0.25">
      <c r="A1435" s="208" t="s">
        <v>257</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258</v>
      </c>
      <c r="Q1435" s="208" t="s">
        <v>259</v>
      </c>
      <c r="R1435" s="208" t="s">
        <v>260</v>
      </c>
      <c r="S1435" s="203">
        <v>44837.596064814818</v>
      </c>
    </row>
    <row r="1436" spans="1:19" x14ac:dyDescent="0.25">
      <c r="A1436" s="208" t="s">
        <v>257</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258</v>
      </c>
      <c r="Q1436" s="208" t="s">
        <v>259</v>
      </c>
      <c r="R1436" s="208" t="s">
        <v>260</v>
      </c>
      <c r="S1436" s="203">
        <v>44837.596064814818</v>
      </c>
    </row>
    <row r="1437" spans="1:19" x14ac:dyDescent="0.25">
      <c r="A1437" s="208" t="s">
        <v>257</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258</v>
      </c>
      <c r="Q1437" s="208" t="s">
        <v>259</v>
      </c>
      <c r="R1437" s="208" t="s">
        <v>260</v>
      </c>
      <c r="S1437" s="203">
        <v>44837.596064814818</v>
      </c>
    </row>
    <row r="1438" spans="1:19" x14ac:dyDescent="0.25">
      <c r="A1438" s="208" t="s">
        <v>257</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258</v>
      </c>
      <c r="Q1438" s="208" t="s">
        <v>259</v>
      </c>
      <c r="R1438" s="208" t="s">
        <v>260</v>
      </c>
      <c r="S1438" s="203">
        <v>44837.596076388887</v>
      </c>
    </row>
    <row r="1439" spans="1:19" x14ac:dyDescent="0.25">
      <c r="A1439" s="208" t="s">
        <v>257</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258</v>
      </c>
      <c r="Q1439" s="208" t="s">
        <v>259</v>
      </c>
      <c r="R1439" s="208" t="s">
        <v>260</v>
      </c>
      <c r="S1439" s="203">
        <v>44837.596064814818</v>
      </c>
    </row>
    <row r="1440" spans="1:19" x14ac:dyDescent="0.25">
      <c r="A1440" s="208" t="s">
        <v>257</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258</v>
      </c>
      <c r="Q1440" s="208" t="s">
        <v>259</v>
      </c>
      <c r="R1440" s="208" t="s">
        <v>260</v>
      </c>
      <c r="S1440" s="203">
        <v>44837.596064814818</v>
      </c>
    </row>
    <row r="1441" spans="1:19" x14ac:dyDescent="0.25">
      <c r="A1441" s="208" t="s">
        <v>257</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258</v>
      </c>
      <c r="Q1441" s="208" t="s">
        <v>259</v>
      </c>
      <c r="R1441" s="208" t="s">
        <v>260</v>
      </c>
      <c r="S1441" s="203">
        <v>44837.596064814818</v>
      </c>
    </row>
    <row r="1442" spans="1:19" x14ac:dyDescent="0.25">
      <c r="A1442" s="208" t="s">
        <v>257</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258</v>
      </c>
      <c r="Q1442" s="208" t="s">
        <v>259</v>
      </c>
      <c r="R1442" s="208" t="s">
        <v>260</v>
      </c>
      <c r="S1442" s="203">
        <v>44837.596076388887</v>
      </c>
    </row>
    <row r="1443" spans="1:19" x14ac:dyDescent="0.25">
      <c r="A1443" s="208" t="s">
        <v>257</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258</v>
      </c>
      <c r="Q1443" s="208" t="s">
        <v>259</v>
      </c>
      <c r="R1443" s="208" t="s">
        <v>260</v>
      </c>
      <c r="S1443" s="203">
        <v>44837.596064814818</v>
      </c>
    </row>
    <row r="1444" spans="1:19" x14ac:dyDescent="0.25">
      <c r="A1444" s="208" t="s">
        <v>257</v>
      </c>
      <c r="B1444" s="208" t="s">
        <v>212</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258</v>
      </c>
      <c r="Q1444" s="208" t="s">
        <v>259</v>
      </c>
      <c r="R1444" s="208" t="s">
        <v>260</v>
      </c>
      <c r="S1444" s="203">
        <v>44826.554479166669</v>
      </c>
    </row>
    <row r="1445" spans="1:19" x14ac:dyDescent="0.25">
      <c r="A1445" s="208" t="s">
        <v>257</v>
      </c>
      <c r="B1445" s="208" t="s">
        <v>212</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258</v>
      </c>
      <c r="Q1445" s="208" t="s">
        <v>259</v>
      </c>
      <c r="R1445" s="208" t="s">
        <v>260</v>
      </c>
      <c r="S1445" s="203">
        <v>44837.594768518517</v>
      </c>
    </row>
    <row r="1446" spans="1:19" x14ac:dyDescent="0.25">
      <c r="A1446" s="208" t="s">
        <v>257</v>
      </c>
      <c r="B1446" s="208" t="s">
        <v>212</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258</v>
      </c>
      <c r="Q1446" s="208" t="s">
        <v>259</v>
      </c>
      <c r="R1446" s="208" t="s">
        <v>260</v>
      </c>
      <c r="S1446" s="203">
        <v>44837.594768518517</v>
      </c>
    </row>
    <row r="1447" spans="1:19" x14ac:dyDescent="0.25">
      <c r="A1447" s="208" t="s">
        <v>257</v>
      </c>
      <c r="B1447" s="208" t="s">
        <v>212</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258</v>
      </c>
      <c r="Q1447" s="208" t="s">
        <v>259</v>
      </c>
      <c r="R1447" s="208" t="s">
        <v>260</v>
      </c>
      <c r="S1447" s="203">
        <v>44837.594768518517</v>
      </c>
    </row>
    <row r="1448" spans="1:19" x14ac:dyDescent="0.25">
      <c r="A1448" s="208" t="s">
        <v>257</v>
      </c>
      <c r="B1448" s="208" t="s">
        <v>212</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258</v>
      </c>
      <c r="Q1448" s="208" t="s">
        <v>259</v>
      </c>
      <c r="R1448" s="208" t="s">
        <v>260</v>
      </c>
      <c r="S1448" s="203">
        <v>44837.594768518517</v>
      </c>
    </row>
    <row r="1449" spans="1:19" x14ac:dyDescent="0.25">
      <c r="A1449" s="208" t="s">
        <v>257</v>
      </c>
      <c r="B1449" s="208" t="s">
        <v>212</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258</v>
      </c>
      <c r="Q1449" s="208" t="s">
        <v>259</v>
      </c>
      <c r="R1449" s="208" t="s">
        <v>260</v>
      </c>
      <c r="S1449" s="203">
        <v>44837.594768518517</v>
      </c>
    </row>
    <row r="1450" spans="1:19" x14ac:dyDescent="0.25">
      <c r="A1450" s="208" t="s">
        <v>257</v>
      </c>
      <c r="B1450" s="208" t="s">
        <v>212</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258</v>
      </c>
      <c r="Q1450" s="208" t="s">
        <v>259</v>
      </c>
      <c r="R1450" s="208" t="s">
        <v>260</v>
      </c>
      <c r="S1450" s="203">
        <v>44837.594768518517</v>
      </c>
    </row>
    <row r="1451" spans="1:19" x14ac:dyDescent="0.25">
      <c r="A1451" s="208" t="s">
        <v>257</v>
      </c>
      <c r="B1451" s="208" t="s">
        <v>212</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258</v>
      </c>
      <c r="Q1451" s="208" t="s">
        <v>259</v>
      </c>
      <c r="R1451" s="208" t="s">
        <v>260</v>
      </c>
      <c r="S1451" s="203">
        <v>44837.594768518517</v>
      </c>
    </row>
    <row r="1452" spans="1:19" x14ac:dyDescent="0.25">
      <c r="A1452" s="208" t="s">
        <v>257</v>
      </c>
      <c r="B1452" s="208" t="s">
        <v>212</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258</v>
      </c>
      <c r="Q1452" s="208" t="s">
        <v>259</v>
      </c>
      <c r="R1452" s="208" t="s">
        <v>260</v>
      </c>
      <c r="S1452" s="203">
        <v>44837.594768518517</v>
      </c>
    </row>
    <row r="1453" spans="1:19" x14ac:dyDescent="0.25">
      <c r="A1453" s="208" t="s">
        <v>257</v>
      </c>
      <c r="B1453" s="208" t="s">
        <v>212</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258</v>
      </c>
      <c r="Q1453" s="208" t="s">
        <v>259</v>
      </c>
      <c r="R1453" s="208" t="s">
        <v>260</v>
      </c>
      <c r="S1453" s="203">
        <v>44837.594768518517</v>
      </c>
    </row>
    <row r="1454" spans="1:19" x14ac:dyDescent="0.25">
      <c r="A1454" s="208" t="s">
        <v>257</v>
      </c>
      <c r="B1454" s="208" t="s">
        <v>212</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258</v>
      </c>
      <c r="Q1454" s="208" t="s">
        <v>259</v>
      </c>
      <c r="R1454" s="208" t="s">
        <v>260</v>
      </c>
      <c r="S1454" s="203">
        <v>44837.594768518517</v>
      </c>
    </row>
    <row r="1455" spans="1:19" x14ac:dyDescent="0.25">
      <c r="A1455" s="208" t="s">
        <v>257</v>
      </c>
      <c r="B1455" s="208" t="s">
        <v>212</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258</v>
      </c>
      <c r="Q1455" s="208" t="s">
        <v>259</v>
      </c>
      <c r="R1455" s="208" t="s">
        <v>260</v>
      </c>
      <c r="S1455" s="203">
        <v>44837.594768518517</v>
      </c>
    </row>
    <row r="1456" spans="1:19" x14ac:dyDescent="0.25">
      <c r="A1456" s="208" t="s">
        <v>257</v>
      </c>
      <c r="B1456" s="208" t="s">
        <v>212</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258</v>
      </c>
      <c r="Q1456" s="208" t="s">
        <v>259</v>
      </c>
      <c r="R1456" s="208" t="s">
        <v>260</v>
      </c>
      <c r="S1456" s="203">
        <v>44837.594768518517</v>
      </c>
    </row>
    <row r="1457" spans="1:19" x14ac:dyDescent="0.25">
      <c r="A1457" s="208" t="s">
        <v>257</v>
      </c>
      <c r="B1457" s="208" t="s">
        <v>212</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258</v>
      </c>
      <c r="Q1457" s="208" t="s">
        <v>259</v>
      </c>
      <c r="R1457" s="208" t="s">
        <v>260</v>
      </c>
      <c r="S1457" s="203">
        <v>44837.594768518517</v>
      </c>
    </row>
    <row r="1458" spans="1:19" x14ac:dyDescent="0.25">
      <c r="A1458" s="208" t="s">
        <v>257</v>
      </c>
      <c r="B1458" s="208" t="s">
        <v>212</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258</v>
      </c>
      <c r="Q1458" s="208" t="s">
        <v>259</v>
      </c>
      <c r="R1458" s="208" t="s">
        <v>260</v>
      </c>
      <c r="S1458" s="203">
        <v>44837.594768518517</v>
      </c>
    </row>
    <row r="1459" spans="1:19" x14ac:dyDescent="0.25">
      <c r="A1459" s="208" t="s">
        <v>257</v>
      </c>
      <c r="B1459" s="208" t="s">
        <v>212</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258</v>
      </c>
      <c r="Q1459" s="208" t="s">
        <v>259</v>
      </c>
      <c r="R1459" s="208" t="s">
        <v>260</v>
      </c>
      <c r="S1459" s="203">
        <v>44837.594768518517</v>
      </c>
    </row>
    <row r="1460" spans="1:19" x14ac:dyDescent="0.25">
      <c r="A1460" s="208" t="s">
        <v>257</v>
      </c>
      <c r="B1460" s="208" t="s">
        <v>212</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258</v>
      </c>
      <c r="Q1460" s="208" t="s">
        <v>259</v>
      </c>
      <c r="R1460" s="208" t="s">
        <v>260</v>
      </c>
      <c r="S1460" s="203">
        <v>44837.594768518517</v>
      </c>
    </row>
    <row r="1461" spans="1:19" x14ac:dyDescent="0.25">
      <c r="A1461" s="208" t="s">
        <v>257</v>
      </c>
      <c r="B1461" s="208" t="s">
        <v>212</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258</v>
      </c>
      <c r="Q1461" s="208" t="s">
        <v>259</v>
      </c>
      <c r="R1461" s="208" t="s">
        <v>260</v>
      </c>
      <c r="S1461" s="203">
        <v>44837.594768518517</v>
      </c>
    </row>
    <row r="1462" spans="1:19" x14ac:dyDescent="0.25">
      <c r="A1462" s="208" t="s">
        <v>257</v>
      </c>
      <c r="B1462" s="208" t="s">
        <v>212</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258</v>
      </c>
      <c r="Q1462" s="208" t="s">
        <v>259</v>
      </c>
      <c r="R1462" s="208" t="s">
        <v>260</v>
      </c>
      <c r="S1462" s="203">
        <v>44837.594768518517</v>
      </c>
    </row>
    <row r="1463" spans="1:19" x14ac:dyDescent="0.25">
      <c r="A1463" s="208" t="s">
        <v>257</v>
      </c>
      <c r="B1463" s="208" t="s">
        <v>212</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258</v>
      </c>
      <c r="Q1463" s="208" t="s">
        <v>259</v>
      </c>
      <c r="R1463" s="208" t="s">
        <v>260</v>
      </c>
      <c r="S1463" s="203">
        <v>44837.594768518517</v>
      </c>
    </row>
    <row r="1464" spans="1:19" x14ac:dyDescent="0.25">
      <c r="A1464" s="208" t="s">
        <v>257</v>
      </c>
      <c r="B1464" s="208" t="s">
        <v>212</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258</v>
      </c>
      <c r="Q1464" s="208" t="s">
        <v>259</v>
      </c>
      <c r="R1464" s="208" t="s">
        <v>260</v>
      </c>
      <c r="S1464" s="203">
        <v>44837.594768518517</v>
      </c>
    </row>
    <row r="1465" spans="1:19" x14ac:dyDescent="0.25">
      <c r="A1465" s="208" t="s">
        <v>257</v>
      </c>
      <c r="B1465" s="208" t="s">
        <v>212</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258</v>
      </c>
      <c r="Q1465" s="208" t="s">
        <v>259</v>
      </c>
      <c r="R1465" s="208" t="s">
        <v>260</v>
      </c>
      <c r="S1465" s="203">
        <v>44837.594768518517</v>
      </c>
    </row>
    <row r="1466" spans="1:19" x14ac:dyDescent="0.25">
      <c r="A1466" s="208" t="s">
        <v>257</v>
      </c>
      <c r="B1466" s="208" t="s">
        <v>212</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258</v>
      </c>
      <c r="Q1466" s="208" t="s">
        <v>259</v>
      </c>
      <c r="R1466" s="208" t="s">
        <v>260</v>
      </c>
      <c r="S1466" s="203">
        <v>44837.594768518517</v>
      </c>
    </row>
    <row r="1467" spans="1:19" x14ac:dyDescent="0.25">
      <c r="A1467" s="208" t="s">
        <v>257</v>
      </c>
      <c r="B1467" s="208" t="s">
        <v>212</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258</v>
      </c>
      <c r="Q1467" s="208" t="s">
        <v>259</v>
      </c>
      <c r="R1467" s="208" t="s">
        <v>260</v>
      </c>
      <c r="S1467" s="203">
        <v>44837.594768518517</v>
      </c>
    </row>
    <row r="1468" spans="1:19" x14ac:dyDescent="0.25">
      <c r="A1468" s="208" t="s">
        <v>257</v>
      </c>
      <c r="B1468" s="208" t="s">
        <v>212</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258</v>
      </c>
      <c r="Q1468" s="208" t="s">
        <v>259</v>
      </c>
      <c r="R1468" s="208" t="s">
        <v>260</v>
      </c>
      <c r="S1468" s="203">
        <v>44837.594768518517</v>
      </c>
    </row>
    <row r="1469" spans="1:19" x14ac:dyDescent="0.25">
      <c r="A1469" s="208" t="s">
        <v>257</v>
      </c>
      <c r="B1469" s="208" t="s">
        <v>212</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258</v>
      </c>
      <c r="Q1469" s="208" t="s">
        <v>259</v>
      </c>
      <c r="R1469" s="208" t="s">
        <v>260</v>
      </c>
      <c r="S1469" s="203">
        <v>44837.594768518517</v>
      </c>
    </row>
    <row r="1470" spans="1:19" x14ac:dyDescent="0.25">
      <c r="A1470" s="208" t="s">
        <v>257</v>
      </c>
      <c r="B1470" s="208" t="s">
        <v>212</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258</v>
      </c>
      <c r="Q1470" s="208" t="s">
        <v>259</v>
      </c>
      <c r="R1470" s="208" t="s">
        <v>260</v>
      </c>
      <c r="S1470" s="203">
        <v>44837.594768518517</v>
      </c>
    </row>
    <row r="1471" spans="1:19" x14ac:dyDescent="0.25">
      <c r="A1471" s="208" t="s">
        <v>257</v>
      </c>
      <c r="B1471" s="208" t="s">
        <v>212</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258</v>
      </c>
      <c r="Q1471" s="208" t="s">
        <v>259</v>
      </c>
      <c r="R1471" s="208" t="s">
        <v>260</v>
      </c>
      <c r="S1471" s="203">
        <v>44837.594768518517</v>
      </c>
    </row>
    <row r="1472" spans="1:19" x14ac:dyDescent="0.25">
      <c r="A1472" s="208" t="s">
        <v>257</v>
      </c>
      <c r="B1472" s="208" t="s">
        <v>212</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258</v>
      </c>
      <c r="Q1472" s="208" t="s">
        <v>259</v>
      </c>
      <c r="R1472" s="208" t="s">
        <v>260</v>
      </c>
      <c r="S1472" s="203">
        <v>44837.594768518517</v>
      </c>
    </row>
    <row r="1473" spans="1:19" x14ac:dyDescent="0.25">
      <c r="A1473" s="208" t="s">
        <v>257</v>
      </c>
      <c r="B1473" s="208" t="s">
        <v>212</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258</v>
      </c>
      <c r="Q1473" s="208" t="s">
        <v>259</v>
      </c>
      <c r="R1473" s="208" t="s">
        <v>260</v>
      </c>
      <c r="S1473" s="203">
        <v>44837.594768518517</v>
      </c>
    </row>
    <row r="1474" spans="1:19" x14ac:dyDescent="0.25">
      <c r="A1474" s="208" t="s">
        <v>257</v>
      </c>
      <c r="B1474" s="208" t="s">
        <v>212</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258</v>
      </c>
      <c r="Q1474" s="208" t="s">
        <v>259</v>
      </c>
      <c r="R1474" s="208" t="s">
        <v>260</v>
      </c>
      <c r="S1474" s="203">
        <v>44837.594768518517</v>
      </c>
    </row>
    <row r="1475" spans="1:19" x14ac:dyDescent="0.25">
      <c r="A1475" s="208" t="s">
        <v>257</v>
      </c>
      <c r="B1475" s="208" t="s">
        <v>212</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258</v>
      </c>
      <c r="Q1475" s="208" t="s">
        <v>259</v>
      </c>
      <c r="R1475" s="208" t="s">
        <v>260</v>
      </c>
      <c r="S1475" s="203">
        <v>44837.594768518517</v>
      </c>
    </row>
    <row r="1476" spans="1:19" x14ac:dyDescent="0.25">
      <c r="A1476" s="208" t="s">
        <v>257</v>
      </c>
      <c r="B1476" s="208" t="s">
        <v>212</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258</v>
      </c>
      <c r="Q1476" s="208" t="s">
        <v>259</v>
      </c>
      <c r="R1476" s="208" t="s">
        <v>260</v>
      </c>
      <c r="S1476" s="203">
        <v>44837.594768518517</v>
      </c>
    </row>
    <row r="1477" spans="1:19" x14ac:dyDescent="0.25">
      <c r="A1477" s="208" t="s">
        <v>257</v>
      </c>
      <c r="B1477" s="208" t="s">
        <v>212</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258</v>
      </c>
      <c r="Q1477" s="208" t="s">
        <v>259</v>
      </c>
      <c r="R1477" s="208" t="s">
        <v>260</v>
      </c>
      <c r="S1477" s="203">
        <v>44837.594768518517</v>
      </c>
    </row>
    <row r="1478" spans="1:19" x14ac:dyDescent="0.25">
      <c r="A1478" s="208" t="s">
        <v>257</v>
      </c>
      <c r="B1478" s="208" t="s">
        <v>212</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258</v>
      </c>
      <c r="Q1478" s="208" t="s">
        <v>259</v>
      </c>
      <c r="R1478" s="208" t="s">
        <v>260</v>
      </c>
      <c r="S1478" s="203">
        <v>44837.594768518517</v>
      </c>
    </row>
    <row r="1479" spans="1:19" x14ac:dyDescent="0.25">
      <c r="A1479" s="208" t="s">
        <v>257</v>
      </c>
      <c r="B1479" s="208" t="s">
        <v>212</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258</v>
      </c>
      <c r="Q1479" s="208" t="s">
        <v>259</v>
      </c>
      <c r="R1479" s="208" t="s">
        <v>260</v>
      </c>
      <c r="S1479" s="203">
        <v>44837.594768518517</v>
      </c>
    </row>
    <row r="1480" spans="1:19" x14ac:dyDescent="0.25">
      <c r="A1480" s="208" t="s">
        <v>257</v>
      </c>
      <c r="B1480" s="208" t="s">
        <v>212</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258</v>
      </c>
      <c r="Q1480" s="208" t="s">
        <v>259</v>
      </c>
      <c r="R1480" s="208" t="s">
        <v>260</v>
      </c>
      <c r="S1480" s="203">
        <v>44837.594768518517</v>
      </c>
    </row>
    <row r="1481" spans="1:19" x14ac:dyDescent="0.25">
      <c r="A1481" s="208" t="s">
        <v>257</v>
      </c>
      <c r="B1481" s="208" t="s">
        <v>212</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258</v>
      </c>
      <c r="Q1481" s="208" t="s">
        <v>259</v>
      </c>
      <c r="R1481" s="208" t="s">
        <v>260</v>
      </c>
      <c r="S1481" s="203">
        <v>44837.594768518517</v>
      </c>
    </row>
    <row r="1482" spans="1:19" x14ac:dyDescent="0.25">
      <c r="A1482" s="208" t="s">
        <v>257</v>
      </c>
      <c r="B1482" s="208" t="s">
        <v>212</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258</v>
      </c>
      <c r="Q1482" s="208" t="s">
        <v>259</v>
      </c>
      <c r="R1482" s="208" t="s">
        <v>260</v>
      </c>
      <c r="S1482" s="203">
        <v>44837.594768518517</v>
      </c>
    </row>
    <row r="1483" spans="1:19" x14ac:dyDescent="0.25">
      <c r="A1483" s="208" t="s">
        <v>257</v>
      </c>
      <c r="B1483" s="208" t="s">
        <v>212</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258</v>
      </c>
      <c r="Q1483" s="208" t="s">
        <v>259</v>
      </c>
      <c r="R1483" s="208" t="s">
        <v>260</v>
      </c>
      <c r="S1483" s="203">
        <v>44837.594768518517</v>
      </c>
    </row>
    <row r="1484" spans="1:19" x14ac:dyDescent="0.25">
      <c r="A1484" s="208" t="s">
        <v>257</v>
      </c>
      <c r="B1484" s="208" t="s">
        <v>212</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258</v>
      </c>
      <c r="Q1484" s="208" t="s">
        <v>259</v>
      </c>
      <c r="R1484" s="208" t="s">
        <v>260</v>
      </c>
      <c r="S1484" s="203">
        <v>44837.594768518517</v>
      </c>
    </row>
    <row r="1485" spans="1:19" x14ac:dyDescent="0.25">
      <c r="A1485" s="208" t="s">
        <v>257</v>
      </c>
      <c r="B1485" s="208" t="s">
        <v>212</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258</v>
      </c>
      <c r="Q1485" s="208" t="s">
        <v>259</v>
      </c>
      <c r="R1485" s="208" t="s">
        <v>260</v>
      </c>
      <c r="S1485" s="203">
        <v>44837.594768518517</v>
      </c>
    </row>
    <row r="1486" spans="1:19" x14ac:dyDescent="0.25">
      <c r="A1486" s="208" t="s">
        <v>257</v>
      </c>
      <c r="B1486" s="208" t="s">
        <v>212</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258</v>
      </c>
      <c r="Q1486" s="208" t="s">
        <v>259</v>
      </c>
      <c r="R1486" s="208" t="s">
        <v>260</v>
      </c>
      <c r="S1486" s="203">
        <v>44837.594768518517</v>
      </c>
    </row>
    <row r="1487" spans="1:19" x14ac:dyDescent="0.25">
      <c r="A1487" s="208" t="s">
        <v>257</v>
      </c>
      <c r="B1487" s="208" t="s">
        <v>212</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258</v>
      </c>
      <c r="Q1487" s="208" t="s">
        <v>259</v>
      </c>
      <c r="R1487" s="208" t="s">
        <v>260</v>
      </c>
      <c r="S1487" s="203">
        <v>44837.594768518517</v>
      </c>
    </row>
    <row r="1488" spans="1:19" x14ac:dyDescent="0.25">
      <c r="A1488" s="208" t="s">
        <v>257</v>
      </c>
      <c r="B1488" s="208" t="s">
        <v>212</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258</v>
      </c>
      <c r="Q1488" s="208" t="s">
        <v>259</v>
      </c>
      <c r="R1488" s="208" t="s">
        <v>260</v>
      </c>
      <c r="S1488" s="203">
        <v>44837.594768518517</v>
      </c>
    </row>
    <row r="1489" spans="1:19" x14ac:dyDescent="0.25">
      <c r="A1489" s="208" t="s">
        <v>257</v>
      </c>
      <c r="B1489" s="208" t="s">
        <v>212</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258</v>
      </c>
      <c r="Q1489" s="208" t="s">
        <v>259</v>
      </c>
      <c r="R1489" s="208" t="s">
        <v>260</v>
      </c>
      <c r="S1489" s="203">
        <v>44837.594768518517</v>
      </c>
    </row>
    <row r="1490" spans="1:19" x14ac:dyDescent="0.25">
      <c r="A1490" s="208" t="s">
        <v>257</v>
      </c>
      <c r="B1490" s="208" t="s">
        <v>212</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258</v>
      </c>
      <c r="Q1490" s="208" t="s">
        <v>259</v>
      </c>
      <c r="R1490" s="208" t="s">
        <v>260</v>
      </c>
      <c r="S1490" s="203">
        <v>44837.594768518517</v>
      </c>
    </row>
    <row r="1491" spans="1:19" x14ac:dyDescent="0.25">
      <c r="A1491" s="208" t="s">
        <v>257</v>
      </c>
      <c r="B1491" s="208" t="s">
        <v>212</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258</v>
      </c>
      <c r="Q1491" s="208" t="s">
        <v>259</v>
      </c>
      <c r="R1491" s="208" t="s">
        <v>260</v>
      </c>
      <c r="S1491" s="203">
        <v>44837.594768518517</v>
      </c>
    </row>
    <row r="1492" spans="1:19" x14ac:dyDescent="0.25">
      <c r="A1492" s="208" t="s">
        <v>257</v>
      </c>
      <c r="B1492" s="208" t="s">
        <v>212</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258</v>
      </c>
      <c r="Q1492" s="208" t="s">
        <v>259</v>
      </c>
      <c r="R1492" s="208" t="s">
        <v>260</v>
      </c>
      <c r="S1492" s="203">
        <v>44837.594768518517</v>
      </c>
    </row>
    <row r="1493" spans="1:19" x14ac:dyDescent="0.25">
      <c r="A1493" s="208" t="s">
        <v>257</v>
      </c>
      <c r="B1493" s="208" t="s">
        <v>212</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258</v>
      </c>
      <c r="Q1493" s="208" t="s">
        <v>259</v>
      </c>
      <c r="R1493" s="208" t="s">
        <v>260</v>
      </c>
      <c r="S1493" s="203">
        <v>44837.594768518517</v>
      </c>
    </row>
    <row r="1494" spans="1:19" x14ac:dyDescent="0.25">
      <c r="A1494" s="208" t="s">
        <v>257</v>
      </c>
      <c r="B1494" s="208" t="s">
        <v>212</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258</v>
      </c>
      <c r="Q1494" s="208" t="s">
        <v>259</v>
      </c>
      <c r="R1494" s="208" t="s">
        <v>260</v>
      </c>
      <c r="S1494" s="203">
        <v>44837.594768518517</v>
      </c>
    </row>
    <row r="1495" spans="1:19" x14ac:dyDescent="0.25">
      <c r="A1495" s="208" t="s">
        <v>257</v>
      </c>
      <c r="B1495" s="208" t="s">
        <v>212</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258</v>
      </c>
      <c r="Q1495" s="208" t="s">
        <v>259</v>
      </c>
      <c r="R1495" s="208" t="s">
        <v>260</v>
      </c>
      <c r="S1495" s="203">
        <v>44837.594768518517</v>
      </c>
    </row>
    <row r="1496" spans="1:19" x14ac:dyDescent="0.25">
      <c r="A1496" s="208" t="s">
        <v>257</v>
      </c>
      <c r="B1496" s="208" t="s">
        <v>212</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258</v>
      </c>
      <c r="Q1496" s="208" t="s">
        <v>259</v>
      </c>
      <c r="R1496" s="208" t="s">
        <v>260</v>
      </c>
      <c r="S1496" s="203">
        <v>44837.594768518517</v>
      </c>
    </row>
    <row r="1497" spans="1:19" x14ac:dyDescent="0.25">
      <c r="A1497" s="208" t="s">
        <v>257</v>
      </c>
      <c r="B1497" s="208" t="s">
        <v>212</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258</v>
      </c>
      <c r="Q1497" s="208" t="s">
        <v>259</v>
      </c>
      <c r="R1497" s="208" t="s">
        <v>260</v>
      </c>
      <c r="S1497" s="203">
        <v>44837.594768518517</v>
      </c>
    </row>
    <row r="1498" spans="1:19" x14ac:dyDescent="0.25">
      <c r="A1498" s="208" t="s">
        <v>257</v>
      </c>
      <c r="B1498" s="208" t="s">
        <v>212</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258</v>
      </c>
      <c r="Q1498" s="208" t="s">
        <v>259</v>
      </c>
      <c r="R1498" s="208" t="s">
        <v>260</v>
      </c>
      <c r="S1498" s="203">
        <v>44837.594768518517</v>
      </c>
    </row>
    <row r="1499" spans="1:19" x14ac:dyDescent="0.25">
      <c r="A1499" s="208" t="s">
        <v>257</v>
      </c>
      <c r="B1499" s="208" t="s">
        <v>212</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258</v>
      </c>
      <c r="Q1499" s="208" t="s">
        <v>259</v>
      </c>
      <c r="R1499" s="208" t="s">
        <v>260</v>
      </c>
      <c r="S1499" s="203">
        <v>44837.594768518517</v>
      </c>
    </row>
    <row r="1500" spans="1:19" x14ac:dyDescent="0.25">
      <c r="A1500" s="208" t="s">
        <v>257</v>
      </c>
      <c r="B1500" s="208" t="s">
        <v>212</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258</v>
      </c>
      <c r="Q1500" s="208" t="s">
        <v>259</v>
      </c>
      <c r="R1500" s="208" t="s">
        <v>260</v>
      </c>
      <c r="S1500" s="203">
        <v>44837.594768518517</v>
      </c>
    </row>
    <row r="1501" spans="1:19" x14ac:dyDescent="0.25">
      <c r="A1501" s="208" t="s">
        <v>257</v>
      </c>
      <c r="B1501" s="208" t="s">
        <v>212</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258</v>
      </c>
      <c r="Q1501" s="208" t="s">
        <v>259</v>
      </c>
      <c r="R1501" s="208" t="s">
        <v>260</v>
      </c>
      <c r="S1501" s="203">
        <v>44837.594768518517</v>
      </c>
    </row>
    <row r="1502" spans="1:19" x14ac:dyDescent="0.25">
      <c r="A1502" s="208" t="s">
        <v>257</v>
      </c>
      <c r="B1502" s="208" t="s">
        <v>212</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258</v>
      </c>
      <c r="Q1502" s="208" t="s">
        <v>259</v>
      </c>
      <c r="R1502" s="208" t="s">
        <v>260</v>
      </c>
      <c r="S1502" s="203">
        <v>44837.594768518517</v>
      </c>
    </row>
    <row r="1503" spans="1:19" x14ac:dyDescent="0.25">
      <c r="A1503" s="208" t="s">
        <v>257</v>
      </c>
      <c r="B1503" s="208" t="s">
        <v>212</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258</v>
      </c>
      <c r="Q1503" s="208" t="s">
        <v>259</v>
      </c>
      <c r="R1503" s="208" t="s">
        <v>260</v>
      </c>
      <c r="S1503" s="203">
        <v>44837.594768518517</v>
      </c>
    </row>
    <row r="1504" spans="1:19" x14ac:dyDescent="0.25">
      <c r="A1504" s="208" t="s">
        <v>257</v>
      </c>
      <c r="B1504" s="208" t="s">
        <v>212</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258</v>
      </c>
      <c r="Q1504" s="208" t="s">
        <v>259</v>
      </c>
      <c r="R1504" s="208" t="s">
        <v>260</v>
      </c>
      <c r="S1504" s="203">
        <v>44837.594768518517</v>
      </c>
    </row>
    <row r="1505" spans="1:19" x14ac:dyDescent="0.25">
      <c r="A1505" s="208" t="s">
        <v>257</v>
      </c>
      <c r="B1505" s="208" t="s">
        <v>212</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258</v>
      </c>
      <c r="Q1505" s="208" t="s">
        <v>259</v>
      </c>
      <c r="R1505" s="208" t="s">
        <v>260</v>
      </c>
      <c r="S1505" s="203">
        <v>44837.594768518517</v>
      </c>
    </row>
    <row r="1506" spans="1:19" x14ac:dyDescent="0.25">
      <c r="A1506" s="208" t="s">
        <v>257</v>
      </c>
      <c r="B1506" s="208" t="s">
        <v>212</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258</v>
      </c>
      <c r="Q1506" s="208" t="s">
        <v>259</v>
      </c>
      <c r="R1506" s="208" t="s">
        <v>260</v>
      </c>
      <c r="S1506" s="203">
        <v>44837.594768518517</v>
      </c>
    </row>
    <row r="1507" spans="1:19" x14ac:dyDescent="0.25">
      <c r="A1507" s="208" t="s">
        <v>257</v>
      </c>
      <c r="B1507" s="208" t="s">
        <v>212</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258</v>
      </c>
      <c r="Q1507" s="208" t="s">
        <v>259</v>
      </c>
      <c r="R1507" s="208" t="s">
        <v>260</v>
      </c>
      <c r="S1507" s="203">
        <v>44837.594768518517</v>
      </c>
    </row>
    <row r="1508" spans="1:19" x14ac:dyDescent="0.25">
      <c r="A1508" s="208" t="s">
        <v>257</v>
      </c>
      <c r="B1508" s="208" t="s">
        <v>212</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258</v>
      </c>
      <c r="Q1508" s="208" t="s">
        <v>259</v>
      </c>
      <c r="R1508" s="208" t="s">
        <v>260</v>
      </c>
      <c r="S1508" s="203">
        <v>44837.594768518517</v>
      </c>
    </row>
    <row r="1509" spans="1:19" x14ac:dyDescent="0.25">
      <c r="A1509" s="208" t="s">
        <v>257</v>
      </c>
      <c r="B1509" s="208" t="s">
        <v>212</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258</v>
      </c>
      <c r="Q1509" s="208" t="s">
        <v>259</v>
      </c>
      <c r="R1509" s="208" t="s">
        <v>260</v>
      </c>
      <c r="S1509" s="203">
        <v>44837.594768518517</v>
      </c>
    </row>
    <row r="1510" spans="1:19" x14ac:dyDescent="0.25">
      <c r="A1510" s="208" t="s">
        <v>257</v>
      </c>
      <c r="B1510" s="208" t="s">
        <v>212</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258</v>
      </c>
      <c r="Q1510" s="208" t="s">
        <v>259</v>
      </c>
      <c r="R1510" s="208" t="s">
        <v>260</v>
      </c>
      <c r="S1510" s="203">
        <v>44837.594768518517</v>
      </c>
    </row>
    <row r="1511" spans="1:19" x14ac:dyDescent="0.25">
      <c r="A1511" s="208" t="s">
        <v>257</v>
      </c>
      <c r="B1511" s="208" t="s">
        <v>212</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258</v>
      </c>
      <c r="Q1511" s="208" t="s">
        <v>259</v>
      </c>
      <c r="R1511" s="208" t="s">
        <v>260</v>
      </c>
      <c r="S1511" s="203">
        <v>44837.594768518517</v>
      </c>
    </row>
    <row r="1512" spans="1:19" x14ac:dyDescent="0.25">
      <c r="A1512" s="208" t="s">
        <v>257</v>
      </c>
      <c r="B1512" s="208" t="s">
        <v>212</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258</v>
      </c>
      <c r="Q1512" s="208" t="s">
        <v>259</v>
      </c>
      <c r="R1512" s="208" t="s">
        <v>260</v>
      </c>
      <c r="S1512" s="203">
        <v>44837.594768518517</v>
      </c>
    </row>
    <row r="1513" spans="1:19" x14ac:dyDescent="0.25">
      <c r="A1513" s="208" t="s">
        <v>257</v>
      </c>
      <c r="B1513" s="208" t="s">
        <v>212</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258</v>
      </c>
      <c r="Q1513" s="208" t="s">
        <v>259</v>
      </c>
      <c r="R1513" s="208" t="s">
        <v>260</v>
      </c>
      <c r="S1513" s="203">
        <v>44837.594768518517</v>
      </c>
    </row>
    <row r="1514" spans="1:19" x14ac:dyDescent="0.25">
      <c r="A1514" s="208" t="s">
        <v>257</v>
      </c>
      <c r="B1514" s="208" t="s">
        <v>212</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258</v>
      </c>
      <c r="Q1514" s="208" t="s">
        <v>259</v>
      </c>
      <c r="R1514" s="208" t="s">
        <v>260</v>
      </c>
      <c r="S1514" s="203">
        <v>44837.594768518517</v>
      </c>
    </row>
    <row r="1515" spans="1:19" x14ac:dyDescent="0.25">
      <c r="A1515" s="208" t="s">
        <v>257</v>
      </c>
      <c r="B1515" s="208" t="s">
        <v>212</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258</v>
      </c>
      <c r="Q1515" s="208" t="s">
        <v>259</v>
      </c>
      <c r="R1515" s="208" t="s">
        <v>260</v>
      </c>
      <c r="S1515" s="203">
        <v>44837.594768518517</v>
      </c>
    </row>
    <row r="1516" spans="1:19" x14ac:dyDescent="0.25">
      <c r="A1516" s="208" t="s">
        <v>257</v>
      </c>
      <c r="B1516" s="208" t="s">
        <v>212</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258</v>
      </c>
      <c r="Q1516" s="208" t="s">
        <v>259</v>
      </c>
      <c r="R1516" s="208" t="s">
        <v>260</v>
      </c>
      <c r="S1516" s="203">
        <v>44837.594768518517</v>
      </c>
    </row>
    <row r="1517" spans="1:19" x14ac:dyDescent="0.25">
      <c r="A1517" s="208" t="s">
        <v>257</v>
      </c>
      <c r="B1517" s="208" t="s">
        <v>212</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258</v>
      </c>
      <c r="Q1517" s="208" t="s">
        <v>259</v>
      </c>
      <c r="R1517" s="208" t="s">
        <v>260</v>
      </c>
      <c r="S1517" s="203">
        <v>44837.594768518517</v>
      </c>
    </row>
    <row r="1518" spans="1:19" x14ac:dyDescent="0.25">
      <c r="A1518" s="208" t="s">
        <v>257</v>
      </c>
      <c r="B1518" s="208" t="s">
        <v>212</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258</v>
      </c>
      <c r="Q1518" s="208" t="s">
        <v>259</v>
      </c>
      <c r="R1518" s="208" t="s">
        <v>260</v>
      </c>
      <c r="S1518" s="203">
        <v>44837.594768518517</v>
      </c>
    </row>
    <row r="1519" spans="1:19" x14ac:dyDescent="0.25">
      <c r="A1519" s="208" t="s">
        <v>257</v>
      </c>
      <c r="B1519" s="208" t="s">
        <v>212</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258</v>
      </c>
      <c r="Q1519" s="208" t="s">
        <v>259</v>
      </c>
      <c r="R1519" s="208" t="s">
        <v>260</v>
      </c>
      <c r="S1519" s="203">
        <v>44837.594768518517</v>
      </c>
    </row>
    <row r="1520" spans="1:19" x14ac:dyDescent="0.25">
      <c r="A1520" s="208" t="s">
        <v>257</v>
      </c>
      <c r="B1520" s="208" t="s">
        <v>212</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258</v>
      </c>
      <c r="Q1520" s="208" t="s">
        <v>259</v>
      </c>
      <c r="R1520" s="208" t="s">
        <v>260</v>
      </c>
      <c r="S1520" s="203">
        <v>44837.594768518517</v>
      </c>
    </row>
    <row r="1521" spans="1:19" x14ac:dyDescent="0.25">
      <c r="A1521" s="208" t="s">
        <v>257</v>
      </c>
      <c r="B1521" s="208" t="s">
        <v>212</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258</v>
      </c>
      <c r="Q1521" s="208" t="s">
        <v>259</v>
      </c>
      <c r="R1521" s="208" t="s">
        <v>260</v>
      </c>
      <c r="S1521" s="203">
        <v>44837.594768518517</v>
      </c>
    </row>
    <row r="1522" spans="1:19" x14ac:dyDescent="0.25">
      <c r="A1522" s="208" t="s">
        <v>257</v>
      </c>
      <c r="B1522" s="208" t="s">
        <v>212</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258</v>
      </c>
      <c r="Q1522" s="208" t="s">
        <v>259</v>
      </c>
      <c r="R1522" s="208" t="s">
        <v>260</v>
      </c>
      <c r="S1522" s="203">
        <v>44837.594768518517</v>
      </c>
    </row>
    <row r="1523" spans="1:19" x14ac:dyDescent="0.25">
      <c r="A1523" s="208" t="s">
        <v>257</v>
      </c>
      <c r="B1523" s="208" t="s">
        <v>212</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258</v>
      </c>
      <c r="Q1523" s="208" t="s">
        <v>259</v>
      </c>
      <c r="R1523" s="208" t="s">
        <v>260</v>
      </c>
      <c r="S1523" s="203">
        <v>44837.594768518517</v>
      </c>
    </row>
    <row r="1524" spans="1:19" x14ac:dyDescent="0.25">
      <c r="A1524" s="208" t="s">
        <v>257</v>
      </c>
      <c r="B1524" s="208" t="s">
        <v>212</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258</v>
      </c>
      <c r="Q1524" s="208" t="s">
        <v>259</v>
      </c>
      <c r="R1524" s="208" t="s">
        <v>260</v>
      </c>
      <c r="S1524" s="203">
        <v>44837.594768518517</v>
      </c>
    </row>
    <row r="1525" spans="1:19" x14ac:dyDescent="0.25">
      <c r="A1525" s="208" t="s">
        <v>257</v>
      </c>
      <c r="B1525" s="208" t="s">
        <v>212</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258</v>
      </c>
      <c r="Q1525" s="208" t="s">
        <v>259</v>
      </c>
      <c r="R1525" s="208" t="s">
        <v>260</v>
      </c>
      <c r="S1525" s="203">
        <v>44837.594768518517</v>
      </c>
    </row>
    <row r="1526" spans="1:19" x14ac:dyDescent="0.25">
      <c r="A1526" s="208" t="s">
        <v>257</v>
      </c>
      <c r="B1526" s="208" t="s">
        <v>212</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258</v>
      </c>
      <c r="Q1526" s="208" t="s">
        <v>259</v>
      </c>
      <c r="R1526" s="208" t="s">
        <v>260</v>
      </c>
      <c r="S1526" s="203">
        <v>44837.594768518517</v>
      </c>
    </row>
    <row r="1527" spans="1:19" x14ac:dyDescent="0.25">
      <c r="A1527" s="208" t="s">
        <v>257</v>
      </c>
      <c r="B1527" s="208" t="s">
        <v>212</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258</v>
      </c>
      <c r="Q1527" s="208" t="s">
        <v>259</v>
      </c>
      <c r="R1527" s="208" t="s">
        <v>260</v>
      </c>
      <c r="S1527" s="203">
        <v>44837.594768518517</v>
      </c>
    </row>
    <row r="1528" spans="1:19" x14ac:dyDescent="0.25">
      <c r="A1528" s="208" t="s">
        <v>257</v>
      </c>
      <c r="B1528" s="208" t="s">
        <v>212</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258</v>
      </c>
      <c r="Q1528" s="208" t="s">
        <v>259</v>
      </c>
      <c r="R1528" s="208" t="s">
        <v>260</v>
      </c>
      <c r="S1528" s="203">
        <v>44837.594768518517</v>
      </c>
    </row>
    <row r="1529" spans="1:19" x14ac:dyDescent="0.25">
      <c r="A1529" s="208" t="s">
        <v>257</v>
      </c>
      <c r="B1529" s="208" t="s">
        <v>212</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258</v>
      </c>
      <c r="Q1529" s="208" t="s">
        <v>259</v>
      </c>
      <c r="R1529" s="208" t="s">
        <v>260</v>
      </c>
      <c r="S1529" s="203">
        <v>44837.594768518517</v>
      </c>
    </row>
    <row r="1530" spans="1:19" x14ac:dyDescent="0.25">
      <c r="A1530" s="208" t="s">
        <v>257</v>
      </c>
      <c r="B1530" s="208" t="s">
        <v>212</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258</v>
      </c>
      <c r="Q1530" s="208" t="s">
        <v>259</v>
      </c>
      <c r="R1530" s="208" t="s">
        <v>260</v>
      </c>
      <c r="S1530" s="203">
        <v>44837.594768518517</v>
      </c>
    </row>
    <row r="1531" spans="1:19" x14ac:dyDescent="0.25">
      <c r="A1531" s="208" t="s">
        <v>257</v>
      </c>
      <c r="B1531" s="208" t="s">
        <v>212</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258</v>
      </c>
      <c r="Q1531" s="208" t="s">
        <v>259</v>
      </c>
      <c r="R1531" s="208" t="s">
        <v>260</v>
      </c>
      <c r="S1531" s="203">
        <v>44837.594768518517</v>
      </c>
    </row>
    <row r="1532" spans="1:19" x14ac:dyDescent="0.25">
      <c r="A1532" s="208" t="s">
        <v>257</v>
      </c>
      <c r="B1532" s="208" t="s">
        <v>212</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258</v>
      </c>
      <c r="Q1532" s="208" t="s">
        <v>259</v>
      </c>
      <c r="R1532" s="208" t="s">
        <v>260</v>
      </c>
      <c r="S1532" s="203">
        <v>44837.594768518517</v>
      </c>
    </row>
    <row r="1533" spans="1:19" x14ac:dyDescent="0.25">
      <c r="A1533" s="208" t="s">
        <v>257</v>
      </c>
      <c r="B1533" s="208" t="s">
        <v>212</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258</v>
      </c>
      <c r="Q1533" s="208" t="s">
        <v>259</v>
      </c>
      <c r="R1533" s="208" t="s">
        <v>260</v>
      </c>
      <c r="S1533" s="203">
        <v>44837.594768518517</v>
      </c>
    </row>
    <row r="1534" spans="1:19" x14ac:dyDescent="0.25">
      <c r="A1534" s="208" t="s">
        <v>257</v>
      </c>
      <c r="B1534" s="208" t="s">
        <v>212</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258</v>
      </c>
      <c r="Q1534" s="208" t="s">
        <v>259</v>
      </c>
      <c r="R1534" s="208" t="s">
        <v>260</v>
      </c>
      <c r="S1534" s="203">
        <v>44837.594768518517</v>
      </c>
    </row>
    <row r="1535" spans="1:19" x14ac:dyDescent="0.25">
      <c r="A1535" s="208" t="s">
        <v>257</v>
      </c>
      <c r="B1535" s="208" t="s">
        <v>212</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258</v>
      </c>
      <c r="Q1535" s="208" t="s">
        <v>259</v>
      </c>
      <c r="R1535" s="208" t="s">
        <v>260</v>
      </c>
      <c r="S1535" s="203">
        <v>44837.594768518517</v>
      </c>
    </row>
    <row r="1536" spans="1:19" x14ac:dyDescent="0.25">
      <c r="A1536" s="208" t="s">
        <v>257</v>
      </c>
      <c r="B1536" s="208" t="s">
        <v>212</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258</v>
      </c>
      <c r="Q1536" s="208" t="s">
        <v>259</v>
      </c>
      <c r="R1536" s="208" t="s">
        <v>260</v>
      </c>
      <c r="S1536" s="203">
        <v>44837.594768518517</v>
      </c>
    </row>
    <row r="1537" spans="1:19" x14ac:dyDescent="0.25">
      <c r="A1537" s="208" t="s">
        <v>257</v>
      </c>
      <c r="B1537" s="208" t="s">
        <v>212</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258</v>
      </c>
      <c r="Q1537" s="208" t="s">
        <v>259</v>
      </c>
      <c r="R1537" s="208" t="s">
        <v>260</v>
      </c>
      <c r="S1537" s="203">
        <v>44837.594768518517</v>
      </c>
    </row>
    <row r="1538" spans="1:19" x14ac:dyDescent="0.25">
      <c r="A1538" s="208" t="s">
        <v>257</v>
      </c>
      <c r="B1538" s="208" t="s">
        <v>212</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258</v>
      </c>
      <c r="Q1538" s="208" t="s">
        <v>259</v>
      </c>
      <c r="R1538" s="208" t="s">
        <v>260</v>
      </c>
      <c r="S1538" s="203">
        <v>44837.594768518517</v>
      </c>
    </row>
    <row r="1539" spans="1:19" x14ac:dyDescent="0.25">
      <c r="A1539" s="208" t="s">
        <v>257</v>
      </c>
      <c r="B1539" s="208" t="s">
        <v>212</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258</v>
      </c>
      <c r="Q1539" s="208" t="s">
        <v>259</v>
      </c>
      <c r="R1539" s="208" t="s">
        <v>260</v>
      </c>
      <c r="S1539" s="203">
        <v>44837.594768518517</v>
      </c>
    </row>
    <row r="1540" spans="1:19" x14ac:dyDescent="0.25">
      <c r="A1540" s="208" t="s">
        <v>257</v>
      </c>
      <c r="B1540" s="208" t="s">
        <v>212</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258</v>
      </c>
      <c r="Q1540" s="208" t="s">
        <v>259</v>
      </c>
      <c r="R1540" s="208" t="s">
        <v>260</v>
      </c>
      <c r="S1540" s="203">
        <v>44837.594768518517</v>
      </c>
    </row>
    <row r="1541" spans="1:19" x14ac:dyDescent="0.25">
      <c r="A1541" s="208" t="s">
        <v>257</v>
      </c>
      <c r="B1541" s="208" t="s">
        <v>212</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258</v>
      </c>
      <c r="Q1541" s="208" t="s">
        <v>259</v>
      </c>
      <c r="R1541" s="208" t="s">
        <v>260</v>
      </c>
      <c r="S1541" s="203">
        <v>44837.594768518517</v>
      </c>
    </row>
    <row r="1542" spans="1:19" x14ac:dyDescent="0.25">
      <c r="A1542" s="208" t="s">
        <v>257</v>
      </c>
      <c r="B1542" s="208" t="s">
        <v>212</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258</v>
      </c>
      <c r="Q1542" s="208" t="s">
        <v>259</v>
      </c>
      <c r="R1542" s="208" t="s">
        <v>260</v>
      </c>
      <c r="S1542" s="203">
        <v>44837.594768518517</v>
      </c>
    </row>
    <row r="1543" spans="1:19" x14ac:dyDescent="0.25">
      <c r="A1543" s="208" t="s">
        <v>257</v>
      </c>
      <c r="B1543" s="208" t="s">
        <v>212</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258</v>
      </c>
      <c r="Q1543" s="208" t="s">
        <v>259</v>
      </c>
      <c r="R1543" s="208" t="s">
        <v>260</v>
      </c>
      <c r="S1543" s="203">
        <v>44837.594768518517</v>
      </c>
    </row>
    <row r="1544" spans="1:19" x14ac:dyDescent="0.25">
      <c r="A1544" s="208" t="s">
        <v>257</v>
      </c>
      <c r="B1544" s="208" t="s">
        <v>212</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258</v>
      </c>
      <c r="Q1544" s="208" t="s">
        <v>259</v>
      </c>
      <c r="R1544" s="208" t="s">
        <v>260</v>
      </c>
      <c r="S1544" s="203">
        <v>44837.594768518517</v>
      </c>
    </row>
    <row r="1545" spans="1:19" x14ac:dyDescent="0.25">
      <c r="A1545" s="208" t="s">
        <v>257</v>
      </c>
      <c r="B1545" s="208" t="s">
        <v>212</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258</v>
      </c>
      <c r="Q1545" s="208" t="s">
        <v>259</v>
      </c>
      <c r="R1545" s="208" t="s">
        <v>260</v>
      </c>
      <c r="S1545" s="203">
        <v>44837.594768518517</v>
      </c>
    </row>
    <row r="1546" spans="1:19" x14ac:dyDescent="0.25">
      <c r="A1546" s="208" t="s">
        <v>257</v>
      </c>
      <c r="B1546" s="208" t="s">
        <v>212</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258</v>
      </c>
      <c r="Q1546" s="208" t="s">
        <v>259</v>
      </c>
      <c r="R1546" s="208" t="s">
        <v>260</v>
      </c>
      <c r="S1546" s="203">
        <v>44837.594768518517</v>
      </c>
    </row>
    <row r="1547" spans="1:19" x14ac:dyDescent="0.25">
      <c r="A1547" s="208" t="s">
        <v>257</v>
      </c>
      <c r="B1547" s="208" t="s">
        <v>212</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258</v>
      </c>
      <c r="Q1547" s="208" t="s">
        <v>259</v>
      </c>
      <c r="R1547" s="208" t="s">
        <v>260</v>
      </c>
      <c r="S1547" s="203">
        <v>44837.594768518517</v>
      </c>
    </row>
    <row r="1548" spans="1:19" x14ac:dyDescent="0.25">
      <c r="A1548" s="208" t="s">
        <v>257</v>
      </c>
      <c r="B1548" s="208" t="s">
        <v>212</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258</v>
      </c>
      <c r="Q1548" s="208" t="s">
        <v>259</v>
      </c>
      <c r="R1548" s="208" t="s">
        <v>260</v>
      </c>
      <c r="S1548" s="203">
        <v>44837.594768518517</v>
      </c>
    </row>
    <row r="1549" spans="1:19" x14ac:dyDescent="0.25">
      <c r="A1549" s="208" t="s">
        <v>257</v>
      </c>
      <c r="B1549" s="208" t="s">
        <v>212</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258</v>
      </c>
      <c r="Q1549" s="208" t="s">
        <v>259</v>
      </c>
      <c r="R1549" s="208" t="s">
        <v>260</v>
      </c>
      <c r="S1549" s="203">
        <v>44837.594768518517</v>
      </c>
    </row>
    <row r="1550" spans="1:19" x14ac:dyDescent="0.25">
      <c r="A1550" s="208" t="s">
        <v>257</v>
      </c>
      <c r="B1550" s="208" t="s">
        <v>212</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258</v>
      </c>
      <c r="Q1550" s="208" t="s">
        <v>259</v>
      </c>
      <c r="R1550" s="208" t="s">
        <v>260</v>
      </c>
      <c r="S1550" s="203">
        <v>44837.594768518517</v>
      </c>
    </row>
    <row r="1551" spans="1:19" x14ac:dyDescent="0.25">
      <c r="A1551" s="208" t="s">
        <v>257</v>
      </c>
      <c r="B1551" s="208" t="s">
        <v>212</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258</v>
      </c>
      <c r="Q1551" s="208" t="s">
        <v>259</v>
      </c>
      <c r="R1551" s="208" t="s">
        <v>260</v>
      </c>
      <c r="S1551" s="203">
        <v>44837.594768518517</v>
      </c>
    </row>
    <row r="1552" spans="1:19" x14ac:dyDescent="0.25">
      <c r="A1552" s="208" t="s">
        <v>257</v>
      </c>
      <c r="B1552" s="208" t="s">
        <v>212</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258</v>
      </c>
      <c r="Q1552" s="208" t="s">
        <v>259</v>
      </c>
      <c r="R1552" s="208" t="s">
        <v>260</v>
      </c>
      <c r="S1552" s="203">
        <v>44837.594768518517</v>
      </c>
    </row>
    <row r="1553" spans="1:19" x14ac:dyDescent="0.25">
      <c r="A1553" s="208" t="s">
        <v>257</v>
      </c>
      <c r="B1553" s="208" t="s">
        <v>212</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258</v>
      </c>
      <c r="Q1553" s="208" t="s">
        <v>259</v>
      </c>
      <c r="R1553" s="208" t="s">
        <v>260</v>
      </c>
      <c r="S1553" s="203">
        <v>44837.594768518517</v>
      </c>
    </row>
    <row r="1554" spans="1:19" x14ac:dyDescent="0.25">
      <c r="A1554" s="208" t="s">
        <v>257</v>
      </c>
      <c r="B1554" s="208" t="s">
        <v>212</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258</v>
      </c>
      <c r="Q1554" s="208" t="s">
        <v>259</v>
      </c>
      <c r="R1554" s="208" t="s">
        <v>260</v>
      </c>
      <c r="S1554" s="203">
        <v>44837.594768518517</v>
      </c>
    </row>
    <row r="1555" spans="1:19" x14ac:dyDescent="0.25">
      <c r="A1555" s="208" t="s">
        <v>257</v>
      </c>
      <c r="B1555" s="208" t="s">
        <v>212</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258</v>
      </c>
      <c r="Q1555" s="208" t="s">
        <v>259</v>
      </c>
      <c r="R1555" s="208" t="s">
        <v>260</v>
      </c>
      <c r="S1555" s="203">
        <v>44837.594768518517</v>
      </c>
    </row>
    <row r="1556" spans="1:19" x14ac:dyDescent="0.25">
      <c r="A1556" s="208" t="s">
        <v>257</v>
      </c>
      <c r="B1556" s="208" t="s">
        <v>212</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258</v>
      </c>
      <c r="Q1556" s="208" t="s">
        <v>259</v>
      </c>
      <c r="R1556" s="208" t="s">
        <v>260</v>
      </c>
      <c r="S1556" s="203">
        <v>44837.594768518517</v>
      </c>
    </row>
    <row r="1557" spans="1:19" x14ac:dyDescent="0.25">
      <c r="A1557" s="208" t="s">
        <v>257</v>
      </c>
      <c r="B1557" s="208" t="s">
        <v>212</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258</v>
      </c>
      <c r="Q1557" s="208" t="s">
        <v>259</v>
      </c>
      <c r="R1557" s="208" t="s">
        <v>260</v>
      </c>
      <c r="S1557" s="203">
        <v>44837.594768518517</v>
      </c>
    </row>
    <row r="1558" spans="1:19" x14ac:dyDescent="0.25">
      <c r="A1558" s="208" t="s">
        <v>257</v>
      </c>
      <c r="B1558" s="208" t="s">
        <v>212</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258</v>
      </c>
      <c r="Q1558" s="208" t="s">
        <v>259</v>
      </c>
      <c r="R1558" s="208" t="s">
        <v>260</v>
      </c>
      <c r="S1558" s="203">
        <v>44837.594768518517</v>
      </c>
    </row>
    <row r="1559" spans="1:19" x14ac:dyDescent="0.25">
      <c r="A1559" s="208" t="s">
        <v>257</v>
      </c>
      <c r="B1559" s="208" t="s">
        <v>212</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258</v>
      </c>
      <c r="Q1559" s="208" t="s">
        <v>259</v>
      </c>
      <c r="R1559" s="208" t="s">
        <v>260</v>
      </c>
      <c r="S1559" s="203">
        <v>44837.594768518517</v>
      </c>
    </row>
    <row r="1560" spans="1:19" x14ac:dyDescent="0.25">
      <c r="A1560" s="208" t="s">
        <v>257</v>
      </c>
      <c r="B1560" s="208" t="s">
        <v>212</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258</v>
      </c>
      <c r="Q1560" s="208" t="s">
        <v>259</v>
      </c>
      <c r="R1560" s="208" t="s">
        <v>260</v>
      </c>
      <c r="S1560" s="203">
        <v>44837.594768518517</v>
      </c>
    </row>
    <row r="1561" spans="1:19" x14ac:dyDescent="0.25">
      <c r="A1561" s="208" t="s">
        <v>257</v>
      </c>
      <c r="B1561" s="208" t="s">
        <v>212</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258</v>
      </c>
      <c r="Q1561" s="208" t="s">
        <v>259</v>
      </c>
      <c r="R1561" s="208" t="s">
        <v>260</v>
      </c>
      <c r="S1561" s="203">
        <v>44837.594768518517</v>
      </c>
    </row>
    <row r="1562" spans="1:19" x14ac:dyDescent="0.25">
      <c r="A1562" s="208" t="s">
        <v>257</v>
      </c>
      <c r="B1562" s="208" t="s">
        <v>212</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258</v>
      </c>
      <c r="Q1562" s="208" t="s">
        <v>259</v>
      </c>
      <c r="R1562" s="208" t="s">
        <v>260</v>
      </c>
      <c r="S1562" s="203">
        <v>44837.594768518517</v>
      </c>
    </row>
    <row r="1563" spans="1:19" x14ac:dyDescent="0.25">
      <c r="A1563" s="208" t="s">
        <v>257</v>
      </c>
      <c r="B1563" s="208" t="s">
        <v>212</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258</v>
      </c>
      <c r="Q1563" s="208" t="s">
        <v>259</v>
      </c>
      <c r="R1563" s="208" t="s">
        <v>260</v>
      </c>
      <c r="S1563" s="203">
        <v>44837.594768518517</v>
      </c>
    </row>
    <row r="1564" spans="1:19" x14ac:dyDescent="0.25">
      <c r="A1564" s="208" t="s">
        <v>257</v>
      </c>
      <c r="B1564" s="208" t="s">
        <v>212</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258</v>
      </c>
      <c r="Q1564" s="208" t="s">
        <v>259</v>
      </c>
      <c r="R1564" s="208" t="s">
        <v>260</v>
      </c>
      <c r="S1564" s="203">
        <v>44837.594768518517</v>
      </c>
    </row>
    <row r="1565" spans="1:19" x14ac:dyDescent="0.25">
      <c r="A1565" s="208" t="s">
        <v>257</v>
      </c>
      <c r="B1565" s="208" t="s">
        <v>212</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258</v>
      </c>
      <c r="Q1565" s="208" t="s">
        <v>259</v>
      </c>
      <c r="R1565" s="208" t="s">
        <v>260</v>
      </c>
      <c r="S1565" s="203">
        <v>44837.594768518517</v>
      </c>
    </row>
    <row r="1566" spans="1:19" x14ac:dyDescent="0.25">
      <c r="A1566" s="208" t="s">
        <v>257</v>
      </c>
      <c r="B1566" s="208" t="s">
        <v>212</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258</v>
      </c>
      <c r="Q1566" s="208" t="s">
        <v>259</v>
      </c>
      <c r="R1566" s="208" t="s">
        <v>260</v>
      </c>
      <c r="S1566" s="203">
        <v>44837.594768518517</v>
      </c>
    </row>
    <row r="1567" spans="1:19" x14ac:dyDescent="0.25">
      <c r="A1567" s="208" t="s">
        <v>257</v>
      </c>
      <c r="B1567" s="208" t="s">
        <v>212</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258</v>
      </c>
      <c r="Q1567" s="208" t="s">
        <v>259</v>
      </c>
      <c r="R1567" s="208" t="s">
        <v>260</v>
      </c>
      <c r="S1567" s="203">
        <v>44837.594768518517</v>
      </c>
    </row>
    <row r="1568" spans="1:19" x14ac:dyDescent="0.25">
      <c r="A1568" s="208" t="s">
        <v>257</v>
      </c>
      <c r="B1568" s="208" t="s">
        <v>212</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258</v>
      </c>
      <c r="Q1568" s="208" t="s">
        <v>259</v>
      </c>
      <c r="R1568" s="208" t="s">
        <v>260</v>
      </c>
      <c r="S1568" s="203">
        <v>44837.594768518517</v>
      </c>
    </row>
    <row r="1569" spans="1:19" x14ac:dyDescent="0.25">
      <c r="A1569" s="208" t="s">
        <v>257</v>
      </c>
      <c r="B1569" s="208" t="s">
        <v>212</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258</v>
      </c>
      <c r="Q1569" s="208" t="s">
        <v>259</v>
      </c>
      <c r="R1569" s="208" t="s">
        <v>260</v>
      </c>
      <c r="S1569" s="203">
        <v>44837.594768518517</v>
      </c>
    </row>
    <row r="1570" spans="1:19" x14ac:dyDescent="0.25">
      <c r="A1570" s="208" t="s">
        <v>257</v>
      </c>
      <c r="B1570" s="208" t="s">
        <v>212</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258</v>
      </c>
      <c r="Q1570" s="208" t="s">
        <v>259</v>
      </c>
      <c r="R1570" s="208" t="s">
        <v>260</v>
      </c>
      <c r="S1570" s="203">
        <v>44837.594768518517</v>
      </c>
    </row>
    <row r="1571" spans="1:19" x14ac:dyDescent="0.25">
      <c r="A1571" s="208" t="s">
        <v>257</v>
      </c>
      <c r="B1571" s="208" t="s">
        <v>212</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258</v>
      </c>
      <c r="Q1571" s="208" t="s">
        <v>259</v>
      </c>
      <c r="R1571" s="208" t="s">
        <v>260</v>
      </c>
      <c r="S1571" s="203">
        <v>44837.594768518517</v>
      </c>
    </row>
    <row r="1572" spans="1:19" x14ac:dyDescent="0.25">
      <c r="A1572" s="208" t="s">
        <v>257</v>
      </c>
      <c r="B1572" s="208" t="s">
        <v>212</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258</v>
      </c>
      <c r="Q1572" s="208" t="s">
        <v>259</v>
      </c>
      <c r="R1572" s="208" t="s">
        <v>260</v>
      </c>
      <c r="S1572" s="203">
        <v>44837.594768518517</v>
      </c>
    </row>
    <row r="1573" spans="1:19" x14ac:dyDescent="0.25">
      <c r="A1573" s="208" t="s">
        <v>257</v>
      </c>
      <c r="B1573" s="208" t="s">
        <v>212</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258</v>
      </c>
      <c r="Q1573" s="208" t="s">
        <v>259</v>
      </c>
      <c r="R1573" s="208" t="s">
        <v>260</v>
      </c>
      <c r="S1573" s="203">
        <v>44837.594768518517</v>
      </c>
    </row>
    <row r="1574" spans="1:19" x14ac:dyDescent="0.25">
      <c r="A1574" s="208" t="s">
        <v>257</v>
      </c>
      <c r="B1574" s="208" t="s">
        <v>212</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258</v>
      </c>
      <c r="Q1574" s="208" t="s">
        <v>259</v>
      </c>
      <c r="R1574" s="208" t="s">
        <v>260</v>
      </c>
      <c r="S1574" s="203">
        <v>44837.594768518517</v>
      </c>
    </row>
    <row r="1575" spans="1:19" x14ac:dyDescent="0.25">
      <c r="A1575" s="208" t="s">
        <v>257</v>
      </c>
      <c r="B1575" s="208" t="s">
        <v>212</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258</v>
      </c>
      <c r="Q1575" s="208" t="s">
        <v>259</v>
      </c>
      <c r="R1575" s="208" t="s">
        <v>260</v>
      </c>
      <c r="S1575" s="203">
        <v>44837.594768518517</v>
      </c>
    </row>
    <row r="1576" spans="1:19" x14ac:dyDescent="0.25">
      <c r="A1576" s="208" t="s">
        <v>257</v>
      </c>
      <c r="B1576" s="208" t="s">
        <v>212</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258</v>
      </c>
      <c r="Q1576" s="208" t="s">
        <v>259</v>
      </c>
      <c r="R1576" s="208" t="s">
        <v>260</v>
      </c>
      <c r="S1576" s="203">
        <v>44837.594768518517</v>
      </c>
    </row>
    <row r="1577" spans="1:19" x14ac:dyDescent="0.25">
      <c r="A1577" s="208" t="s">
        <v>257</v>
      </c>
      <c r="B1577" s="208" t="s">
        <v>212</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258</v>
      </c>
      <c r="Q1577" s="208" t="s">
        <v>259</v>
      </c>
      <c r="R1577" s="208" t="s">
        <v>260</v>
      </c>
      <c r="S1577" s="203">
        <v>44837.594768518517</v>
      </c>
    </row>
    <row r="1578" spans="1:19" x14ac:dyDescent="0.25">
      <c r="A1578" s="208" t="s">
        <v>257</v>
      </c>
      <c r="B1578" s="208" t="s">
        <v>212</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258</v>
      </c>
      <c r="Q1578" s="208" t="s">
        <v>259</v>
      </c>
      <c r="R1578" s="208" t="s">
        <v>260</v>
      </c>
      <c r="S1578" s="203">
        <v>44837.594768518517</v>
      </c>
    </row>
    <row r="1579" spans="1:19" x14ac:dyDescent="0.25">
      <c r="A1579" s="208" t="s">
        <v>257</v>
      </c>
      <c r="B1579" s="208" t="s">
        <v>212</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258</v>
      </c>
      <c r="Q1579" s="208" t="s">
        <v>259</v>
      </c>
      <c r="R1579" s="208" t="s">
        <v>260</v>
      </c>
      <c r="S1579" s="203">
        <v>44837.594768518517</v>
      </c>
    </row>
    <row r="1580" spans="1:19" x14ac:dyDescent="0.25">
      <c r="A1580" s="208" t="s">
        <v>257</v>
      </c>
      <c r="B1580" s="208" t="s">
        <v>212</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258</v>
      </c>
      <c r="Q1580" s="208" t="s">
        <v>259</v>
      </c>
      <c r="R1580" s="208" t="s">
        <v>260</v>
      </c>
      <c r="S1580" s="203">
        <v>44837.594768518517</v>
      </c>
    </row>
    <row r="1581" spans="1:19" x14ac:dyDescent="0.25">
      <c r="A1581" s="208" t="s">
        <v>257</v>
      </c>
      <c r="B1581" s="208" t="s">
        <v>212</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258</v>
      </c>
      <c r="Q1581" s="208" t="s">
        <v>259</v>
      </c>
      <c r="R1581" s="208" t="s">
        <v>260</v>
      </c>
      <c r="S1581" s="203">
        <v>44837.594768518517</v>
      </c>
    </row>
    <row r="1582" spans="1:19" x14ac:dyDescent="0.25">
      <c r="A1582" s="208" t="s">
        <v>257</v>
      </c>
      <c r="B1582" s="208" t="s">
        <v>212</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258</v>
      </c>
      <c r="Q1582" s="208" t="s">
        <v>259</v>
      </c>
      <c r="R1582" s="208" t="s">
        <v>260</v>
      </c>
      <c r="S1582" s="203">
        <v>44837.594768518517</v>
      </c>
    </row>
    <row r="1583" spans="1:19" x14ac:dyDescent="0.25">
      <c r="A1583" s="208" t="s">
        <v>257</v>
      </c>
      <c r="B1583" s="208" t="s">
        <v>212</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258</v>
      </c>
      <c r="Q1583" s="208" t="s">
        <v>259</v>
      </c>
      <c r="R1583" s="208" t="s">
        <v>260</v>
      </c>
      <c r="S1583" s="203">
        <v>44837.594768518517</v>
      </c>
    </row>
    <row r="1584" spans="1:19" x14ac:dyDescent="0.25">
      <c r="A1584" s="208" t="s">
        <v>257</v>
      </c>
      <c r="B1584" s="208" t="s">
        <v>212</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258</v>
      </c>
      <c r="Q1584" s="208" t="s">
        <v>259</v>
      </c>
      <c r="R1584" s="208" t="s">
        <v>260</v>
      </c>
      <c r="S1584" s="203">
        <v>44837.594768518517</v>
      </c>
    </row>
    <row r="1585" spans="1:19" x14ac:dyDescent="0.25">
      <c r="A1585" s="208" t="s">
        <v>257</v>
      </c>
      <c r="B1585" s="208" t="s">
        <v>212</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258</v>
      </c>
      <c r="Q1585" s="208" t="s">
        <v>259</v>
      </c>
      <c r="R1585" s="208" t="s">
        <v>260</v>
      </c>
      <c r="S1585" s="203">
        <v>44837.594768518517</v>
      </c>
    </row>
    <row r="1586" spans="1:19" x14ac:dyDescent="0.25">
      <c r="A1586" s="208" t="s">
        <v>257</v>
      </c>
      <c r="B1586" s="208" t="s">
        <v>212</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258</v>
      </c>
      <c r="Q1586" s="208" t="s">
        <v>259</v>
      </c>
      <c r="R1586" s="208" t="s">
        <v>260</v>
      </c>
      <c r="S1586" s="203">
        <v>44837.594768518517</v>
      </c>
    </row>
    <row r="1587" spans="1:19" x14ac:dyDescent="0.25">
      <c r="A1587" s="208" t="s">
        <v>257</v>
      </c>
      <c r="B1587" s="208" t="s">
        <v>212</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258</v>
      </c>
      <c r="Q1587" s="208" t="s">
        <v>259</v>
      </c>
      <c r="R1587" s="208" t="s">
        <v>260</v>
      </c>
      <c r="S1587" s="203">
        <v>44837.594768518517</v>
      </c>
    </row>
    <row r="1588" spans="1:19" x14ac:dyDescent="0.25">
      <c r="A1588" s="208" t="s">
        <v>257</v>
      </c>
      <c r="B1588" s="208" t="s">
        <v>212</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258</v>
      </c>
      <c r="Q1588" s="208" t="s">
        <v>259</v>
      </c>
      <c r="R1588" s="208" t="s">
        <v>260</v>
      </c>
      <c r="S1588" s="203">
        <v>44837.594768518517</v>
      </c>
    </row>
    <row r="1589" spans="1:19" x14ac:dyDescent="0.25">
      <c r="A1589" s="208" t="s">
        <v>257</v>
      </c>
      <c r="B1589" s="208" t="s">
        <v>212</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258</v>
      </c>
      <c r="Q1589" s="208" t="s">
        <v>259</v>
      </c>
      <c r="R1589" s="208" t="s">
        <v>260</v>
      </c>
      <c r="S1589" s="203">
        <v>44837.595127314817</v>
      </c>
    </row>
    <row r="1590" spans="1:19" x14ac:dyDescent="0.25">
      <c r="A1590" s="208" t="s">
        <v>257</v>
      </c>
      <c r="B1590" s="208" t="s">
        <v>212</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258</v>
      </c>
      <c r="Q1590" s="208" t="s">
        <v>259</v>
      </c>
      <c r="R1590" s="208" t="s">
        <v>260</v>
      </c>
      <c r="S1590" s="203">
        <v>44837.595127314817</v>
      </c>
    </row>
    <row r="1591" spans="1:19" x14ac:dyDescent="0.25">
      <c r="A1591" s="208" t="s">
        <v>257</v>
      </c>
      <c r="B1591" s="208" t="s">
        <v>212</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258</v>
      </c>
      <c r="Q1591" s="208" t="s">
        <v>259</v>
      </c>
      <c r="R1591" s="208" t="s">
        <v>260</v>
      </c>
      <c r="S1591" s="203">
        <v>44837.595127314817</v>
      </c>
    </row>
    <row r="1592" spans="1:19" x14ac:dyDescent="0.25">
      <c r="A1592" s="208" t="s">
        <v>257</v>
      </c>
      <c r="B1592" s="208" t="s">
        <v>212</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258</v>
      </c>
      <c r="Q1592" s="208" t="s">
        <v>259</v>
      </c>
      <c r="R1592" s="208" t="s">
        <v>260</v>
      </c>
      <c r="S1592" s="203">
        <v>44837.595127314817</v>
      </c>
    </row>
    <row r="1593" spans="1:19" x14ac:dyDescent="0.25">
      <c r="A1593" s="208" t="s">
        <v>257</v>
      </c>
      <c r="B1593" s="208" t="s">
        <v>212</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258</v>
      </c>
      <c r="Q1593" s="208" t="s">
        <v>259</v>
      </c>
      <c r="R1593" s="208" t="s">
        <v>260</v>
      </c>
      <c r="S1593" s="203">
        <v>44837.595127314817</v>
      </c>
    </row>
    <row r="1594" spans="1:19" x14ac:dyDescent="0.25">
      <c r="A1594" s="208" t="s">
        <v>257</v>
      </c>
      <c r="B1594" s="208" t="s">
        <v>212</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258</v>
      </c>
      <c r="Q1594" s="208" t="s">
        <v>259</v>
      </c>
      <c r="R1594" s="208" t="s">
        <v>260</v>
      </c>
      <c r="S1594" s="203">
        <v>44837.595127314817</v>
      </c>
    </row>
    <row r="1595" spans="1:19" x14ac:dyDescent="0.25">
      <c r="A1595" s="208" t="s">
        <v>257</v>
      </c>
      <c r="B1595" s="208" t="s">
        <v>212</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258</v>
      </c>
      <c r="Q1595" s="208" t="s">
        <v>259</v>
      </c>
      <c r="R1595" s="208" t="s">
        <v>260</v>
      </c>
      <c r="S1595" s="203">
        <v>44837.595127314817</v>
      </c>
    </row>
    <row r="1596" spans="1:19" x14ac:dyDescent="0.25">
      <c r="A1596" s="208" t="s">
        <v>257</v>
      </c>
      <c r="B1596" s="208" t="s">
        <v>212</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258</v>
      </c>
      <c r="Q1596" s="208" t="s">
        <v>259</v>
      </c>
      <c r="R1596" s="208" t="s">
        <v>260</v>
      </c>
      <c r="S1596" s="203">
        <v>44837.595127314817</v>
      </c>
    </row>
    <row r="1597" spans="1:19" x14ac:dyDescent="0.25">
      <c r="A1597" s="208" t="s">
        <v>257</v>
      </c>
      <c r="B1597" s="208" t="s">
        <v>212</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258</v>
      </c>
      <c r="Q1597" s="208" t="s">
        <v>259</v>
      </c>
      <c r="R1597" s="208" t="s">
        <v>260</v>
      </c>
      <c r="S1597" s="203">
        <v>44837.595127314817</v>
      </c>
    </row>
    <row r="1598" spans="1:19" x14ac:dyDescent="0.25">
      <c r="A1598" s="208" t="s">
        <v>257</v>
      </c>
      <c r="B1598" s="208" t="s">
        <v>212</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258</v>
      </c>
      <c r="Q1598" s="208" t="s">
        <v>259</v>
      </c>
      <c r="R1598" s="208" t="s">
        <v>260</v>
      </c>
      <c r="S1598" s="203">
        <v>44837.595127314817</v>
      </c>
    </row>
    <row r="1599" spans="1:19" x14ac:dyDescent="0.25">
      <c r="A1599" s="208" t="s">
        <v>257</v>
      </c>
      <c r="B1599" s="208" t="s">
        <v>212</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258</v>
      </c>
      <c r="Q1599" s="208" t="s">
        <v>259</v>
      </c>
      <c r="R1599" s="208" t="s">
        <v>260</v>
      </c>
      <c r="S1599" s="203">
        <v>44837.595127314817</v>
      </c>
    </row>
    <row r="1600" spans="1:19" x14ac:dyDescent="0.25">
      <c r="A1600" s="208" t="s">
        <v>257</v>
      </c>
      <c r="B1600" s="208" t="s">
        <v>212</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258</v>
      </c>
      <c r="Q1600" s="208" t="s">
        <v>259</v>
      </c>
      <c r="R1600" s="208" t="s">
        <v>260</v>
      </c>
      <c r="S1600" s="203">
        <v>44837.595127314817</v>
      </c>
    </row>
    <row r="1601" spans="1:19" x14ac:dyDescent="0.25">
      <c r="A1601" s="208" t="s">
        <v>257</v>
      </c>
      <c r="B1601" s="208" t="s">
        <v>212</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258</v>
      </c>
      <c r="Q1601" s="208" t="s">
        <v>259</v>
      </c>
      <c r="R1601" s="208" t="s">
        <v>260</v>
      </c>
      <c r="S1601" s="203">
        <v>44837.595127314817</v>
      </c>
    </row>
    <row r="1602" spans="1:19" x14ac:dyDescent="0.25">
      <c r="A1602" s="208" t="s">
        <v>257</v>
      </c>
      <c r="B1602" s="208" t="s">
        <v>212</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258</v>
      </c>
      <c r="Q1602" s="208" t="s">
        <v>259</v>
      </c>
      <c r="R1602" s="208" t="s">
        <v>260</v>
      </c>
      <c r="S1602" s="203">
        <v>44837.595127314817</v>
      </c>
    </row>
    <row r="1603" spans="1:19" x14ac:dyDescent="0.25">
      <c r="A1603" s="208" t="s">
        <v>257</v>
      </c>
      <c r="B1603" s="208" t="s">
        <v>212</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258</v>
      </c>
      <c r="Q1603" s="208" t="s">
        <v>259</v>
      </c>
      <c r="R1603" s="208" t="s">
        <v>260</v>
      </c>
      <c r="S1603" s="203">
        <v>44837.595127314817</v>
      </c>
    </row>
    <row r="1604" spans="1:19" x14ac:dyDescent="0.25">
      <c r="A1604" s="208" t="s">
        <v>257</v>
      </c>
      <c r="B1604" s="208" t="s">
        <v>212</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258</v>
      </c>
      <c r="Q1604" s="208" t="s">
        <v>259</v>
      </c>
      <c r="R1604" s="208" t="s">
        <v>260</v>
      </c>
      <c r="S1604" s="203">
        <v>44837.595127314817</v>
      </c>
    </row>
    <row r="1605" spans="1:19" x14ac:dyDescent="0.25">
      <c r="A1605" s="208" t="s">
        <v>257</v>
      </c>
      <c r="B1605" s="208" t="s">
        <v>212</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258</v>
      </c>
      <c r="Q1605" s="208" t="s">
        <v>259</v>
      </c>
      <c r="R1605" s="208" t="s">
        <v>260</v>
      </c>
      <c r="S1605" s="203">
        <v>44837.595127314817</v>
      </c>
    </row>
    <row r="1606" spans="1:19" x14ac:dyDescent="0.25">
      <c r="A1606" s="208" t="s">
        <v>257</v>
      </c>
      <c r="B1606" s="208" t="s">
        <v>212</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258</v>
      </c>
      <c r="Q1606" s="208" t="s">
        <v>259</v>
      </c>
      <c r="R1606" s="208" t="s">
        <v>260</v>
      </c>
      <c r="S1606" s="203">
        <v>44837.595127314817</v>
      </c>
    </row>
    <row r="1607" spans="1:19" x14ac:dyDescent="0.25">
      <c r="A1607" s="208" t="s">
        <v>257</v>
      </c>
      <c r="B1607" s="208" t="s">
        <v>212</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258</v>
      </c>
      <c r="Q1607" s="208" t="s">
        <v>259</v>
      </c>
      <c r="R1607" s="208" t="s">
        <v>260</v>
      </c>
      <c r="S1607" s="203">
        <v>44837.595127314817</v>
      </c>
    </row>
    <row r="1608" spans="1:19" x14ac:dyDescent="0.25">
      <c r="A1608" s="208" t="s">
        <v>257</v>
      </c>
      <c r="B1608" s="208" t="s">
        <v>212</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258</v>
      </c>
      <c r="Q1608" s="208" t="s">
        <v>259</v>
      </c>
      <c r="R1608" s="208" t="s">
        <v>260</v>
      </c>
      <c r="S1608" s="203">
        <v>44837.595127314817</v>
      </c>
    </row>
    <row r="1609" spans="1:19" x14ac:dyDescent="0.25">
      <c r="A1609" s="208" t="s">
        <v>257</v>
      </c>
      <c r="B1609" s="208" t="s">
        <v>212</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258</v>
      </c>
      <c r="Q1609" s="208" t="s">
        <v>259</v>
      </c>
      <c r="R1609" s="208" t="s">
        <v>260</v>
      </c>
      <c r="S1609" s="203">
        <v>44837.595127314817</v>
      </c>
    </row>
    <row r="1610" spans="1:19" x14ac:dyDescent="0.25">
      <c r="A1610" s="208" t="s">
        <v>257</v>
      </c>
      <c r="B1610" s="208" t="s">
        <v>212</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258</v>
      </c>
      <c r="Q1610" s="208" t="s">
        <v>259</v>
      </c>
      <c r="R1610" s="208" t="s">
        <v>260</v>
      </c>
      <c r="S1610" s="203">
        <v>44837.595127314817</v>
      </c>
    </row>
    <row r="1611" spans="1:19" x14ac:dyDescent="0.25">
      <c r="A1611" s="208" t="s">
        <v>257</v>
      </c>
      <c r="B1611" s="208" t="s">
        <v>212</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258</v>
      </c>
      <c r="Q1611" s="208" t="s">
        <v>259</v>
      </c>
      <c r="R1611" s="208" t="s">
        <v>260</v>
      </c>
      <c r="S1611" s="203">
        <v>44837.595127314817</v>
      </c>
    </row>
    <row r="1612" spans="1:19" x14ac:dyDescent="0.25">
      <c r="A1612" s="208" t="s">
        <v>257</v>
      </c>
      <c r="B1612" s="208" t="s">
        <v>212</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258</v>
      </c>
      <c r="Q1612" s="208" t="s">
        <v>259</v>
      </c>
      <c r="R1612" s="208" t="s">
        <v>260</v>
      </c>
      <c r="S1612" s="203">
        <v>44837.595127314817</v>
      </c>
    </row>
    <row r="1613" spans="1:19" x14ac:dyDescent="0.25">
      <c r="A1613" s="208" t="s">
        <v>257</v>
      </c>
      <c r="B1613" s="208" t="s">
        <v>212</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258</v>
      </c>
      <c r="Q1613" s="208" t="s">
        <v>259</v>
      </c>
      <c r="R1613" s="208" t="s">
        <v>260</v>
      </c>
      <c r="S1613" s="203">
        <v>44837.595127314817</v>
      </c>
    </row>
    <row r="1614" spans="1:19" x14ac:dyDescent="0.25">
      <c r="A1614" s="208" t="s">
        <v>257</v>
      </c>
      <c r="B1614" s="208" t="s">
        <v>212</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258</v>
      </c>
      <c r="Q1614" s="208" t="s">
        <v>259</v>
      </c>
      <c r="R1614" s="208" t="s">
        <v>260</v>
      </c>
      <c r="S1614" s="203">
        <v>44837.595127314817</v>
      </c>
    </row>
    <row r="1615" spans="1:19" x14ac:dyDescent="0.25">
      <c r="A1615" s="208" t="s">
        <v>257</v>
      </c>
      <c r="B1615" s="208" t="s">
        <v>212</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258</v>
      </c>
      <c r="Q1615" s="208" t="s">
        <v>259</v>
      </c>
      <c r="R1615" s="208" t="s">
        <v>260</v>
      </c>
      <c r="S1615" s="203">
        <v>44837.595127314817</v>
      </c>
    </row>
    <row r="1616" spans="1:19" x14ac:dyDescent="0.25">
      <c r="A1616" s="208" t="s">
        <v>257</v>
      </c>
      <c r="B1616" s="208" t="s">
        <v>212</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258</v>
      </c>
      <c r="Q1616" s="208" t="s">
        <v>259</v>
      </c>
      <c r="R1616" s="208" t="s">
        <v>260</v>
      </c>
      <c r="S1616" s="203">
        <v>44837.595127314817</v>
      </c>
    </row>
    <row r="1617" spans="1:19" x14ac:dyDescent="0.25">
      <c r="A1617" s="208" t="s">
        <v>257</v>
      </c>
      <c r="B1617" s="208" t="s">
        <v>212</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258</v>
      </c>
      <c r="Q1617" s="208" t="s">
        <v>259</v>
      </c>
      <c r="R1617" s="208" t="s">
        <v>260</v>
      </c>
      <c r="S1617" s="203">
        <v>44837.595127314817</v>
      </c>
    </row>
    <row r="1618" spans="1:19" x14ac:dyDescent="0.25">
      <c r="A1618" s="208" t="s">
        <v>257</v>
      </c>
      <c r="B1618" s="208" t="s">
        <v>212</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258</v>
      </c>
      <c r="Q1618" s="208" t="s">
        <v>259</v>
      </c>
      <c r="R1618" s="208" t="s">
        <v>260</v>
      </c>
      <c r="S1618" s="203">
        <v>44837.595127314817</v>
      </c>
    </row>
    <row r="1619" spans="1:19" x14ac:dyDescent="0.25">
      <c r="A1619" s="208" t="s">
        <v>257</v>
      </c>
      <c r="B1619" s="208" t="s">
        <v>212</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258</v>
      </c>
      <c r="Q1619" s="208" t="s">
        <v>259</v>
      </c>
      <c r="R1619" s="208" t="s">
        <v>260</v>
      </c>
      <c r="S1619" s="203">
        <v>44837.595127314817</v>
      </c>
    </row>
    <row r="1620" spans="1:19" x14ac:dyDescent="0.25">
      <c r="A1620" s="208" t="s">
        <v>257</v>
      </c>
      <c r="B1620" s="208" t="s">
        <v>212</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258</v>
      </c>
      <c r="Q1620" s="208" t="s">
        <v>259</v>
      </c>
      <c r="R1620" s="208" t="s">
        <v>260</v>
      </c>
      <c r="S1620" s="203">
        <v>44837.595127314817</v>
      </c>
    </row>
    <row r="1621" spans="1:19" x14ac:dyDescent="0.25">
      <c r="A1621" s="208" t="s">
        <v>257</v>
      </c>
      <c r="B1621" s="208" t="s">
        <v>212</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258</v>
      </c>
      <c r="Q1621" s="208" t="s">
        <v>259</v>
      </c>
      <c r="R1621" s="208" t="s">
        <v>260</v>
      </c>
      <c r="S1621" s="203">
        <v>44837.595127314817</v>
      </c>
    </row>
    <row r="1622" spans="1:19" x14ac:dyDescent="0.25">
      <c r="A1622" s="208" t="s">
        <v>257</v>
      </c>
      <c r="B1622" s="208" t="s">
        <v>212</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258</v>
      </c>
      <c r="Q1622" s="208" t="s">
        <v>259</v>
      </c>
      <c r="R1622" s="208" t="s">
        <v>260</v>
      </c>
      <c r="S1622" s="203">
        <v>44837.595127314817</v>
      </c>
    </row>
    <row r="1623" spans="1:19" x14ac:dyDescent="0.25">
      <c r="A1623" s="208" t="s">
        <v>257</v>
      </c>
      <c r="B1623" s="208" t="s">
        <v>212</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258</v>
      </c>
      <c r="Q1623" s="208" t="s">
        <v>259</v>
      </c>
      <c r="R1623" s="208" t="s">
        <v>260</v>
      </c>
      <c r="S1623" s="203">
        <v>44837.595127314817</v>
      </c>
    </row>
    <row r="1624" spans="1:19" x14ac:dyDescent="0.25">
      <c r="A1624" s="208" t="s">
        <v>257</v>
      </c>
      <c r="B1624" s="208" t="s">
        <v>212</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258</v>
      </c>
      <c r="Q1624" s="208" t="s">
        <v>259</v>
      </c>
      <c r="R1624" s="208" t="s">
        <v>260</v>
      </c>
      <c r="S1624" s="203">
        <v>44837.595127314817</v>
      </c>
    </row>
    <row r="1625" spans="1:19" x14ac:dyDescent="0.25">
      <c r="A1625" s="208" t="s">
        <v>257</v>
      </c>
      <c r="B1625" s="208" t="s">
        <v>212</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258</v>
      </c>
      <c r="Q1625" s="208" t="s">
        <v>259</v>
      </c>
      <c r="R1625" s="208" t="s">
        <v>260</v>
      </c>
      <c r="S1625" s="203">
        <v>44837.595127314817</v>
      </c>
    </row>
    <row r="1626" spans="1:19" x14ac:dyDescent="0.25">
      <c r="A1626" s="208" t="s">
        <v>257</v>
      </c>
      <c r="B1626" s="208" t="s">
        <v>212</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258</v>
      </c>
      <c r="Q1626" s="208" t="s">
        <v>259</v>
      </c>
      <c r="R1626" s="208" t="s">
        <v>260</v>
      </c>
      <c r="S1626" s="203">
        <v>44837.595127314817</v>
      </c>
    </row>
    <row r="1627" spans="1:19" x14ac:dyDescent="0.25">
      <c r="A1627" s="208" t="s">
        <v>257</v>
      </c>
      <c r="B1627" s="208" t="s">
        <v>212</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258</v>
      </c>
      <c r="Q1627" s="208" t="s">
        <v>259</v>
      </c>
      <c r="R1627" s="208" t="s">
        <v>260</v>
      </c>
      <c r="S1627" s="203">
        <v>44837.595127314817</v>
      </c>
    </row>
    <row r="1628" spans="1:19" x14ac:dyDescent="0.25">
      <c r="A1628" s="208" t="s">
        <v>257</v>
      </c>
      <c r="B1628" s="208" t="s">
        <v>212</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258</v>
      </c>
      <c r="Q1628" s="208" t="s">
        <v>259</v>
      </c>
      <c r="R1628" s="208" t="s">
        <v>260</v>
      </c>
      <c r="S1628" s="203">
        <v>44837.595127314817</v>
      </c>
    </row>
    <row r="1629" spans="1:19" x14ac:dyDescent="0.25">
      <c r="A1629" s="208" t="s">
        <v>257</v>
      </c>
      <c r="B1629" s="208" t="s">
        <v>212</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258</v>
      </c>
      <c r="Q1629" s="208" t="s">
        <v>259</v>
      </c>
      <c r="R1629" s="208" t="s">
        <v>260</v>
      </c>
      <c r="S1629" s="203">
        <v>44837.595127314817</v>
      </c>
    </row>
    <row r="1630" spans="1:19" x14ac:dyDescent="0.25">
      <c r="A1630" s="208" t="s">
        <v>257</v>
      </c>
      <c r="B1630" s="208" t="s">
        <v>212</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258</v>
      </c>
      <c r="Q1630" s="208" t="s">
        <v>259</v>
      </c>
      <c r="R1630" s="208" t="s">
        <v>260</v>
      </c>
      <c r="S1630" s="203">
        <v>44837.595127314817</v>
      </c>
    </row>
    <row r="1631" spans="1:19" x14ac:dyDescent="0.25">
      <c r="A1631" s="208" t="s">
        <v>257</v>
      </c>
      <c r="B1631" s="208" t="s">
        <v>212</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258</v>
      </c>
      <c r="Q1631" s="208" t="s">
        <v>259</v>
      </c>
      <c r="R1631" s="208" t="s">
        <v>260</v>
      </c>
      <c r="S1631" s="203">
        <v>44837.595127314817</v>
      </c>
    </row>
    <row r="1632" spans="1:19" x14ac:dyDescent="0.25">
      <c r="A1632" s="208" t="s">
        <v>257</v>
      </c>
      <c r="B1632" s="208" t="s">
        <v>212</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258</v>
      </c>
      <c r="Q1632" s="208" t="s">
        <v>259</v>
      </c>
      <c r="R1632" s="208" t="s">
        <v>260</v>
      </c>
      <c r="S1632" s="203">
        <v>44837.595127314817</v>
      </c>
    </row>
    <row r="1633" spans="1:19" x14ac:dyDescent="0.25">
      <c r="A1633" s="208" t="s">
        <v>257</v>
      </c>
      <c r="B1633" s="208" t="s">
        <v>212</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258</v>
      </c>
      <c r="Q1633" s="208" t="s">
        <v>259</v>
      </c>
      <c r="R1633" s="208" t="s">
        <v>260</v>
      </c>
      <c r="S1633" s="203">
        <v>44837.595127314817</v>
      </c>
    </row>
    <row r="1634" spans="1:19" x14ac:dyDescent="0.25">
      <c r="A1634" s="208" t="s">
        <v>257</v>
      </c>
      <c r="B1634" s="208" t="s">
        <v>212</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258</v>
      </c>
      <c r="Q1634" s="208" t="s">
        <v>259</v>
      </c>
      <c r="R1634" s="208" t="s">
        <v>260</v>
      </c>
      <c r="S1634" s="203">
        <v>44837.595127314817</v>
      </c>
    </row>
    <row r="1635" spans="1:19" x14ac:dyDescent="0.25">
      <c r="A1635" s="208" t="s">
        <v>257</v>
      </c>
      <c r="B1635" s="208" t="s">
        <v>212</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258</v>
      </c>
      <c r="Q1635" s="208" t="s">
        <v>259</v>
      </c>
      <c r="R1635" s="208" t="s">
        <v>260</v>
      </c>
      <c r="S1635" s="203">
        <v>44837.595127314817</v>
      </c>
    </row>
    <row r="1636" spans="1:19" x14ac:dyDescent="0.25">
      <c r="A1636" s="208" t="s">
        <v>257</v>
      </c>
      <c r="B1636" s="208" t="s">
        <v>212</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258</v>
      </c>
      <c r="Q1636" s="208" t="s">
        <v>259</v>
      </c>
      <c r="R1636" s="208" t="s">
        <v>260</v>
      </c>
      <c r="S1636" s="203">
        <v>44837.595127314817</v>
      </c>
    </row>
    <row r="1637" spans="1:19" x14ac:dyDescent="0.25">
      <c r="A1637" s="208" t="s">
        <v>257</v>
      </c>
      <c r="B1637" s="208" t="s">
        <v>212</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258</v>
      </c>
      <c r="Q1637" s="208" t="s">
        <v>259</v>
      </c>
      <c r="R1637" s="208" t="s">
        <v>260</v>
      </c>
      <c r="S1637" s="203">
        <v>44837.595127314817</v>
      </c>
    </row>
    <row r="1638" spans="1:19" x14ac:dyDescent="0.25">
      <c r="A1638" s="208" t="s">
        <v>257</v>
      </c>
      <c r="B1638" s="208" t="s">
        <v>212</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258</v>
      </c>
      <c r="Q1638" s="208" t="s">
        <v>259</v>
      </c>
      <c r="R1638" s="208" t="s">
        <v>260</v>
      </c>
      <c r="S1638" s="203">
        <v>44837.595127314817</v>
      </c>
    </row>
    <row r="1639" spans="1:19" x14ac:dyDescent="0.25">
      <c r="A1639" s="208" t="s">
        <v>257</v>
      </c>
      <c r="B1639" s="208" t="s">
        <v>212</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258</v>
      </c>
      <c r="Q1639" s="208" t="s">
        <v>259</v>
      </c>
      <c r="R1639" s="208" t="s">
        <v>260</v>
      </c>
      <c r="S1639" s="203">
        <v>44837.595127314817</v>
      </c>
    </row>
    <row r="1640" spans="1:19" x14ac:dyDescent="0.25">
      <c r="A1640" s="208" t="s">
        <v>257</v>
      </c>
      <c r="B1640" s="208" t="s">
        <v>212</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258</v>
      </c>
      <c r="Q1640" s="208" t="s">
        <v>259</v>
      </c>
      <c r="R1640" s="208" t="s">
        <v>260</v>
      </c>
      <c r="S1640" s="203">
        <v>44837.595127314817</v>
      </c>
    </row>
    <row r="1641" spans="1:19" x14ac:dyDescent="0.25">
      <c r="A1641" s="208" t="s">
        <v>257</v>
      </c>
      <c r="B1641" s="208" t="s">
        <v>212</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258</v>
      </c>
      <c r="Q1641" s="208" t="s">
        <v>259</v>
      </c>
      <c r="R1641" s="208" t="s">
        <v>260</v>
      </c>
      <c r="S1641" s="203">
        <v>44837.595127314817</v>
      </c>
    </row>
    <row r="1642" spans="1:19" x14ac:dyDescent="0.25">
      <c r="A1642" s="208" t="s">
        <v>257</v>
      </c>
      <c r="B1642" s="208" t="s">
        <v>212</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258</v>
      </c>
      <c r="Q1642" s="208" t="s">
        <v>259</v>
      </c>
      <c r="R1642" s="208" t="s">
        <v>260</v>
      </c>
      <c r="S1642" s="203">
        <v>44837.595127314817</v>
      </c>
    </row>
    <row r="1643" spans="1:19" x14ac:dyDescent="0.25">
      <c r="A1643" s="208" t="s">
        <v>257</v>
      </c>
      <c r="B1643" s="208" t="s">
        <v>212</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258</v>
      </c>
      <c r="Q1643" s="208" t="s">
        <v>259</v>
      </c>
      <c r="R1643" s="208" t="s">
        <v>260</v>
      </c>
      <c r="S1643" s="203">
        <v>44837.595127314817</v>
      </c>
    </row>
    <row r="1644" spans="1:19" x14ac:dyDescent="0.25">
      <c r="A1644" s="208" t="s">
        <v>257</v>
      </c>
      <c r="B1644" s="208" t="s">
        <v>212</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258</v>
      </c>
      <c r="Q1644" s="208" t="s">
        <v>259</v>
      </c>
      <c r="R1644" s="208" t="s">
        <v>260</v>
      </c>
      <c r="S1644" s="203">
        <v>44837.595127314817</v>
      </c>
    </row>
    <row r="1645" spans="1:19" x14ac:dyDescent="0.25">
      <c r="A1645" s="208" t="s">
        <v>257</v>
      </c>
      <c r="B1645" s="208" t="s">
        <v>212</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258</v>
      </c>
      <c r="Q1645" s="208" t="s">
        <v>259</v>
      </c>
      <c r="R1645" s="208" t="s">
        <v>260</v>
      </c>
      <c r="S1645" s="203">
        <v>44837.595127314817</v>
      </c>
    </row>
    <row r="1646" spans="1:19" x14ac:dyDescent="0.25">
      <c r="A1646" s="208" t="s">
        <v>257</v>
      </c>
      <c r="B1646" s="208" t="s">
        <v>212</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258</v>
      </c>
      <c r="Q1646" s="208" t="s">
        <v>259</v>
      </c>
      <c r="R1646" s="208" t="s">
        <v>260</v>
      </c>
      <c r="S1646" s="203">
        <v>44837.595127314817</v>
      </c>
    </row>
    <row r="1647" spans="1:19" x14ac:dyDescent="0.25">
      <c r="A1647" s="208" t="s">
        <v>257</v>
      </c>
      <c r="B1647" s="208" t="s">
        <v>212</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258</v>
      </c>
      <c r="Q1647" s="208" t="s">
        <v>259</v>
      </c>
      <c r="R1647" s="208" t="s">
        <v>260</v>
      </c>
      <c r="S1647" s="203">
        <v>44837.595127314817</v>
      </c>
    </row>
    <row r="1648" spans="1:19" x14ac:dyDescent="0.25">
      <c r="A1648" s="208" t="s">
        <v>257</v>
      </c>
      <c r="B1648" s="208" t="s">
        <v>212</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258</v>
      </c>
      <c r="Q1648" s="208" t="s">
        <v>259</v>
      </c>
      <c r="R1648" s="208" t="s">
        <v>260</v>
      </c>
      <c r="S1648" s="203">
        <v>44837.595127314817</v>
      </c>
    </row>
    <row r="1649" spans="1:19" x14ac:dyDescent="0.25">
      <c r="A1649" s="208" t="s">
        <v>257</v>
      </c>
      <c r="B1649" s="208" t="s">
        <v>212</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258</v>
      </c>
      <c r="Q1649" s="208" t="s">
        <v>259</v>
      </c>
      <c r="R1649" s="208" t="s">
        <v>260</v>
      </c>
      <c r="S1649" s="203">
        <v>44837.595127314817</v>
      </c>
    </row>
    <row r="1650" spans="1:19" x14ac:dyDescent="0.25">
      <c r="A1650" s="208" t="s">
        <v>257</v>
      </c>
      <c r="B1650" s="208" t="s">
        <v>212</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258</v>
      </c>
      <c r="Q1650" s="208" t="s">
        <v>259</v>
      </c>
      <c r="R1650" s="208" t="s">
        <v>260</v>
      </c>
      <c r="S1650" s="203">
        <v>44837.595127314817</v>
      </c>
    </row>
    <row r="1651" spans="1:19" x14ac:dyDescent="0.25">
      <c r="A1651" s="208" t="s">
        <v>257</v>
      </c>
      <c r="B1651" s="208" t="s">
        <v>212</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258</v>
      </c>
      <c r="Q1651" s="208" t="s">
        <v>259</v>
      </c>
      <c r="R1651" s="208" t="s">
        <v>260</v>
      </c>
      <c r="S1651" s="203">
        <v>44837.595127314817</v>
      </c>
    </row>
    <row r="1652" spans="1:19" x14ac:dyDescent="0.25">
      <c r="A1652" s="208" t="s">
        <v>257</v>
      </c>
      <c r="B1652" s="208" t="s">
        <v>212</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258</v>
      </c>
      <c r="Q1652" s="208" t="s">
        <v>259</v>
      </c>
      <c r="R1652" s="208" t="s">
        <v>260</v>
      </c>
      <c r="S1652" s="203">
        <v>44837.595127314817</v>
      </c>
    </row>
    <row r="1653" spans="1:19" x14ac:dyDescent="0.25">
      <c r="A1653" s="208" t="s">
        <v>257</v>
      </c>
      <c r="B1653" s="208" t="s">
        <v>212</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258</v>
      </c>
      <c r="Q1653" s="208" t="s">
        <v>259</v>
      </c>
      <c r="R1653" s="208" t="s">
        <v>260</v>
      </c>
      <c r="S1653" s="203">
        <v>44837.595127314817</v>
      </c>
    </row>
    <row r="1654" spans="1:19" x14ac:dyDescent="0.25">
      <c r="A1654" s="208" t="s">
        <v>257</v>
      </c>
      <c r="B1654" s="208" t="s">
        <v>212</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258</v>
      </c>
      <c r="Q1654" s="208" t="s">
        <v>259</v>
      </c>
      <c r="R1654" s="208" t="s">
        <v>260</v>
      </c>
      <c r="S1654" s="203">
        <v>44837.595127314817</v>
      </c>
    </row>
    <row r="1655" spans="1:19" x14ac:dyDescent="0.25">
      <c r="A1655" s="208" t="s">
        <v>257</v>
      </c>
      <c r="B1655" s="208" t="s">
        <v>212</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258</v>
      </c>
      <c r="Q1655" s="208" t="s">
        <v>259</v>
      </c>
      <c r="R1655" s="208" t="s">
        <v>260</v>
      </c>
      <c r="S1655" s="203">
        <v>44837.595127314817</v>
      </c>
    </row>
    <row r="1656" spans="1:19" x14ac:dyDescent="0.25">
      <c r="A1656" s="208" t="s">
        <v>257</v>
      </c>
      <c r="B1656" s="208" t="s">
        <v>212</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258</v>
      </c>
      <c r="Q1656" s="208" t="s">
        <v>259</v>
      </c>
      <c r="R1656" s="208" t="s">
        <v>260</v>
      </c>
      <c r="S1656" s="203">
        <v>44837.595127314817</v>
      </c>
    </row>
    <row r="1657" spans="1:19" x14ac:dyDescent="0.25">
      <c r="A1657" s="208" t="s">
        <v>257</v>
      </c>
      <c r="B1657" s="208" t="s">
        <v>212</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258</v>
      </c>
      <c r="Q1657" s="208" t="s">
        <v>259</v>
      </c>
      <c r="R1657" s="208" t="s">
        <v>260</v>
      </c>
      <c r="S1657" s="203">
        <v>44837.595127314817</v>
      </c>
    </row>
    <row r="1658" spans="1:19" x14ac:dyDescent="0.25">
      <c r="A1658" s="208" t="s">
        <v>257</v>
      </c>
      <c r="B1658" s="208" t="s">
        <v>212</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258</v>
      </c>
      <c r="Q1658" s="208" t="s">
        <v>259</v>
      </c>
      <c r="R1658" s="208" t="s">
        <v>260</v>
      </c>
      <c r="S1658" s="203">
        <v>44837.595127314817</v>
      </c>
    </row>
    <row r="1659" spans="1:19" x14ac:dyDescent="0.25">
      <c r="A1659" s="208" t="s">
        <v>257</v>
      </c>
      <c r="B1659" s="208" t="s">
        <v>212</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258</v>
      </c>
      <c r="Q1659" s="208" t="s">
        <v>259</v>
      </c>
      <c r="R1659" s="208" t="s">
        <v>260</v>
      </c>
      <c r="S1659" s="203">
        <v>44837.595127314817</v>
      </c>
    </row>
    <row r="1660" spans="1:19" x14ac:dyDescent="0.25">
      <c r="A1660" s="208" t="s">
        <v>257</v>
      </c>
      <c r="B1660" s="208" t="s">
        <v>212</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258</v>
      </c>
      <c r="Q1660" s="208" t="s">
        <v>259</v>
      </c>
      <c r="R1660" s="208" t="s">
        <v>260</v>
      </c>
      <c r="S1660" s="203">
        <v>44837.595127314817</v>
      </c>
    </row>
    <row r="1661" spans="1:19" x14ac:dyDescent="0.25">
      <c r="A1661" s="208" t="s">
        <v>257</v>
      </c>
      <c r="B1661" s="208" t="s">
        <v>212</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258</v>
      </c>
      <c r="Q1661" s="208" t="s">
        <v>259</v>
      </c>
      <c r="R1661" s="208" t="s">
        <v>260</v>
      </c>
      <c r="S1661" s="203">
        <v>44837.595127314817</v>
      </c>
    </row>
    <row r="1662" spans="1:19" x14ac:dyDescent="0.25">
      <c r="A1662" s="208" t="s">
        <v>257</v>
      </c>
      <c r="B1662" s="208" t="s">
        <v>212</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258</v>
      </c>
      <c r="Q1662" s="208" t="s">
        <v>259</v>
      </c>
      <c r="R1662" s="208" t="s">
        <v>260</v>
      </c>
      <c r="S1662" s="203">
        <v>44837.595127314817</v>
      </c>
    </row>
    <row r="1663" spans="1:19" x14ac:dyDescent="0.25">
      <c r="A1663" s="208" t="s">
        <v>257</v>
      </c>
      <c r="B1663" s="208" t="s">
        <v>212</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258</v>
      </c>
      <c r="Q1663" s="208" t="s">
        <v>259</v>
      </c>
      <c r="R1663" s="208" t="s">
        <v>260</v>
      </c>
      <c r="S1663" s="203">
        <v>44837.595127314817</v>
      </c>
    </row>
    <row r="1664" spans="1:19" x14ac:dyDescent="0.25">
      <c r="A1664" s="208" t="s">
        <v>257</v>
      </c>
      <c r="B1664" s="208" t="s">
        <v>212</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258</v>
      </c>
      <c r="Q1664" s="208" t="s">
        <v>259</v>
      </c>
      <c r="R1664" s="208" t="s">
        <v>260</v>
      </c>
      <c r="S1664" s="203">
        <v>44837.595127314817</v>
      </c>
    </row>
    <row r="1665" spans="1:19" x14ac:dyDescent="0.25">
      <c r="A1665" s="208" t="s">
        <v>257</v>
      </c>
      <c r="B1665" s="208" t="s">
        <v>212</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258</v>
      </c>
      <c r="Q1665" s="208" t="s">
        <v>259</v>
      </c>
      <c r="R1665" s="208" t="s">
        <v>260</v>
      </c>
      <c r="S1665" s="203">
        <v>44837.595127314817</v>
      </c>
    </row>
    <row r="1666" spans="1:19" x14ac:dyDescent="0.25">
      <c r="A1666" s="208" t="s">
        <v>257</v>
      </c>
      <c r="B1666" s="208" t="s">
        <v>212</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258</v>
      </c>
      <c r="Q1666" s="208" t="s">
        <v>259</v>
      </c>
      <c r="R1666" s="208" t="s">
        <v>260</v>
      </c>
      <c r="S1666" s="203">
        <v>44837.595127314817</v>
      </c>
    </row>
    <row r="1667" spans="1:19" x14ac:dyDescent="0.25">
      <c r="A1667" s="208" t="s">
        <v>257</v>
      </c>
      <c r="B1667" s="208" t="s">
        <v>212</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258</v>
      </c>
      <c r="Q1667" s="208" t="s">
        <v>259</v>
      </c>
      <c r="R1667" s="208" t="s">
        <v>260</v>
      </c>
      <c r="S1667" s="203">
        <v>44837.595127314817</v>
      </c>
    </row>
    <row r="1668" spans="1:19" x14ac:dyDescent="0.25">
      <c r="A1668" s="208" t="s">
        <v>257</v>
      </c>
      <c r="B1668" s="208" t="s">
        <v>212</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258</v>
      </c>
      <c r="Q1668" s="208" t="s">
        <v>259</v>
      </c>
      <c r="R1668" s="208" t="s">
        <v>260</v>
      </c>
      <c r="S1668" s="203">
        <v>44837.595127314817</v>
      </c>
    </row>
    <row r="1669" spans="1:19" x14ac:dyDescent="0.25">
      <c r="A1669" s="208" t="s">
        <v>257</v>
      </c>
      <c r="B1669" s="208" t="s">
        <v>212</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258</v>
      </c>
      <c r="Q1669" s="208" t="s">
        <v>259</v>
      </c>
      <c r="R1669" s="208" t="s">
        <v>260</v>
      </c>
      <c r="S1669" s="203">
        <v>44837.595127314817</v>
      </c>
    </row>
    <row r="1670" spans="1:19" x14ac:dyDescent="0.25">
      <c r="A1670" s="208" t="s">
        <v>257</v>
      </c>
      <c r="B1670" s="208" t="s">
        <v>212</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258</v>
      </c>
      <c r="Q1670" s="208" t="s">
        <v>259</v>
      </c>
      <c r="R1670" s="208" t="s">
        <v>260</v>
      </c>
      <c r="S1670" s="203">
        <v>44837.595127314817</v>
      </c>
    </row>
    <row r="1671" spans="1:19" x14ac:dyDescent="0.25">
      <c r="A1671" s="208" t="s">
        <v>257</v>
      </c>
      <c r="B1671" s="208" t="s">
        <v>212</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258</v>
      </c>
      <c r="Q1671" s="208" t="s">
        <v>259</v>
      </c>
      <c r="R1671" s="208" t="s">
        <v>260</v>
      </c>
      <c r="S1671" s="203">
        <v>44837.595127314817</v>
      </c>
    </row>
    <row r="1672" spans="1:19" x14ac:dyDescent="0.25">
      <c r="A1672" s="208" t="s">
        <v>257</v>
      </c>
      <c r="B1672" s="208" t="s">
        <v>212</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258</v>
      </c>
      <c r="Q1672" s="208" t="s">
        <v>259</v>
      </c>
      <c r="R1672" s="208" t="s">
        <v>260</v>
      </c>
      <c r="S1672" s="203">
        <v>44837.595127314817</v>
      </c>
    </row>
    <row r="1673" spans="1:19" x14ac:dyDescent="0.25">
      <c r="A1673" s="208" t="s">
        <v>257</v>
      </c>
      <c r="B1673" s="208" t="s">
        <v>212</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258</v>
      </c>
      <c r="Q1673" s="208" t="s">
        <v>259</v>
      </c>
      <c r="R1673" s="208" t="s">
        <v>260</v>
      </c>
      <c r="S1673" s="203">
        <v>44837.595127314817</v>
      </c>
    </row>
    <row r="1674" spans="1:19" x14ac:dyDescent="0.25">
      <c r="A1674" s="208" t="s">
        <v>257</v>
      </c>
      <c r="B1674" s="208" t="s">
        <v>212</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258</v>
      </c>
      <c r="Q1674" s="208" t="s">
        <v>259</v>
      </c>
      <c r="R1674" s="208" t="s">
        <v>260</v>
      </c>
      <c r="S1674" s="203">
        <v>44837.595127314817</v>
      </c>
    </row>
    <row r="1675" spans="1:19" x14ac:dyDescent="0.25">
      <c r="A1675" s="208" t="s">
        <v>257</v>
      </c>
      <c r="B1675" s="208" t="s">
        <v>212</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258</v>
      </c>
      <c r="Q1675" s="208" t="s">
        <v>259</v>
      </c>
      <c r="R1675" s="208" t="s">
        <v>260</v>
      </c>
      <c r="S1675" s="203">
        <v>44837.595127314817</v>
      </c>
    </row>
    <row r="1676" spans="1:19" x14ac:dyDescent="0.25">
      <c r="A1676" s="208" t="s">
        <v>257</v>
      </c>
      <c r="B1676" s="208" t="s">
        <v>212</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258</v>
      </c>
      <c r="Q1676" s="208" t="s">
        <v>259</v>
      </c>
      <c r="R1676" s="208" t="s">
        <v>260</v>
      </c>
      <c r="S1676" s="203">
        <v>44837.595127314817</v>
      </c>
    </row>
    <row r="1677" spans="1:19" x14ac:dyDescent="0.25">
      <c r="A1677" s="208" t="s">
        <v>257</v>
      </c>
      <c r="B1677" s="208" t="s">
        <v>212</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258</v>
      </c>
      <c r="Q1677" s="208" t="s">
        <v>259</v>
      </c>
      <c r="R1677" s="208" t="s">
        <v>260</v>
      </c>
      <c r="S1677" s="203">
        <v>44837.595127314817</v>
      </c>
    </row>
    <row r="1678" spans="1:19" x14ac:dyDescent="0.25">
      <c r="A1678" s="208" t="s">
        <v>257</v>
      </c>
      <c r="B1678" s="208" t="s">
        <v>212</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258</v>
      </c>
      <c r="Q1678" s="208" t="s">
        <v>259</v>
      </c>
      <c r="R1678" s="208" t="s">
        <v>260</v>
      </c>
      <c r="S1678" s="203">
        <v>44837.595127314817</v>
      </c>
    </row>
    <row r="1679" spans="1:19" x14ac:dyDescent="0.25">
      <c r="A1679" s="208" t="s">
        <v>257</v>
      </c>
      <c r="B1679" s="208" t="s">
        <v>212</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258</v>
      </c>
      <c r="Q1679" s="208" t="s">
        <v>259</v>
      </c>
      <c r="R1679" s="208" t="s">
        <v>260</v>
      </c>
      <c r="S1679" s="203">
        <v>44837.595127314817</v>
      </c>
    </row>
    <row r="1680" spans="1:19" x14ac:dyDescent="0.25">
      <c r="A1680" s="208" t="s">
        <v>257</v>
      </c>
      <c r="B1680" s="208" t="s">
        <v>212</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258</v>
      </c>
      <c r="Q1680" s="208" t="s">
        <v>259</v>
      </c>
      <c r="R1680" s="208" t="s">
        <v>260</v>
      </c>
      <c r="S1680" s="203">
        <v>44837.595127314817</v>
      </c>
    </row>
    <row r="1681" spans="1:19" x14ac:dyDescent="0.25">
      <c r="A1681" s="208" t="s">
        <v>257</v>
      </c>
      <c r="B1681" s="208" t="s">
        <v>212</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258</v>
      </c>
      <c r="Q1681" s="208" t="s">
        <v>259</v>
      </c>
      <c r="R1681" s="208" t="s">
        <v>260</v>
      </c>
      <c r="S1681" s="203">
        <v>44837.595127314817</v>
      </c>
    </row>
    <row r="1682" spans="1:19" x14ac:dyDescent="0.25">
      <c r="A1682" s="208" t="s">
        <v>257</v>
      </c>
      <c r="B1682" s="208" t="s">
        <v>212</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258</v>
      </c>
      <c r="Q1682" s="208" t="s">
        <v>259</v>
      </c>
      <c r="R1682" s="208" t="s">
        <v>260</v>
      </c>
      <c r="S1682" s="203">
        <v>44837.595127314817</v>
      </c>
    </row>
    <row r="1683" spans="1:19" x14ac:dyDescent="0.25">
      <c r="A1683" s="208" t="s">
        <v>257</v>
      </c>
      <c r="B1683" s="208" t="s">
        <v>212</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258</v>
      </c>
      <c r="Q1683" s="208" t="s">
        <v>259</v>
      </c>
      <c r="R1683" s="208" t="s">
        <v>260</v>
      </c>
      <c r="S1683" s="203">
        <v>44837.595127314817</v>
      </c>
    </row>
    <row r="1684" spans="1:19" x14ac:dyDescent="0.25">
      <c r="A1684" s="208" t="s">
        <v>257</v>
      </c>
      <c r="B1684" s="208" t="s">
        <v>212</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258</v>
      </c>
      <c r="Q1684" s="208" t="s">
        <v>259</v>
      </c>
      <c r="R1684" s="208" t="s">
        <v>260</v>
      </c>
      <c r="S1684" s="203">
        <v>44837.595127314817</v>
      </c>
    </row>
    <row r="1685" spans="1:19" x14ac:dyDescent="0.25">
      <c r="A1685" s="208" t="s">
        <v>257</v>
      </c>
      <c r="B1685" s="208" t="s">
        <v>212</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258</v>
      </c>
      <c r="Q1685" s="208" t="s">
        <v>259</v>
      </c>
      <c r="R1685" s="208" t="s">
        <v>260</v>
      </c>
      <c r="S1685" s="203">
        <v>44837.595127314817</v>
      </c>
    </row>
    <row r="1686" spans="1:19" x14ac:dyDescent="0.25">
      <c r="A1686" s="208" t="s">
        <v>257</v>
      </c>
      <c r="B1686" s="208" t="s">
        <v>212</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258</v>
      </c>
      <c r="Q1686" s="208" t="s">
        <v>259</v>
      </c>
      <c r="R1686" s="208" t="s">
        <v>260</v>
      </c>
      <c r="S1686" s="203">
        <v>44837.595127314817</v>
      </c>
    </row>
    <row r="1687" spans="1:19" x14ac:dyDescent="0.25">
      <c r="A1687" s="208" t="s">
        <v>257</v>
      </c>
      <c r="B1687" s="208" t="s">
        <v>212</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258</v>
      </c>
      <c r="Q1687" s="208" t="s">
        <v>259</v>
      </c>
      <c r="R1687" s="208" t="s">
        <v>260</v>
      </c>
      <c r="S1687" s="203">
        <v>44837.595127314817</v>
      </c>
    </row>
    <row r="1688" spans="1:19" x14ac:dyDescent="0.25">
      <c r="A1688" s="208" t="s">
        <v>257</v>
      </c>
      <c r="B1688" s="208" t="s">
        <v>212</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258</v>
      </c>
      <c r="Q1688" s="208" t="s">
        <v>259</v>
      </c>
      <c r="R1688" s="208" t="s">
        <v>260</v>
      </c>
      <c r="S1688" s="203">
        <v>44837.595127314817</v>
      </c>
    </row>
    <row r="1689" spans="1:19" x14ac:dyDescent="0.25">
      <c r="A1689" s="208" t="s">
        <v>257</v>
      </c>
      <c r="B1689" s="208" t="s">
        <v>212</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258</v>
      </c>
      <c r="Q1689" s="208" t="s">
        <v>259</v>
      </c>
      <c r="R1689" s="208" t="s">
        <v>260</v>
      </c>
      <c r="S1689" s="203">
        <v>44837.595127314817</v>
      </c>
    </row>
    <row r="1690" spans="1:19" x14ac:dyDescent="0.25">
      <c r="A1690" s="208" t="s">
        <v>257</v>
      </c>
      <c r="B1690" s="208" t="s">
        <v>212</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258</v>
      </c>
      <c r="Q1690" s="208" t="s">
        <v>259</v>
      </c>
      <c r="R1690" s="208" t="s">
        <v>260</v>
      </c>
      <c r="S1690" s="203">
        <v>44837.595127314817</v>
      </c>
    </row>
    <row r="1691" spans="1:19" x14ac:dyDescent="0.25">
      <c r="A1691" s="208" t="s">
        <v>257</v>
      </c>
      <c r="B1691" s="208" t="s">
        <v>212</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258</v>
      </c>
      <c r="Q1691" s="208" t="s">
        <v>259</v>
      </c>
      <c r="R1691" s="208" t="s">
        <v>260</v>
      </c>
      <c r="S1691" s="203">
        <v>44837.595127314817</v>
      </c>
    </row>
    <row r="1692" spans="1:19" x14ac:dyDescent="0.25">
      <c r="A1692" s="208" t="s">
        <v>257</v>
      </c>
      <c r="B1692" s="208" t="s">
        <v>212</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258</v>
      </c>
      <c r="Q1692" s="208" t="s">
        <v>259</v>
      </c>
      <c r="R1692" s="208" t="s">
        <v>260</v>
      </c>
      <c r="S1692" s="203">
        <v>44837.595127314817</v>
      </c>
    </row>
    <row r="1693" spans="1:19" x14ac:dyDescent="0.25">
      <c r="A1693" s="208" t="s">
        <v>257</v>
      </c>
      <c r="B1693" s="208" t="s">
        <v>212</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258</v>
      </c>
      <c r="Q1693" s="208" t="s">
        <v>259</v>
      </c>
      <c r="R1693" s="208" t="s">
        <v>260</v>
      </c>
      <c r="S1693" s="203">
        <v>44837.595127314817</v>
      </c>
    </row>
    <row r="1694" spans="1:19" x14ac:dyDescent="0.25">
      <c r="A1694" s="208" t="s">
        <v>257</v>
      </c>
      <c r="B1694" s="208" t="s">
        <v>212</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258</v>
      </c>
      <c r="Q1694" s="208" t="s">
        <v>259</v>
      </c>
      <c r="R1694" s="208" t="s">
        <v>260</v>
      </c>
      <c r="S1694" s="203">
        <v>44837.595127314817</v>
      </c>
    </row>
    <row r="1695" spans="1:19" x14ac:dyDescent="0.25">
      <c r="A1695" s="208" t="s">
        <v>257</v>
      </c>
      <c r="B1695" s="208" t="s">
        <v>212</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258</v>
      </c>
      <c r="Q1695" s="208" t="s">
        <v>259</v>
      </c>
      <c r="R1695" s="208" t="s">
        <v>260</v>
      </c>
      <c r="S1695" s="203">
        <v>44837.595127314817</v>
      </c>
    </row>
    <row r="1696" spans="1:19" x14ac:dyDescent="0.25">
      <c r="A1696" s="208" t="s">
        <v>257</v>
      </c>
      <c r="B1696" s="208" t="s">
        <v>212</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258</v>
      </c>
      <c r="Q1696" s="208" t="s">
        <v>259</v>
      </c>
      <c r="R1696" s="208" t="s">
        <v>260</v>
      </c>
      <c r="S1696" s="203">
        <v>44837.595127314817</v>
      </c>
    </row>
    <row r="1697" spans="1:19" x14ac:dyDescent="0.25">
      <c r="A1697" s="208" t="s">
        <v>257</v>
      </c>
      <c r="B1697" s="208" t="s">
        <v>212</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258</v>
      </c>
      <c r="Q1697" s="208" t="s">
        <v>259</v>
      </c>
      <c r="R1697" s="208" t="s">
        <v>260</v>
      </c>
      <c r="S1697" s="203">
        <v>44837.595127314817</v>
      </c>
    </row>
    <row r="1698" spans="1:19" x14ac:dyDescent="0.25">
      <c r="A1698" s="208" t="s">
        <v>257</v>
      </c>
      <c r="B1698" s="208" t="s">
        <v>212</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258</v>
      </c>
      <c r="Q1698" s="208" t="s">
        <v>259</v>
      </c>
      <c r="R1698" s="208" t="s">
        <v>260</v>
      </c>
      <c r="S1698" s="203">
        <v>44837.595127314817</v>
      </c>
    </row>
    <row r="1699" spans="1:19" x14ac:dyDescent="0.25">
      <c r="A1699" s="208" t="s">
        <v>257</v>
      </c>
      <c r="B1699" s="208" t="s">
        <v>212</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258</v>
      </c>
      <c r="Q1699" s="208" t="s">
        <v>259</v>
      </c>
      <c r="R1699" s="208" t="s">
        <v>260</v>
      </c>
      <c r="S1699" s="203">
        <v>44837.595127314817</v>
      </c>
    </row>
    <row r="1700" spans="1:19" x14ac:dyDescent="0.25">
      <c r="A1700" s="208" t="s">
        <v>257</v>
      </c>
      <c r="B1700" s="208" t="s">
        <v>212</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258</v>
      </c>
      <c r="Q1700" s="208" t="s">
        <v>259</v>
      </c>
      <c r="R1700" s="208" t="s">
        <v>260</v>
      </c>
      <c r="S1700" s="203">
        <v>44837.595127314817</v>
      </c>
    </row>
    <row r="1701" spans="1:19" x14ac:dyDescent="0.25">
      <c r="A1701" s="208" t="s">
        <v>257</v>
      </c>
      <c r="B1701" s="208" t="s">
        <v>212</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258</v>
      </c>
      <c r="Q1701" s="208" t="s">
        <v>259</v>
      </c>
      <c r="R1701" s="208" t="s">
        <v>260</v>
      </c>
      <c r="S1701" s="203">
        <v>44837.595127314817</v>
      </c>
    </row>
    <row r="1702" spans="1:19" x14ac:dyDescent="0.25">
      <c r="A1702" s="208" t="s">
        <v>257</v>
      </c>
      <c r="B1702" s="208" t="s">
        <v>212</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258</v>
      </c>
      <c r="Q1702" s="208" t="s">
        <v>259</v>
      </c>
      <c r="R1702" s="208" t="s">
        <v>260</v>
      </c>
      <c r="S1702" s="203">
        <v>44837.595127314817</v>
      </c>
    </row>
    <row r="1703" spans="1:19" x14ac:dyDescent="0.25">
      <c r="A1703" s="208" t="s">
        <v>257</v>
      </c>
      <c r="B1703" s="208" t="s">
        <v>212</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258</v>
      </c>
      <c r="Q1703" s="208" t="s">
        <v>259</v>
      </c>
      <c r="R1703" s="208" t="s">
        <v>260</v>
      </c>
      <c r="S1703" s="203">
        <v>44837.595127314817</v>
      </c>
    </row>
    <row r="1704" spans="1:19" x14ac:dyDescent="0.25">
      <c r="A1704" s="208" t="s">
        <v>257</v>
      </c>
      <c r="B1704" s="208" t="s">
        <v>212</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258</v>
      </c>
      <c r="Q1704" s="208" t="s">
        <v>259</v>
      </c>
      <c r="R1704" s="208" t="s">
        <v>260</v>
      </c>
      <c r="S1704" s="203">
        <v>44837.595127314817</v>
      </c>
    </row>
    <row r="1705" spans="1:19" x14ac:dyDescent="0.25">
      <c r="A1705" s="208" t="s">
        <v>257</v>
      </c>
      <c r="B1705" s="208" t="s">
        <v>212</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258</v>
      </c>
      <c r="Q1705" s="208" t="s">
        <v>259</v>
      </c>
      <c r="R1705" s="208" t="s">
        <v>260</v>
      </c>
      <c r="S1705" s="203">
        <v>44837.595127314817</v>
      </c>
    </row>
    <row r="1706" spans="1:19" x14ac:dyDescent="0.25">
      <c r="A1706" s="208" t="s">
        <v>257</v>
      </c>
      <c r="B1706" s="208" t="s">
        <v>212</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258</v>
      </c>
      <c r="Q1706" s="208" t="s">
        <v>259</v>
      </c>
      <c r="R1706" s="208" t="s">
        <v>260</v>
      </c>
      <c r="S1706" s="203">
        <v>44837.595127314817</v>
      </c>
    </row>
    <row r="1707" spans="1:19" x14ac:dyDescent="0.25">
      <c r="A1707" s="208" t="s">
        <v>257</v>
      </c>
      <c r="B1707" s="208" t="s">
        <v>212</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258</v>
      </c>
      <c r="Q1707" s="208" t="s">
        <v>259</v>
      </c>
      <c r="R1707" s="208" t="s">
        <v>260</v>
      </c>
      <c r="S1707" s="203">
        <v>44837.595127314817</v>
      </c>
    </row>
    <row r="1708" spans="1:19" x14ac:dyDescent="0.25">
      <c r="A1708" s="208" t="s">
        <v>257</v>
      </c>
      <c r="B1708" s="208" t="s">
        <v>212</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258</v>
      </c>
      <c r="Q1708" s="208" t="s">
        <v>259</v>
      </c>
      <c r="R1708" s="208" t="s">
        <v>260</v>
      </c>
      <c r="S1708" s="203">
        <v>44837.595127314817</v>
      </c>
    </row>
    <row r="1709" spans="1:19" x14ac:dyDescent="0.25">
      <c r="A1709" s="208" t="s">
        <v>257</v>
      </c>
      <c r="B1709" s="208" t="s">
        <v>212</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258</v>
      </c>
      <c r="Q1709" s="208" t="s">
        <v>259</v>
      </c>
      <c r="R1709" s="208" t="s">
        <v>260</v>
      </c>
      <c r="S1709" s="203">
        <v>44837.595127314817</v>
      </c>
    </row>
    <row r="1710" spans="1:19" x14ac:dyDescent="0.25">
      <c r="A1710" s="208" t="s">
        <v>257</v>
      </c>
      <c r="B1710" s="208" t="s">
        <v>212</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258</v>
      </c>
      <c r="Q1710" s="208" t="s">
        <v>259</v>
      </c>
      <c r="R1710" s="208" t="s">
        <v>260</v>
      </c>
      <c r="S1710" s="203">
        <v>44837.595127314817</v>
      </c>
    </row>
    <row r="1711" spans="1:19" x14ac:dyDescent="0.25">
      <c r="A1711" s="208" t="s">
        <v>257</v>
      </c>
      <c r="B1711" s="208" t="s">
        <v>212</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258</v>
      </c>
      <c r="Q1711" s="208" t="s">
        <v>259</v>
      </c>
      <c r="R1711" s="208" t="s">
        <v>260</v>
      </c>
      <c r="S1711" s="203">
        <v>44837.595127314817</v>
      </c>
    </row>
    <row r="1712" spans="1:19" x14ac:dyDescent="0.25">
      <c r="A1712" s="208" t="s">
        <v>257</v>
      </c>
      <c r="B1712" s="208" t="s">
        <v>212</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258</v>
      </c>
      <c r="Q1712" s="208" t="s">
        <v>259</v>
      </c>
      <c r="R1712" s="208" t="s">
        <v>260</v>
      </c>
      <c r="S1712" s="203">
        <v>44837.595127314817</v>
      </c>
    </row>
    <row r="1713" spans="1:19" x14ac:dyDescent="0.25">
      <c r="A1713" s="208" t="s">
        <v>257</v>
      </c>
      <c r="B1713" s="208" t="s">
        <v>212</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258</v>
      </c>
      <c r="Q1713" s="208" t="s">
        <v>259</v>
      </c>
      <c r="R1713" s="208" t="s">
        <v>260</v>
      </c>
      <c r="S1713" s="203">
        <v>44837.595127314817</v>
      </c>
    </row>
    <row r="1714" spans="1:19" x14ac:dyDescent="0.25">
      <c r="A1714" s="208" t="s">
        <v>257</v>
      </c>
      <c r="B1714" s="208" t="s">
        <v>212</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258</v>
      </c>
      <c r="Q1714" s="208" t="s">
        <v>259</v>
      </c>
      <c r="R1714" s="208" t="s">
        <v>260</v>
      </c>
      <c r="S1714" s="203">
        <v>44837.595127314817</v>
      </c>
    </row>
    <row r="1715" spans="1:19" x14ac:dyDescent="0.25">
      <c r="A1715" s="208" t="s">
        <v>257</v>
      </c>
      <c r="B1715" s="208" t="s">
        <v>212</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258</v>
      </c>
      <c r="Q1715" s="208" t="s">
        <v>259</v>
      </c>
      <c r="R1715" s="208" t="s">
        <v>260</v>
      </c>
      <c r="S1715" s="203">
        <v>44837.595127314817</v>
      </c>
    </row>
    <row r="1716" spans="1:19" x14ac:dyDescent="0.25">
      <c r="A1716" s="208" t="s">
        <v>257</v>
      </c>
      <c r="B1716" s="208" t="s">
        <v>212</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258</v>
      </c>
      <c r="Q1716" s="208" t="s">
        <v>259</v>
      </c>
      <c r="R1716" s="208" t="s">
        <v>260</v>
      </c>
      <c r="S1716" s="203">
        <v>44837.595127314817</v>
      </c>
    </row>
    <row r="1717" spans="1:19" x14ac:dyDescent="0.25">
      <c r="A1717" s="208" t="s">
        <v>257</v>
      </c>
      <c r="B1717" s="208" t="s">
        <v>212</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258</v>
      </c>
      <c r="Q1717" s="208" t="s">
        <v>259</v>
      </c>
      <c r="R1717" s="208" t="s">
        <v>260</v>
      </c>
      <c r="S1717" s="203">
        <v>44837.595127314817</v>
      </c>
    </row>
    <row r="1718" spans="1:19" x14ac:dyDescent="0.25">
      <c r="A1718" s="208" t="s">
        <v>257</v>
      </c>
      <c r="B1718" s="208" t="s">
        <v>212</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258</v>
      </c>
      <c r="Q1718" s="208" t="s">
        <v>259</v>
      </c>
      <c r="R1718" s="208" t="s">
        <v>260</v>
      </c>
      <c r="S1718" s="203">
        <v>44837.595127314817</v>
      </c>
    </row>
    <row r="1719" spans="1:19" x14ac:dyDescent="0.25">
      <c r="A1719" s="208" t="s">
        <v>257</v>
      </c>
      <c r="B1719" s="208" t="s">
        <v>212</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258</v>
      </c>
      <c r="Q1719" s="208" t="s">
        <v>259</v>
      </c>
      <c r="R1719" s="208" t="s">
        <v>260</v>
      </c>
      <c r="S1719" s="203">
        <v>44837.595127314817</v>
      </c>
    </row>
    <row r="1720" spans="1:19" x14ac:dyDescent="0.25">
      <c r="A1720" s="208" t="s">
        <v>257</v>
      </c>
      <c r="B1720" s="208" t="s">
        <v>212</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258</v>
      </c>
      <c r="Q1720" s="208" t="s">
        <v>259</v>
      </c>
      <c r="R1720" s="208" t="s">
        <v>260</v>
      </c>
      <c r="S1720" s="203">
        <v>44837.595127314817</v>
      </c>
    </row>
    <row r="1721" spans="1:19" x14ac:dyDescent="0.25">
      <c r="A1721" s="208" t="s">
        <v>257</v>
      </c>
      <c r="B1721" s="208" t="s">
        <v>212</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258</v>
      </c>
      <c r="Q1721" s="208" t="s">
        <v>259</v>
      </c>
      <c r="R1721" s="208" t="s">
        <v>260</v>
      </c>
      <c r="S1721" s="203">
        <v>44837.595127314817</v>
      </c>
    </row>
    <row r="1722" spans="1:19" x14ac:dyDescent="0.25">
      <c r="A1722" s="208" t="s">
        <v>257</v>
      </c>
      <c r="B1722" s="208" t="s">
        <v>212</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258</v>
      </c>
      <c r="Q1722" s="208" t="s">
        <v>259</v>
      </c>
      <c r="R1722" s="208" t="s">
        <v>260</v>
      </c>
      <c r="S1722" s="203">
        <v>44837.595127314817</v>
      </c>
    </row>
    <row r="1723" spans="1:19" x14ac:dyDescent="0.25">
      <c r="A1723" s="208" t="s">
        <v>257</v>
      </c>
      <c r="B1723" s="208" t="s">
        <v>212</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258</v>
      </c>
      <c r="Q1723" s="208" t="s">
        <v>259</v>
      </c>
      <c r="R1723" s="208" t="s">
        <v>260</v>
      </c>
      <c r="S1723" s="203">
        <v>44837.595127314817</v>
      </c>
    </row>
    <row r="1724" spans="1:19" x14ac:dyDescent="0.25">
      <c r="A1724" s="208" t="s">
        <v>257</v>
      </c>
      <c r="B1724" s="208" t="s">
        <v>212</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258</v>
      </c>
      <c r="Q1724" s="208" t="s">
        <v>259</v>
      </c>
      <c r="R1724" s="208" t="s">
        <v>260</v>
      </c>
      <c r="S1724" s="203">
        <v>44837.595127314817</v>
      </c>
    </row>
    <row r="1725" spans="1:19" x14ac:dyDescent="0.25">
      <c r="A1725" s="208" t="s">
        <v>257</v>
      </c>
      <c r="B1725" s="208" t="s">
        <v>212</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258</v>
      </c>
      <c r="Q1725" s="208" t="s">
        <v>259</v>
      </c>
      <c r="R1725" s="208" t="s">
        <v>260</v>
      </c>
      <c r="S1725" s="203">
        <v>44837.595127314817</v>
      </c>
    </row>
    <row r="1726" spans="1:19" x14ac:dyDescent="0.25">
      <c r="A1726" s="208" t="s">
        <v>257</v>
      </c>
      <c r="B1726" s="208" t="s">
        <v>212</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258</v>
      </c>
      <c r="Q1726" s="208" t="s">
        <v>259</v>
      </c>
      <c r="R1726" s="208" t="s">
        <v>260</v>
      </c>
      <c r="S1726" s="203">
        <v>44837.595127314817</v>
      </c>
    </row>
    <row r="1727" spans="1:19" x14ac:dyDescent="0.25">
      <c r="A1727" s="208" t="s">
        <v>257</v>
      </c>
      <c r="B1727" s="208" t="s">
        <v>212</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258</v>
      </c>
      <c r="Q1727" s="208" t="s">
        <v>259</v>
      </c>
      <c r="R1727" s="208" t="s">
        <v>260</v>
      </c>
      <c r="S1727" s="203">
        <v>44837.595127314817</v>
      </c>
    </row>
    <row r="1728" spans="1:19" x14ac:dyDescent="0.25">
      <c r="A1728" s="208" t="s">
        <v>257</v>
      </c>
      <c r="B1728" s="208" t="s">
        <v>212</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258</v>
      </c>
      <c r="Q1728" s="208" t="s">
        <v>259</v>
      </c>
      <c r="R1728" s="208" t="s">
        <v>260</v>
      </c>
      <c r="S1728" s="203">
        <v>44837.595127314817</v>
      </c>
    </row>
    <row r="1729" spans="1:19" x14ac:dyDescent="0.25">
      <c r="A1729" s="208" t="s">
        <v>257</v>
      </c>
      <c r="B1729" s="208" t="s">
        <v>212</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258</v>
      </c>
      <c r="Q1729" s="208" t="s">
        <v>259</v>
      </c>
      <c r="R1729" s="208" t="s">
        <v>260</v>
      </c>
      <c r="S1729" s="203">
        <v>44837.595127314817</v>
      </c>
    </row>
    <row r="1730" spans="1:19" x14ac:dyDescent="0.25">
      <c r="A1730" s="208" t="s">
        <v>257</v>
      </c>
      <c r="B1730" s="208" t="s">
        <v>212</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258</v>
      </c>
      <c r="Q1730" s="208" t="s">
        <v>259</v>
      </c>
      <c r="R1730" s="208" t="s">
        <v>260</v>
      </c>
      <c r="S1730" s="203">
        <v>44837.595127314817</v>
      </c>
    </row>
    <row r="1731" spans="1:19" x14ac:dyDescent="0.25">
      <c r="A1731" s="208" t="s">
        <v>257</v>
      </c>
      <c r="B1731" s="208" t="s">
        <v>212</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258</v>
      </c>
      <c r="Q1731" s="208" t="s">
        <v>259</v>
      </c>
      <c r="R1731" s="208" t="s">
        <v>260</v>
      </c>
      <c r="S1731" s="203">
        <v>44837.595127314817</v>
      </c>
    </row>
    <row r="1732" spans="1:19" x14ac:dyDescent="0.25">
      <c r="A1732" s="208" t="s">
        <v>257</v>
      </c>
      <c r="B1732" s="208" t="s">
        <v>212</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258</v>
      </c>
      <c r="Q1732" s="208" t="s">
        <v>259</v>
      </c>
      <c r="R1732" s="208" t="s">
        <v>260</v>
      </c>
      <c r="S1732" s="203">
        <v>44837.595127314817</v>
      </c>
    </row>
    <row r="1733" spans="1:19" x14ac:dyDescent="0.25">
      <c r="A1733" s="208" t="s">
        <v>257</v>
      </c>
      <c r="B1733" s="208" t="s">
        <v>212</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258</v>
      </c>
      <c r="Q1733" s="208" t="s">
        <v>259</v>
      </c>
      <c r="R1733" s="208" t="s">
        <v>260</v>
      </c>
      <c r="S1733" s="203">
        <v>44837.595416666663</v>
      </c>
    </row>
    <row r="1734" spans="1:19" x14ac:dyDescent="0.25">
      <c r="A1734" s="208" t="s">
        <v>257</v>
      </c>
      <c r="B1734" s="208" t="s">
        <v>212</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258</v>
      </c>
      <c r="Q1734" s="208" t="s">
        <v>259</v>
      </c>
      <c r="R1734" s="208" t="s">
        <v>260</v>
      </c>
      <c r="S1734" s="203">
        <v>44837.595416666663</v>
      </c>
    </row>
    <row r="1735" spans="1:19" x14ac:dyDescent="0.25">
      <c r="A1735" s="208" t="s">
        <v>257</v>
      </c>
      <c r="B1735" s="208" t="s">
        <v>212</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258</v>
      </c>
      <c r="Q1735" s="208" t="s">
        <v>259</v>
      </c>
      <c r="R1735" s="208" t="s">
        <v>260</v>
      </c>
      <c r="S1735" s="203">
        <v>44837.595416666663</v>
      </c>
    </row>
    <row r="1736" spans="1:19" x14ac:dyDescent="0.25">
      <c r="A1736" s="208" t="s">
        <v>257</v>
      </c>
      <c r="B1736" s="208" t="s">
        <v>212</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258</v>
      </c>
      <c r="Q1736" s="208" t="s">
        <v>259</v>
      </c>
      <c r="R1736" s="208" t="s">
        <v>260</v>
      </c>
      <c r="S1736" s="203">
        <v>44837.595416666663</v>
      </c>
    </row>
    <row r="1737" spans="1:19" x14ac:dyDescent="0.25">
      <c r="A1737" s="208" t="s">
        <v>257</v>
      </c>
      <c r="B1737" s="208" t="s">
        <v>212</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258</v>
      </c>
      <c r="Q1737" s="208" t="s">
        <v>259</v>
      </c>
      <c r="R1737" s="208" t="s">
        <v>260</v>
      </c>
      <c r="S1737" s="203">
        <v>44837.595416666663</v>
      </c>
    </row>
    <row r="1738" spans="1:19" x14ac:dyDescent="0.25">
      <c r="A1738" s="208" t="s">
        <v>257</v>
      </c>
      <c r="B1738" s="208" t="s">
        <v>212</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258</v>
      </c>
      <c r="Q1738" s="208" t="s">
        <v>259</v>
      </c>
      <c r="R1738" s="208" t="s">
        <v>260</v>
      </c>
      <c r="S1738" s="203">
        <v>44837.595416666663</v>
      </c>
    </row>
    <row r="1739" spans="1:19" x14ac:dyDescent="0.25">
      <c r="A1739" s="208" t="s">
        <v>257</v>
      </c>
      <c r="B1739" s="208" t="s">
        <v>212</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258</v>
      </c>
      <c r="Q1739" s="208" t="s">
        <v>259</v>
      </c>
      <c r="R1739" s="208" t="s">
        <v>260</v>
      </c>
      <c r="S1739" s="203">
        <v>44837.595416666663</v>
      </c>
    </row>
    <row r="1740" spans="1:19" x14ac:dyDescent="0.25">
      <c r="A1740" s="208" t="s">
        <v>257</v>
      </c>
      <c r="B1740" s="208" t="s">
        <v>212</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258</v>
      </c>
      <c r="Q1740" s="208" t="s">
        <v>259</v>
      </c>
      <c r="R1740" s="208" t="s">
        <v>260</v>
      </c>
      <c r="S1740" s="203">
        <v>44837.595416666663</v>
      </c>
    </row>
    <row r="1741" spans="1:19" x14ac:dyDescent="0.25">
      <c r="A1741" s="208" t="s">
        <v>257</v>
      </c>
      <c r="B1741" s="208" t="s">
        <v>212</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258</v>
      </c>
      <c r="Q1741" s="208" t="s">
        <v>259</v>
      </c>
      <c r="R1741" s="208" t="s">
        <v>260</v>
      </c>
      <c r="S1741" s="203">
        <v>44837.595416666663</v>
      </c>
    </row>
    <row r="1742" spans="1:19" x14ac:dyDescent="0.25">
      <c r="A1742" s="208" t="s">
        <v>257</v>
      </c>
      <c r="B1742" s="208" t="s">
        <v>212</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258</v>
      </c>
      <c r="Q1742" s="208" t="s">
        <v>259</v>
      </c>
      <c r="R1742" s="208" t="s">
        <v>260</v>
      </c>
      <c r="S1742" s="203">
        <v>44837.595416666663</v>
      </c>
    </row>
    <row r="1743" spans="1:19" x14ac:dyDescent="0.25">
      <c r="A1743" s="208" t="s">
        <v>257</v>
      </c>
      <c r="B1743" s="208" t="s">
        <v>212</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258</v>
      </c>
      <c r="Q1743" s="208" t="s">
        <v>259</v>
      </c>
      <c r="R1743" s="208" t="s">
        <v>260</v>
      </c>
      <c r="S1743" s="203">
        <v>44837.595416666663</v>
      </c>
    </row>
    <row r="1744" spans="1:19" x14ac:dyDescent="0.25">
      <c r="A1744" s="208" t="s">
        <v>257</v>
      </c>
      <c r="B1744" s="208" t="s">
        <v>212</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258</v>
      </c>
      <c r="Q1744" s="208" t="s">
        <v>259</v>
      </c>
      <c r="R1744" s="208" t="s">
        <v>260</v>
      </c>
      <c r="S1744" s="203">
        <v>44837.595416666663</v>
      </c>
    </row>
    <row r="1745" spans="1:19" x14ac:dyDescent="0.25">
      <c r="A1745" s="208" t="s">
        <v>257</v>
      </c>
      <c r="B1745" s="208" t="s">
        <v>212</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258</v>
      </c>
      <c r="Q1745" s="208" t="s">
        <v>259</v>
      </c>
      <c r="R1745" s="208" t="s">
        <v>260</v>
      </c>
      <c r="S1745" s="203">
        <v>44837.595416666663</v>
      </c>
    </row>
    <row r="1746" spans="1:19" x14ac:dyDescent="0.25">
      <c r="A1746" s="208" t="s">
        <v>257</v>
      </c>
      <c r="B1746" s="208" t="s">
        <v>212</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258</v>
      </c>
      <c r="Q1746" s="208" t="s">
        <v>259</v>
      </c>
      <c r="R1746" s="208" t="s">
        <v>260</v>
      </c>
      <c r="S1746" s="203">
        <v>44837.595416666663</v>
      </c>
    </row>
    <row r="1747" spans="1:19" x14ac:dyDescent="0.25">
      <c r="A1747" s="208" t="s">
        <v>257</v>
      </c>
      <c r="B1747" s="208" t="s">
        <v>212</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258</v>
      </c>
      <c r="Q1747" s="208" t="s">
        <v>259</v>
      </c>
      <c r="R1747" s="208" t="s">
        <v>260</v>
      </c>
      <c r="S1747" s="203">
        <v>44837.595416666663</v>
      </c>
    </row>
    <row r="1748" spans="1:19" x14ac:dyDescent="0.25">
      <c r="A1748" s="208" t="s">
        <v>257</v>
      </c>
      <c r="B1748" s="208" t="s">
        <v>212</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258</v>
      </c>
      <c r="Q1748" s="208" t="s">
        <v>259</v>
      </c>
      <c r="R1748" s="208" t="s">
        <v>260</v>
      </c>
      <c r="S1748" s="203">
        <v>44837.595416666663</v>
      </c>
    </row>
    <row r="1749" spans="1:19" x14ac:dyDescent="0.25">
      <c r="A1749" s="208" t="s">
        <v>257</v>
      </c>
      <c r="B1749" s="208" t="s">
        <v>212</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258</v>
      </c>
      <c r="Q1749" s="208" t="s">
        <v>259</v>
      </c>
      <c r="R1749" s="208" t="s">
        <v>260</v>
      </c>
      <c r="S1749" s="203">
        <v>44837.595416666663</v>
      </c>
    </row>
    <row r="1750" spans="1:19" x14ac:dyDescent="0.25">
      <c r="A1750" s="208" t="s">
        <v>257</v>
      </c>
      <c r="B1750" s="208" t="s">
        <v>212</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258</v>
      </c>
      <c r="Q1750" s="208" t="s">
        <v>259</v>
      </c>
      <c r="R1750" s="208" t="s">
        <v>260</v>
      </c>
      <c r="S1750" s="203">
        <v>44837.595416666663</v>
      </c>
    </row>
    <row r="1751" spans="1:19" x14ac:dyDescent="0.25">
      <c r="A1751" s="208" t="s">
        <v>257</v>
      </c>
      <c r="B1751" s="208" t="s">
        <v>212</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258</v>
      </c>
      <c r="Q1751" s="208" t="s">
        <v>259</v>
      </c>
      <c r="R1751" s="208" t="s">
        <v>260</v>
      </c>
      <c r="S1751" s="203">
        <v>44837.595416666663</v>
      </c>
    </row>
    <row r="1752" spans="1:19" x14ac:dyDescent="0.25">
      <c r="A1752" s="208" t="s">
        <v>257</v>
      </c>
      <c r="B1752" s="208" t="s">
        <v>212</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258</v>
      </c>
      <c r="Q1752" s="208" t="s">
        <v>259</v>
      </c>
      <c r="R1752" s="208" t="s">
        <v>260</v>
      </c>
      <c r="S1752" s="203">
        <v>44837.595416666663</v>
      </c>
    </row>
    <row r="1753" spans="1:19" x14ac:dyDescent="0.25">
      <c r="A1753" s="208" t="s">
        <v>257</v>
      </c>
      <c r="B1753" s="208" t="s">
        <v>212</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258</v>
      </c>
      <c r="Q1753" s="208" t="s">
        <v>259</v>
      </c>
      <c r="R1753" s="208" t="s">
        <v>260</v>
      </c>
      <c r="S1753" s="203">
        <v>44837.595416666663</v>
      </c>
    </row>
    <row r="1754" spans="1:19" x14ac:dyDescent="0.25">
      <c r="A1754" s="208" t="s">
        <v>257</v>
      </c>
      <c r="B1754" s="208" t="s">
        <v>212</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258</v>
      </c>
      <c r="Q1754" s="208" t="s">
        <v>259</v>
      </c>
      <c r="R1754" s="208" t="s">
        <v>260</v>
      </c>
      <c r="S1754" s="203">
        <v>44837.595416666663</v>
      </c>
    </row>
    <row r="1755" spans="1:19" x14ac:dyDescent="0.25">
      <c r="A1755" s="208" t="s">
        <v>257</v>
      </c>
      <c r="B1755" s="208" t="s">
        <v>212</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258</v>
      </c>
      <c r="Q1755" s="208" t="s">
        <v>259</v>
      </c>
      <c r="R1755" s="208" t="s">
        <v>260</v>
      </c>
      <c r="S1755" s="203">
        <v>44837.595416666663</v>
      </c>
    </row>
    <row r="1756" spans="1:19" x14ac:dyDescent="0.25">
      <c r="A1756" s="208" t="s">
        <v>257</v>
      </c>
      <c r="B1756" s="208" t="s">
        <v>212</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258</v>
      </c>
      <c r="Q1756" s="208" t="s">
        <v>259</v>
      </c>
      <c r="R1756" s="208" t="s">
        <v>260</v>
      </c>
      <c r="S1756" s="203">
        <v>44837.595416666663</v>
      </c>
    </row>
    <row r="1757" spans="1:19" x14ac:dyDescent="0.25">
      <c r="A1757" s="208" t="s">
        <v>257</v>
      </c>
      <c r="B1757" s="208" t="s">
        <v>212</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258</v>
      </c>
      <c r="Q1757" s="208" t="s">
        <v>259</v>
      </c>
      <c r="R1757" s="208" t="s">
        <v>260</v>
      </c>
      <c r="S1757" s="203">
        <v>44837.595416666663</v>
      </c>
    </row>
    <row r="1758" spans="1:19" x14ac:dyDescent="0.25">
      <c r="A1758" s="208" t="s">
        <v>257</v>
      </c>
      <c r="B1758" s="208" t="s">
        <v>212</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258</v>
      </c>
      <c r="Q1758" s="208" t="s">
        <v>259</v>
      </c>
      <c r="R1758" s="208" t="s">
        <v>260</v>
      </c>
      <c r="S1758" s="203">
        <v>44837.595416666663</v>
      </c>
    </row>
    <row r="1759" spans="1:19" x14ac:dyDescent="0.25">
      <c r="A1759" s="208" t="s">
        <v>257</v>
      </c>
      <c r="B1759" s="208" t="s">
        <v>212</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258</v>
      </c>
      <c r="Q1759" s="208" t="s">
        <v>259</v>
      </c>
      <c r="R1759" s="208" t="s">
        <v>260</v>
      </c>
      <c r="S1759" s="203">
        <v>44837.595416666663</v>
      </c>
    </row>
    <row r="1760" spans="1:19" x14ac:dyDescent="0.25">
      <c r="A1760" s="208" t="s">
        <v>257</v>
      </c>
      <c r="B1760" s="208" t="s">
        <v>212</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258</v>
      </c>
      <c r="Q1760" s="208" t="s">
        <v>259</v>
      </c>
      <c r="R1760" s="208" t="s">
        <v>260</v>
      </c>
      <c r="S1760" s="203">
        <v>44837.595416666663</v>
      </c>
    </row>
    <row r="1761" spans="1:19" x14ac:dyDescent="0.25">
      <c r="A1761" s="208" t="s">
        <v>257</v>
      </c>
      <c r="B1761" s="208" t="s">
        <v>212</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258</v>
      </c>
      <c r="Q1761" s="208" t="s">
        <v>259</v>
      </c>
      <c r="R1761" s="208" t="s">
        <v>260</v>
      </c>
      <c r="S1761" s="203">
        <v>44837.595416666663</v>
      </c>
    </row>
    <row r="1762" spans="1:19" x14ac:dyDescent="0.25">
      <c r="A1762" s="208" t="s">
        <v>257</v>
      </c>
      <c r="B1762" s="208" t="s">
        <v>212</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258</v>
      </c>
      <c r="Q1762" s="208" t="s">
        <v>259</v>
      </c>
      <c r="R1762" s="208" t="s">
        <v>260</v>
      </c>
      <c r="S1762" s="203">
        <v>44837.595416666663</v>
      </c>
    </row>
    <row r="1763" spans="1:19" x14ac:dyDescent="0.25">
      <c r="A1763" s="208" t="s">
        <v>257</v>
      </c>
      <c r="B1763" s="208" t="s">
        <v>212</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258</v>
      </c>
      <c r="Q1763" s="208" t="s">
        <v>259</v>
      </c>
      <c r="R1763" s="208" t="s">
        <v>260</v>
      </c>
      <c r="S1763" s="203">
        <v>44837.595416666663</v>
      </c>
    </row>
    <row r="1764" spans="1:19" x14ac:dyDescent="0.25">
      <c r="A1764" s="208" t="s">
        <v>257</v>
      </c>
      <c r="B1764" s="208" t="s">
        <v>212</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258</v>
      </c>
      <c r="Q1764" s="208" t="s">
        <v>259</v>
      </c>
      <c r="R1764" s="208" t="s">
        <v>260</v>
      </c>
      <c r="S1764" s="203">
        <v>44837.595416666663</v>
      </c>
    </row>
    <row r="1765" spans="1:19" x14ac:dyDescent="0.25">
      <c r="A1765" s="208" t="s">
        <v>257</v>
      </c>
      <c r="B1765" s="208" t="s">
        <v>212</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258</v>
      </c>
      <c r="Q1765" s="208" t="s">
        <v>259</v>
      </c>
      <c r="R1765" s="208" t="s">
        <v>260</v>
      </c>
      <c r="S1765" s="203">
        <v>44837.595416666663</v>
      </c>
    </row>
    <row r="1766" spans="1:19" x14ac:dyDescent="0.25">
      <c r="A1766" s="208" t="s">
        <v>257</v>
      </c>
      <c r="B1766" s="208" t="s">
        <v>212</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258</v>
      </c>
      <c r="Q1766" s="208" t="s">
        <v>259</v>
      </c>
      <c r="R1766" s="208" t="s">
        <v>260</v>
      </c>
      <c r="S1766" s="203">
        <v>44837.595416666663</v>
      </c>
    </row>
    <row r="1767" spans="1:19" x14ac:dyDescent="0.25">
      <c r="A1767" s="208" t="s">
        <v>257</v>
      </c>
      <c r="B1767" s="208" t="s">
        <v>212</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258</v>
      </c>
      <c r="Q1767" s="208" t="s">
        <v>259</v>
      </c>
      <c r="R1767" s="208" t="s">
        <v>260</v>
      </c>
      <c r="S1767" s="203">
        <v>44837.595416666663</v>
      </c>
    </row>
    <row r="1768" spans="1:19" x14ac:dyDescent="0.25">
      <c r="A1768" s="208" t="s">
        <v>257</v>
      </c>
      <c r="B1768" s="208" t="s">
        <v>212</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258</v>
      </c>
      <c r="Q1768" s="208" t="s">
        <v>259</v>
      </c>
      <c r="R1768" s="208" t="s">
        <v>260</v>
      </c>
      <c r="S1768" s="203">
        <v>44837.595416666663</v>
      </c>
    </row>
    <row r="1769" spans="1:19" x14ac:dyDescent="0.25">
      <c r="A1769" s="208" t="s">
        <v>257</v>
      </c>
      <c r="B1769" s="208" t="s">
        <v>212</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258</v>
      </c>
      <c r="Q1769" s="208" t="s">
        <v>259</v>
      </c>
      <c r="R1769" s="208" t="s">
        <v>260</v>
      </c>
      <c r="S1769" s="203">
        <v>44837.595416666663</v>
      </c>
    </row>
    <row r="1770" spans="1:19" x14ac:dyDescent="0.25">
      <c r="A1770" s="208" t="s">
        <v>257</v>
      </c>
      <c r="B1770" s="208" t="s">
        <v>212</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258</v>
      </c>
      <c r="Q1770" s="208" t="s">
        <v>259</v>
      </c>
      <c r="R1770" s="208" t="s">
        <v>260</v>
      </c>
      <c r="S1770" s="203">
        <v>44837.595416666663</v>
      </c>
    </row>
    <row r="1771" spans="1:19" x14ac:dyDescent="0.25">
      <c r="A1771" s="208" t="s">
        <v>257</v>
      </c>
      <c r="B1771" s="208" t="s">
        <v>212</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258</v>
      </c>
      <c r="Q1771" s="208" t="s">
        <v>259</v>
      </c>
      <c r="R1771" s="208" t="s">
        <v>260</v>
      </c>
      <c r="S1771" s="203">
        <v>44837.595416666663</v>
      </c>
    </row>
    <row r="1772" spans="1:19" x14ac:dyDescent="0.25">
      <c r="A1772" s="208" t="s">
        <v>257</v>
      </c>
      <c r="B1772" s="208" t="s">
        <v>212</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258</v>
      </c>
      <c r="Q1772" s="208" t="s">
        <v>259</v>
      </c>
      <c r="R1772" s="208" t="s">
        <v>260</v>
      </c>
      <c r="S1772" s="203">
        <v>44837.595416666663</v>
      </c>
    </row>
    <row r="1773" spans="1:19" x14ac:dyDescent="0.25">
      <c r="A1773" s="208" t="s">
        <v>257</v>
      </c>
      <c r="B1773" s="208" t="s">
        <v>212</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258</v>
      </c>
      <c r="Q1773" s="208" t="s">
        <v>259</v>
      </c>
      <c r="R1773" s="208" t="s">
        <v>260</v>
      </c>
      <c r="S1773" s="203">
        <v>44837.595416666663</v>
      </c>
    </row>
    <row r="1774" spans="1:19" x14ac:dyDescent="0.25">
      <c r="A1774" s="208" t="s">
        <v>257</v>
      </c>
      <c r="B1774" s="208" t="s">
        <v>212</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258</v>
      </c>
      <c r="Q1774" s="208" t="s">
        <v>259</v>
      </c>
      <c r="R1774" s="208" t="s">
        <v>260</v>
      </c>
      <c r="S1774" s="203">
        <v>44837.595416666663</v>
      </c>
    </row>
    <row r="1775" spans="1:19" x14ac:dyDescent="0.25">
      <c r="A1775" s="208" t="s">
        <v>257</v>
      </c>
      <c r="B1775" s="208" t="s">
        <v>212</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258</v>
      </c>
      <c r="Q1775" s="208" t="s">
        <v>259</v>
      </c>
      <c r="R1775" s="208" t="s">
        <v>260</v>
      </c>
      <c r="S1775" s="203">
        <v>44837.595416666663</v>
      </c>
    </row>
    <row r="1776" spans="1:19" x14ac:dyDescent="0.25">
      <c r="A1776" s="208" t="s">
        <v>257</v>
      </c>
      <c r="B1776" s="208" t="s">
        <v>212</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258</v>
      </c>
      <c r="Q1776" s="208" t="s">
        <v>259</v>
      </c>
      <c r="R1776" s="208" t="s">
        <v>260</v>
      </c>
      <c r="S1776" s="203">
        <v>44837.595416666663</v>
      </c>
    </row>
    <row r="1777" spans="1:19" x14ac:dyDescent="0.25">
      <c r="A1777" s="208" t="s">
        <v>257</v>
      </c>
      <c r="B1777" s="208" t="s">
        <v>212</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258</v>
      </c>
      <c r="Q1777" s="208" t="s">
        <v>259</v>
      </c>
      <c r="R1777" s="208" t="s">
        <v>260</v>
      </c>
      <c r="S1777" s="203">
        <v>44837.595416666663</v>
      </c>
    </row>
    <row r="1778" spans="1:19" x14ac:dyDescent="0.25">
      <c r="A1778" s="208" t="s">
        <v>257</v>
      </c>
      <c r="B1778" s="208" t="s">
        <v>212</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258</v>
      </c>
      <c r="Q1778" s="208" t="s">
        <v>259</v>
      </c>
      <c r="R1778" s="208" t="s">
        <v>260</v>
      </c>
      <c r="S1778" s="203">
        <v>44837.595416666663</v>
      </c>
    </row>
    <row r="1779" spans="1:19" x14ac:dyDescent="0.25">
      <c r="A1779" s="208" t="s">
        <v>257</v>
      </c>
      <c r="B1779" s="208" t="s">
        <v>212</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258</v>
      </c>
      <c r="Q1779" s="208" t="s">
        <v>259</v>
      </c>
      <c r="R1779" s="208" t="s">
        <v>260</v>
      </c>
      <c r="S1779" s="203">
        <v>44837.595416666663</v>
      </c>
    </row>
    <row r="1780" spans="1:19" x14ac:dyDescent="0.25">
      <c r="A1780" s="208" t="s">
        <v>257</v>
      </c>
      <c r="B1780" s="208" t="s">
        <v>212</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258</v>
      </c>
      <c r="Q1780" s="208" t="s">
        <v>259</v>
      </c>
      <c r="R1780" s="208" t="s">
        <v>260</v>
      </c>
      <c r="S1780" s="203">
        <v>44837.595416666663</v>
      </c>
    </row>
    <row r="1781" spans="1:19" x14ac:dyDescent="0.25">
      <c r="A1781" s="208" t="s">
        <v>257</v>
      </c>
      <c r="B1781" s="208" t="s">
        <v>212</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258</v>
      </c>
      <c r="Q1781" s="208" t="s">
        <v>259</v>
      </c>
      <c r="R1781" s="208" t="s">
        <v>260</v>
      </c>
      <c r="S1781" s="203">
        <v>44837.595416666663</v>
      </c>
    </row>
    <row r="1782" spans="1:19" x14ac:dyDescent="0.25">
      <c r="A1782" s="208" t="s">
        <v>257</v>
      </c>
      <c r="B1782" s="208" t="s">
        <v>212</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258</v>
      </c>
      <c r="Q1782" s="208" t="s">
        <v>259</v>
      </c>
      <c r="R1782" s="208" t="s">
        <v>260</v>
      </c>
      <c r="S1782" s="203">
        <v>44837.595416666663</v>
      </c>
    </row>
    <row r="1783" spans="1:19" x14ac:dyDescent="0.25">
      <c r="A1783" s="208" t="s">
        <v>257</v>
      </c>
      <c r="B1783" s="208" t="s">
        <v>212</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258</v>
      </c>
      <c r="Q1783" s="208" t="s">
        <v>259</v>
      </c>
      <c r="R1783" s="208" t="s">
        <v>260</v>
      </c>
      <c r="S1783" s="203">
        <v>44837.595416666663</v>
      </c>
    </row>
    <row r="1784" spans="1:19" x14ac:dyDescent="0.25">
      <c r="A1784" s="208" t="s">
        <v>257</v>
      </c>
      <c r="B1784" s="208" t="s">
        <v>212</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258</v>
      </c>
      <c r="Q1784" s="208" t="s">
        <v>259</v>
      </c>
      <c r="R1784" s="208" t="s">
        <v>260</v>
      </c>
      <c r="S1784" s="203">
        <v>44837.595416666663</v>
      </c>
    </row>
    <row r="1785" spans="1:19" x14ac:dyDescent="0.25">
      <c r="A1785" s="208" t="s">
        <v>257</v>
      </c>
      <c r="B1785" s="208" t="s">
        <v>212</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258</v>
      </c>
      <c r="Q1785" s="208" t="s">
        <v>259</v>
      </c>
      <c r="R1785" s="208" t="s">
        <v>260</v>
      </c>
      <c r="S1785" s="203">
        <v>44837.595416666663</v>
      </c>
    </row>
    <row r="1786" spans="1:19" x14ac:dyDescent="0.25">
      <c r="A1786" s="208" t="s">
        <v>257</v>
      </c>
      <c r="B1786" s="208" t="s">
        <v>212</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258</v>
      </c>
      <c r="Q1786" s="208" t="s">
        <v>259</v>
      </c>
      <c r="R1786" s="208" t="s">
        <v>260</v>
      </c>
      <c r="S1786" s="203">
        <v>44837.595416666663</v>
      </c>
    </row>
    <row r="1787" spans="1:19" x14ac:dyDescent="0.25">
      <c r="A1787" s="208" t="s">
        <v>257</v>
      </c>
      <c r="B1787" s="208" t="s">
        <v>212</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258</v>
      </c>
      <c r="Q1787" s="208" t="s">
        <v>259</v>
      </c>
      <c r="R1787" s="208" t="s">
        <v>260</v>
      </c>
      <c r="S1787" s="203">
        <v>44837.595416666663</v>
      </c>
    </row>
    <row r="1788" spans="1:19" x14ac:dyDescent="0.25">
      <c r="A1788" s="208" t="s">
        <v>257</v>
      </c>
      <c r="B1788" s="208" t="s">
        <v>212</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258</v>
      </c>
      <c r="Q1788" s="208" t="s">
        <v>259</v>
      </c>
      <c r="R1788" s="208" t="s">
        <v>260</v>
      </c>
      <c r="S1788" s="203">
        <v>44837.595416666663</v>
      </c>
    </row>
    <row r="1789" spans="1:19" x14ac:dyDescent="0.25">
      <c r="A1789" s="208" t="s">
        <v>257</v>
      </c>
      <c r="B1789" s="208" t="s">
        <v>212</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258</v>
      </c>
      <c r="Q1789" s="208" t="s">
        <v>259</v>
      </c>
      <c r="R1789" s="208" t="s">
        <v>260</v>
      </c>
      <c r="S1789" s="203">
        <v>44837.595416666663</v>
      </c>
    </row>
    <row r="1790" spans="1:19" x14ac:dyDescent="0.25">
      <c r="A1790" s="208" t="s">
        <v>257</v>
      </c>
      <c r="B1790" s="208" t="s">
        <v>212</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258</v>
      </c>
      <c r="Q1790" s="208" t="s">
        <v>259</v>
      </c>
      <c r="R1790" s="208" t="s">
        <v>260</v>
      </c>
      <c r="S1790" s="203">
        <v>44837.595416666663</v>
      </c>
    </row>
    <row r="1791" spans="1:19" x14ac:dyDescent="0.25">
      <c r="A1791" s="208" t="s">
        <v>257</v>
      </c>
      <c r="B1791" s="208" t="s">
        <v>212</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258</v>
      </c>
      <c r="Q1791" s="208" t="s">
        <v>259</v>
      </c>
      <c r="R1791" s="208" t="s">
        <v>260</v>
      </c>
      <c r="S1791" s="203">
        <v>44837.595416666663</v>
      </c>
    </row>
    <row r="1792" spans="1:19" x14ac:dyDescent="0.25">
      <c r="A1792" s="208" t="s">
        <v>257</v>
      </c>
      <c r="B1792" s="208" t="s">
        <v>212</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258</v>
      </c>
      <c r="Q1792" s="208" t="s">
        <v>259</v>
      </c>
      <c r="R1792" s="208" t="s">
        <v>260</v>
      </c>
      <c r="S1792" s="203">
        <v>44837.595416666663</v>
      </c>
    </row>
    <row r="1793" spans="1:19" x14ac:dyDescent="0.25">
      <c r="A1793" s="208" t="s">
        <v>257</v>
      </c>
      <c r="B1793" s="208" t="s">
        <v>212</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258</v>
      </c>
      <c r="Q1793" s="208" t="s">
        <v>259</v>
      </c>
      <c r="R1793" s="208" t="s">
        <v>260</v>
      </c>
      <c r="S1793" s="203">
        <v>44837.595416666663</v>
      </c>
    </row>
    <row r="1794" spans="1:19" x14ac:dyDescent="0.25">
      <c r="A1794" s="208" t="s">
        <v>257</v>
      </c>
      <c r="B1794" s="208" t="s">
        <v>212</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258</v>
      </c>
      <c r="Q1794" s="208" t="s">
        <v>259</v>
      </c>
      <c r="R1794" s="208" t="s">
        <v>260</v>
      </c>
      <c r="S1794" s="203">
        <v>44837.595416666663</v>
      </c>
    </row>
    <row r="1795" spans="1:19" x14ac:dyDescent="0.25">
      <c r="A1795" s="208" t="s">
        <v>257</v>
      </c>
      <c r="B1795" s="208" t="s">
        <v>212</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258</v>
      </c>
      <c r="Q1795" s="208" t="s">
        <v>259</v>
      </c>
      <c r="R1795" s="208" t="s">
        <v>260</v>
      </c>
      <c r="S1795" s="203">
        <v>44837.595416666663</v>
      </c>
    </row>
    <row r="1796" spans="1:19" x14ac:dyDescent="0.25">
      <c r="A1796" s="208" t="s">
        <v>257</v>
      </c>
      <c r="B1796" s="208" t="s">
        <v>212</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258</v>
      </c>
      <c r="Q1796" s="208" t="s">
        <v>259</v>
      </c>
      <c r="R1796" s="208" t="s">
        <v>260</v>
      </c>
      <c r="S1796" s="203">
        <v>44837.595416666663</v>
      </c>
    </row>
    <row r="1797" spans="1:19" x14ac:dyDescent="0.25">
      <c r="A1797" s="208" t="s">
        <v>257</v>
      </c>
      <c r="B1797" s="208" t="s">
        <v>212</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258</v>
      </c>
      <c r="Q1797" s="208" t="s">
        <v>259</v>
      </c>
      <c r="R1797" s="208" t="s">
        <v>260</v>
      </c>
      <c r="S1797" s="203">
        <v>44837.595416666663</v>
      </c>
    </row>
    <row r="1798" spans="1:19" x14ac:dyDescent="0.25">
      <c r="A1798" s="208" t="s">
        <v>257</v>
      </c>
      <c r="B1798" s="208" t="s">
        <v>212</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258</v>
      </c>
      <c r="Q1798" s="208" t="s">
        <v>259</v>
      </c>
      <c r="R1798" s="208" t="s">
        <v>260</v>
      </c>
      <c r="S1798" s="203">
        <v>44837.595416666663</v>
      </c>
    </row>
    <row r="1799" spans="1:19" x14ac:dyDescent="0.25">
      <c r="A1799" s="208" t="s">
        <v>257</v>
      </c>
      <c r="B1799" s="208" t="s">
        <v>212</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258</v>
      </c>
      <c r="Q1799" s="208" t="s">
        <v>259</v>
      </c>
      <c r="R1799" s="208" t="s">
        <v>260</v>
      </c>
      <c r="S1799" s="203">
        <v>44837.595416666663</v>
      </c>
    </row>
    <row r="1800" spans="1:19" x14ac:dyDescent="0.25">
      <c r="A1800" s="208" t="s">
        <v>257</v>
      </c>
      <c r="B1800" s="208" t="s">
        <v>212</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258</v>
      </c>
      <c r="Q1800" s="208" t="s">
        <v>259</v>
      </c>
      <c r="R1800" s="208" t="s">
        <v>260</v>
      </c>
      <c r="S1800" s="203">
        <v>44837.595416666663</v>
      </c>
    </row>
    <row r="1801" spans="1:19" x14ac:dyDescent="0.25">
      <c r="A1801" s="208" t="s">
        <v>257</v>
      </c>
      <c r="B1801" s="208" t="s">
        <v>212</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258</v>
      </c>
      <c r="Q1801" s="208" t="s">
        <v>259</v>
      </c>
      <c r="R1801" s="208" t="s">
        <v>260</v>
      </c>
      <c r="S1801" s="203">
        <v>44837.595416666663</v>
      </c>
    </row>
    <row r="1802" spans="1:19" x14ac:dyDescent="0.25">
      <c r="A1802" s="208" t="s">
        <v>257</v>
      </c>
      <c r="B1802" s="208" t="s">
        <v>212</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258</v>
      </c>
      <c r="Q1802" s="208" t="s">
        <v>259</v>
      </c>
      <c r="R1802" s="208" t="s">
        <v>260</v>
      </c>
      <c r="S1802" s="203">
        <v>44837.595416666663</v>
      </c>
    </row>
    <row r="1803" spans="1:19" x14ac:dyDescent="0.25">
      <c r="A1803" s="208" t="s">
        <v>257</v>
      </c>
      <c r="B1803" s="208" t="s">
        <v>212</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258</v>
      </c>
      <c r="Q1803" s="208" t="s">
        <v>259</v>
      </c>
      <c r="R1803" s="208" t="s">
        <v>260</v>
      </c>
      <c r="S1803" s="203">
        <v>44837.595416666663</v>
      </c>
    </row>
    <row r="1804" spans="1:19" x14ac:dyDescent="0.25">
      <c r="A1804" s="208" t="s">
        <v>257</v>
      </c>
      <c r="B1804" s="208" t="s">
        <v>212</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258</v>
      </c>
      <c r="Q1804" s="208" t="s">
        <v>259</v>
      </c>
      <c r="R1804" s="208" t="s">
        <v>260</v>
      </c>
      <c r="S1804" s="203">
        <v>44837.595416666663</v>
      </c>
    </row>
    <row r="1805" spans="1:19" x14ac:dyDescent="0.25">
      <c r="A1805" s="208" t="s">
        <v>257</v>
      </c>
      <c r="B1805" s="208" t="s">
        <v>212</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258</v>
      </c>
      <c r="Q1805" s="208" t="s">
        <v>259</v>
      </c>
      <c r="R1805" s="208" t="s">
        <v>260</v>
      </c>
      <c r="S1805" s="203">
        <v>44837.595416666663</v>
      </c>
    </row>
    <row r="1806" spans="1:19" x14ac:dyDescent="0.25">
      <c r="A1806" s="208" t="s">
        <v>257</v>
      </c>
      <c r="B1806" s="208" t="s">
        <v>212</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258</v>
      </c>
      <c r="Q1806" s="208" t="s">
        <v>259</v>
      </c>
      <c r="R1806" s="208" t="s">
        <v>260</v>
      </c>
      <c r="S1806" s="203">
        <v>44837.595416666663</v>
      </c>
    </row>
    <row r="1807" spans="1:19" x14ac:dyDescent="0.25">
      <c r="A1807" s="208" t="s">
        <v>257</v>
      </c>
      <c r="B1807" s="208" t="s">
        <v>212</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258</v>
      </c>
      <c r="Q1807" s="208" t="s">
        <v>259</v>
      </c>
      <c r="R1807" s="208" t="s">
        <v>260</v>
      </c>
      <c r="S1807" s="203">
        <v>44837.595416666663</v>
      </c>
    </row>
    <row r="1808" spans="1:19" x14ac:dyDescent="0.25">
      <c r="A1808" s="208" t="s">
        <v>257</v>
      </c>
      <c r="B1808" s="208" t="s">
        <v>212</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258</v>
      </c>
      <c r="Q1808" s="208" t="s">
        <v>259</v>
      </c>
      <c r="R1808" s="208" t="s">
        <v>260</v>
      </c>
      <c r="S1808" s="203">
        <v>44837.595416666663</v>
      </c>
    </row>
    <row r="1809" spans="1:19" x14ac:dyDescent="0.25">
      <c r="A1809" s="208" t="s">
        <v>257</v>
      </c>
      <c r="B1809" s="208" t="s">
        <v>212</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258</v>
      </c>
      <c r="Q1809" s="208" t="s">
        <v>259</v>
      </c>
      <c r="R1809" s="208" t="s">
        <v>260</v>
      </c>
      <c r="S1809" s="203">
        <v>44837.595416666663</v>
      </c>
    </row>
    <row r="1810" spans="1:19" x14ac:dyDescent="0.25">
      <c r="A1810" s="208" t="s">
        <v>257</v>
      </c>
      <c r="B1810" s="208" t="s">
        <v>212</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258</v>
      </c>
      <c r="Q1810" s="208" t="s">
        <v>259</v>
      </c>
      <c r="R1810" s="208" t="s">
        <v>260</v>
      </c>
      <c r="S1810" s="203">
        <v>44837.595416666663</v>
      </c>
    </row>
    <row r="1811" spans="1:19" x14ac:dyDescent="0.25">
      <c r="A1811" s="208" t="s">
        <v>257</v>
      </c>
      <c r="B1811" s="208" t="s">
        <v>212</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258</v>
      </c>
      <c r="Q1811" s="208" t="s">
        <v>259</v>
      </c>
      <c r="R1811" s="208" t="s">
        <v>260</v>
      </c>
      <c r="S1811" s="203">
        <v>44837.595416666663</v>
      </c>
    </row>
    <row r="1812" spans="1:19" x14ac:dyDescent="0.25">
      <c r="A1812" s="208" t="s">
        <v>257</v>
      </c>
      <c r="B1812" s="208" t="s">
        <v>212</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258</v>
      </c>
      <c r="Q1812" s="208" t="s">
        <v>259</v>
      </c>
      <c r="R1812" s="208" t="s">
        <v>260</v>
      </c>
      <c r="S1812" s="203">
        <v>44837.595416666663</v>
      </c>
    </row>
    <row r="1813" spans="1:19" x14ac:dyDescent="0.25">
      <c r="A1813" s="208" t="s">
        <v>257</v>
      </c>
      <c r="B1813" s="208" t="s">
        <v>212</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258</v>
      </c>
      <c r="Q1813" s="208" t="s">
        <v>259</v>
      </c>
      <c r="R1813" s="208" t="s">
        <v>260</v>
      </c>
      <c r="S1813" s="203">
        <v>44837.595416666663</v>
      </c>
    </row>
    <row r="1814" spans="1:19" x14ac:dyDescent="0.25">
      <c r="A1814" s="208" t="s">
        <v>257</v>
      </c>
      <c r="B1814" s="208" t="s">
        <v>212</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258</v>
      </c>
      <c r="Q1814" s="208" t="s">
        <v>259</v>
      </c>
      <c r="R1814" s="208" t="s">
        <v>260</v>
      </c>
      <c r="S1814" s="203">
        <v>44837.595416666663</v>
      </c>
    </row>
    <row r="1815" spans="1:19" x14ac:dyDescent="0.25">
      <c r="A1815" s="208" t="s">
        <v>257</v>
      </c>
      <c r="B1815" s="208" t="s">
        <v>212</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258</v>
      </c>
      <c r="Q1815" s="208" t="s">
        <v>259</v>
      </c>
      <c r="R1815" s="208" t="s">
        <v>260</v>
      </c>
      <c r="S1815" s="203">
        <v>44837.595416666663</v>
      </c>
    </row>
    <row r="1816" spans="1:19" x14ac:dyDescent="0.25">
      <c r="A1816" s="208" t="s">
        <v>257</v>
      </c>
      <c r="B1816" s="208" t="s">
        <v>212</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258</v>
      </c>
      <c r="Q1816" s="208" t="s">
        <v>259</v>
      </c>
      <c r="R1816" s="208" t="s">
        <v>260</v>
      </c>
      <c r="S1816" s="203">
        <v>44837.595416666663</v>
      </c>
    </row>
    <row r="1817" spans="1:19" x14ac:dyDescent="0.25">
      <c r="A1817" s="208" t="s">
        <v>257</v>
      </c>
      <c r="B1817" s="208" t="s">
        <v>212</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258</v>
      </c>
      <c r="Q1817" s="208" t="s">
        <v>259</v>
      </c>
      <c r="R1817" s="208" t="s">
        <v>260</v>
      </c>
      <c r="S1817" s="203">
        <v>44837.595416666663</v>
      </c>
    </row>
    <row r="1818" spans="1:19" x14ac:dyDescent="0.25">
      <c r="A1818" s="208" t="s">
        <v>257</v>
      </c>
      <c r="B1818" s="208" t="s">
        <v>212</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258</v>
      </c>
      <c r="Q1818" s="208" t="s">
        <v>259</v>
      </c>
      <c r="R1818" s="208" t="s">
        <v>260</v>
      </c>
      <c r="S1818" s="203">
        <v>44837.595416666663</v>
      </c>
    </row>
    <row r="1819" spans="1:19" x14ac:dyDescent="0.25">
      <c r="A1819" s="208" t="s">
        <v>257</v>
      </c>
      <c r="B1819" s="208" t="s">
        <v>212</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258</v>
      </c>
      <c r="Q1819" s="208" t="s">
        <v>259</v>
      </c>
      <c r="R1819" s="208" t="s">
        <v>260</v>
      </c>
      <c r="S1819" s="203">
        <v>44837.595416666663</v>
      </c>
    </row>
    <row r="1820" spans="1:19" x14ac:dyDescent="0.25">
      <c r="A1820" s="208" t="s">
        <v>257</v>
      </c>
      <c r="B1820" s="208" t="s">
        <v>212</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258</v>
      </c>
      <c r="Q1820" s="208" t="s">
        <v>259</v>
      </c>
      <c r="R1820" s="208" t="s">
        <v>260</v>
      </c>
      <c r="S1820" s="203">
        <v>44837.595416666663</v>
      </c>
    </row>
    <row r="1821" spans="1:19" x14ac:dyDescent="0.25">
      <c r="A1821" s="208" t="s">
        <v>257</v>
      </c>
      <c r="B1821" s="208" t="s">
        <v>212</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258</v>
      </c>
      <c r="Q1821" s="208" t="s">
        <v>259</v>
      </c>
      <c r="R1821" s="208" t="s">
        <v>260</v>
      </c>
      <c r="S1821" s="203">
        <v>44837.595416666663</v>
      </c>
    </row>
    <row r="1822" spans="1:19" x14ac:dyDescent="0.25">
      <c r="A1822" s="208" t="s">
        <v>257</v>
      </c>
      <c r="B1822" s="208" t="s">
        <v>212</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258</v>
      </c>
      <c r="Q1822" s="208" t="s">
        <v>259</v>
      </c>
      <c r="R1822" s="208" t="s">
        <v>260</v>
      </c>
      <c r="S1822" s="203">
        <v>44837.595416666663</v>
      </c>
    </row>
    <row r="1823" spans="1:19" x14ac:dyDescent="0.25">
      <c r="A1823" s="208" t="s">
        <v>257</v>
      </c>
      <c r="B1823" s="208" t="s">
        <v>212</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258</v>
      </c>
      <c r="Q1823" s="208" t="s">
        <v>259</v>
      </c>
      <c r="R1823" s="208" t="s">
        <v>260</v>
      </c>
      <c r="S1823" s="203">
        <v>44837.595416666663</v>
      </c>
    </row>
    <row r="1824" spans="1:19" x14ac:dyDescent="0.25">
      <c r="A1824" s="208" t="s">
        <v>257</v>
      </c>
      <c r="B1824" s="208" t="s">
        <v>212</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258</v>
      </c>
      <c r="Q1824" s="208" t="s">
        <v>259</v>
      </c>
      <c r="R1824" s="208" t="s">
        <v>260</v>
      </c>
      <c r="S1824" s="203">
        <v>44837.595416666663</v>
      </c>
    </row>
    <row r="1825" spans="1:19" x14ac:dyDescent="0.25">
      <c r="A1825" s="208" t="s">
        <v>257</v>
      </c>
      <c r="B1825" s="208" t="s">
        <v>212</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258</v>
      </c>
      <c r="Q1825" s="208" t="s">
        <v>259</v>
      </c>
      <c r="R1825" s="208" t="s">
        <v>260</v>
      </c>
      <c r="S1825" s="203">
        <v>44837.595416666663</v>
      </c>
    </row>
    <row r="1826" spans="1:19" x14ac:dyDescent="0.25">
      <c r="A1826" s="208" t="s">
        <v>257</v>
      </c>
      <c r="B1826" s="208" t="s">
        <v>212</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258</v>
      </c>
      <c r="Q1826" s="208" t="s">
        <v>259</v>
      </c>
      <c r="R1826" s="208" t="s">
        <v>260</v>
      </c>
      <c r="S1826" s="203">
        <v>44837.595416666663</v>
      </c>
    </row>
    <row r="1827" spans="1:19" x14ac:dyDescent="0.25">
      <c r="A1827" s="208" t="s">
        <v>257</v>
      </c>
      <c r="B1827" s="208" t="s">
        <v>212</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258</v>
      </c>
      <c r="Q1827" s="208" t="s">
        <v>259</v>
      </c>
      <c r="R1827" s="208" t="s">
        <v>260</v>
      </c>
      <c r="S1827" s="203">
        <v>44837.595416666663</v>
      </c>
    </row>
    <row r="1828" spans="1:19" x14ac:dyDescent="0.25">
      <c r="A1828" s="208" t="s">
        <v>257</v>
      </c>
      <c r="B1828" s="208" t="s">
        <v>212</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258</v>
      </c>
      <c r="Q1828" s="208" t="s">
        <v>259</v>
      </c>
      <c r="R1828" s="208" t="s">
        <v>260</v>
      </c>
      <c r="S1828" s="203">
        <v>44837.595416666663</v>
      </c>
    </row>
    <row r="1829" spans="1:19" x14ac:dyDescent="0.25">
      <c r="A1829" s="208" t="s">
        <v>257</v>
      </c>
      <c r="B1829" s="208" t="s">
        <v>212</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258</v>
      </c>
      <c r="Q1829" s="208" t="s">
        <v>259</v>
      </c>
      <c r="R1829" s="208" t="s">
        <v>260</v>
      </c>
      <c r="S1829" s="203">
        <v>44837.595416666663</v>
      </c>
    </row>
    <row r="1830" spans="1:19" x14ac:dyDescent="0.25">
      <c r="A1830" s="208" t="s">
        <v>257</v>
      </c>
      <c r="B1830" s="208" t="s">
        <v>212</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258</v>
      </c>
      <c r="Q1830" s="208" t="s">
        <v>259</v>
      </c>
      <c r="R1830" s="208" t="s">
        <v>260</v>
      </c>
      <c r="S1830" s="203">
        <v>44837.595416666663</v>
      </c>
    </row>
    <row r="1831" spans="1:19" x14ac:dyDescent="0.25">
      <c r="A1831" s="208" t="s">
        <v>257</v>
      </c>
      <c r="B1831" s="208" t="s">
        <v>212</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258</v>
      </c>
      <c r="Q1831" s="208" t="s">
        <v>259</v>
      </c>
      <c r="R1831" s="208" t="s">
        <v>260</v>
      </c>
      <c r="S1831" s="203">
        <v>44837.595416666663</v>
      </c>
    </row>
    <row r="1832" spans="1:19" x14ac:dyDescent="0.25">
      <c r="A1832" s="208" t="s">
        <v>257</v>
      </c>
      <c r="B1832" s="208" t="s">
        <v>212</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258</v>
      </c>
      <c r="Q1832" s="208" t="s">
        <v>259</v>
      </c>
      <c r="R1832" s="208" t="s">
        <v>260</v>
      </c>
      <c r="S1832" s="203">
        <v>44837.595416666663</v>
      </c>
    </row>
    <row r="1833" spans="1:19" x14ac:dyDescent="0.25">
      <c r="A1833" s="208" t="s">
        <v>257</v>
      </c>
      <c r="B1833" s="208" t="s">
        <v>212</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258</v>
      </c>
      <c r="Q1833" s="208" t="s">
        <v>259</v>
      </c>
      <c r="R1833" s="208" t="s">
        <v>260</v>
      </c>
      <c r="S1833" s="203">
        <v>44837.595416666663</v>
      </c>
    </row>
    <row r="1834" spans="1:19" x14ac:dyDescent="0.25">
      <c r="A1834" s="208" t="s">
        <v>257</v>
      </c>
      <c r="B1834" s="208" t="s">
        <v>212</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258</v>
      </c>
      <c r="Q1834" s="208" t="s">
        <v>259</v>
      </c>
      <c r="R1834" s="208" t="s">
        <v>260</v>
      </c>
      <c r="S1834" s="203">
        <v>44837.595416666663</v>
      </c>
    </row>
    <row r="1835" spans="1:19" x14ac:dyDescent="0.25">
      <c r="A1835" s="208" t="s">
        <v>257</v>
      </c>
      <c r="B1835" s="208" t="s">
        <v>212</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258</v>
      </c>
      <c r="Q1835" s="208" t="s">
        <v>259</v>
      </c>
      <c r="R1835" s="208" t="s">
        <v>260</v>
      </c>
      <c r="S1835" s="203">
        <v>44837.595416666663</v>
      </c>
    </row>
    <row r="1836" spans="1:19" x14ac:dyDescent="0.25">
      <c r="A1836" s="208" t="s">
        <v>257</v>
      </c>
      <c r="B1836" s="208" t="s">
        <v>212</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258</v>
      </c>
      <c r="Q1836" s="208" t="s">
        <v>259</v>
      </c>
      <c r="R1836" s="208" t="s">
        <v>260</v>
      </c>
      <c r="S1836" s="203">
        <v>44837.595416666663</v>
      </c>
    </row>
    <row r="1837" spans="1:19" x14ac:dyDescent="0.25">
      <c r="A1837" s="208" t="s">
        <v>257</v>
      </c>
      <c r="B1837" s="208" t="s">
        <v>212</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258</v>
      </c>
      <c r="Q1837" s="208" t="s">
        <v>259</v>
      </c>
      <c r="R1837" s="208" t="s">
        <v>260</v>
      </c>
      <c r="S1837" s="203">
        <v>44837.595416666663</v>
      </c>
    </row>
    <row r="1838" spans="1:19" x14ac:dyDescent="0.25">
      <c r="A1838" s="208" t="s">
        <v>257</v>
      </c>
      <c r="B1838" s="208" t="s">
        <v>212</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258</v>
      </c>
      <c r="Q1838" s="208" t="s">
        <v>259</v>
      </c>
      <c r="R1838" s="208" t="s">
        <v>260</v>
      </c>
      <c r="S1838" s="203">
        <v>44837.595416666663</v>
      </c>
    </row>
    <row r="1839" spans="1:19" x14ac:dyDescent="0.25">
      <c r="A1839" s="208" t="s">
        <v>257</v>
      </c>
      <c r="B1839" s="208" t="s">
        <v>212</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258</v>
      </c>
      <c r="Q1839" s="208" t="s">
        <v>259</v>
      </c>
      <c r="R1839" s="208" t="s">
        <v>260</v>
      </c>
      <c r="S1839" s="203">
        <v>44837.595416666663</v>
      </c>
    </row>
    <row r="1840" spans="1:19" x14ac:dyDescent="0.25">
      <c r="A1840" s="208" t="s">
        <v>257</v>
      </c>
      <c r="B1840" s="208" t="s">
        <v>212</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258</v>
      </c>
      <c r="Q1840" s="208" t="s">
        <v>259</v>
      </c>
      <c r="R1840" s="208" t="s">
        <v>260</v>
      </c>
      <c r="S1840" s="203">
        <v>44837.595416666663</v>
      </c>
    </row>
    <row r="1841" spans="1:19" x14ac:dyDescent="0.25">
      <c r="A1841" s="208" t="s">
        <v>257</v>
      </c>
      <c r="B1841" s="208" t="s">
        <v>212</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258</v>
      </c>
      <c r="Q1841" s="208" t="s">
        <v>259</v>
      </c>
      <c r="R1841" s="208" t="s">
        <v>260</v>
      </c>
      <c r="S1841" s="203">
        <v>44837.595416666663</v>
      </c>
    </row>
    <row r="1842" spans="1:19" x14ac:dyDescent="0.25">
      <c r="A1842" s="208" t="s">
        <v>257</v>
      </c>
      <c r="B1842" s="208" t="s">
        <v>212</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258</v>
      </c>
      <c r="Q1842" s="208" t="s">
        <v>259</v>
      </c>
      <c r="R1842" s="208" t="s">
        <v>260</v>
      </c>
      <c r="S1842" s="203">
        <v>44837.595416666663</v>
      </c>
    </row>
    <row r="1843" spans="1:19" x14ac:dyDescent="0.25">
      <c r="A1843" s="208" t="s">
        <v>257</v>
      </c>
      <c r="B1843" s="208" t="s">
        <v>212</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258</v>
      </c>
      <c r="Q1843" s="208" t="s">
        <v>259</v>
      </c>
      <c r="R1843" s="208" t="s">
        <v>260</v>
      </c>
      <c r="S1843" s="203">
        <v>44837.595416666663</v>
      </c>
    </row>
    <row r="1844" spans="1:19" x14ac:dyDescent="0.25">
      <c r="A1844" s="208" t="s">
        <v>257</v>
      </c>
      <c r="B1844" s="208" t="s">
        <v>212</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258</v>
      </c>
      <c r="Q1844" s="208" t="s">
        <v>259</v>
      </c>
      <c r="R1844" s="208" t="s">
        <v>260</v>
      </c>
      <c r="S1844" s="203">
        <v>44837.595416666663</v>
      </c>
    </row>
    <row r="1845" spans="1:19" x14ac:dyDescent="0.25">
      <c r="A1845" s="208" t="s">
        <v>257</v>
      </c>
      <c r="B1845" s="208" t="s">
        <v>212</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258</v>
      </c>
      <c r="Q1845" s="208" t="s">
        <v>259</v>
      </c>
      <c r="R1845" s="208" t="s">
        <v>260</v>
      </c>
      <c r="S1845" s="203">
        <v>44837.595416666663</v>
      </c>
    </row>
    <row r="1846" spans="1:19" x14ac:dyDescent="0.25">
      <c r="A1846" s="208" t="s">
        <v>257</v>
      </c>
      <c r="B1846" s="208" t="s">
        <v>212</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258</v>
      </c>
      <c r="Q1846" s="208" t="s">
        <v>259</v>
      </c>
      <c r="R1846" s="208" t="s">
        <v>260</v>
      </c>
      <c r="S1846" s="203">
        <v>44837.595416666663</v>
      </c>
    </row>
    <row r="1847" spans="1:19" x14ac:dyDescent="0.25">
      <c r="A1847" s="208" t="s">
        <v>257</v>
      </c>
      <c r="B1847" s="208" t="s">
        <v>212</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258</v>
      </c>
      <c r="Q1847" s="208" t="s">
        <v>259</v>
      </c>
      <c r="R1847" s="208" t="s">
        <v>260</v>
      </c>
      <c r="S1847" s="203">
        <v>44837.595416666663</v>
      </c>
    </row>
    <row r="1848" spans="1:19" x14ac:dyDescent="0.25">
      <c r="A1848" s="208" t="s">
        <v>257</v>
      </c>
      <c r="B1848" s="208" t="s">
        <v>212</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258</v>
      </c>
      <c r="Q1848" s="208" t="s">
        <v>259</v>
      </c>
      <c r="R1848" s="208" t="s">
        <v>260</v>
      </c>
      <c r="S1848" s="203">
        <v>44837.595416666663</v>
      </c>
    </row>
    <row r="1849" spans="1:19" x14ac:dyDescent="0.25">
      <c r="A1849" s="208" t="s">
        <v>257</v>
      </c>
      <c r="B1849" s="208" t="s">
        <v>212</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258</v>
      </c>
      <c r="Q1849" s="208" t="s">
        <v>259</v>
      </c>
      <c r="R1849" s="208" t="s">
        <v>260</v>
      </c>
      <c r="S1849" s="203">
        <v>44837.595416666663</v>
      </c>
    </row>
    <row r="1850" spans="1:19" x14ac:dyDescent="0.25">
      <c r="A1850" s="208" t="s">
        <v>257</v>
      </c>
      <c r="B1850" s="208" t="s">
        <v>212</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258</v>
      </c>
      <c r="Q1850" s="208" t="s">
        <v>259</v>
      </c>
      <c r="R1850" s="208" t="s">
        <v>260</v>
      </c>
      <c r="S1850" s="203">
        <v>44837.595416666663</v>
      </c>
    </row>
    <row r="1851" spans="1:19" x14ac:dyDescent="0.25">
      <c r="A1851" s="208" t="s">
        <v>257</v>
      </c>
      <c r="B1851" s="208" t="s">
        <v>212</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258</v>
      </c>
      <c r="Q1851" s="208" t="s">
        <v>259</v>
      </c>
      <c r="R1851" s="208" t="s">
        <v>260</v>
      </c>
      <c r="S1851" s="203">
        <v>44837.595416666663</v>
      </c>
    </row>
    <row r="1852" spans="1:19" x14ac:dyDescent="0.25">
      <c r="A1852" s="208" t="s">
        <v>257</v>
      </c>
      <c r="B1852" s="208" t="s">
        <v>212</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258</v>
      </c>
      <c r="Q1852" s="208" t="s">
        <v>259</v>
      </c>
      <c r="R1852" s="208" t="s">
        <v>260</v>
      </c>
      <c r="S1852" s="203">
        <v>44837.595416666663</v>
      </c>
    </row>
    <row r="1853" spans="1:19" x14ac:dyDescent="0.25">
      <c r="A1853" s="208" t="s">
        <v>257</v>
      </c>
      <c r="B1853" s="208" t="s">
        <v>212</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258</v>
      </c>
      <c r="Q1853" s="208" t="s">
        <v>259</v>
      </c>
      <c r="R1853" s="208" t="s">
        <v>260</v>
      </c>
      <c r="S1853" s="203">
        <v>44837.595416666663</v>
      </c>
    </row>
    <row r="1854" spans="1:19" x14ac:dyDescent="0.25">
      <c r="A1854" s="208" t="s">
        <v>257</v>
      </c>
      <c r="B1854" s="208" t="s">
        <v>212</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258</v>
      </c>
      <c r="Q1854" s="208" t="s">
        <v>259</v>
      </c>
      <c r="R1854" s="208" t="s">
        <v>260</v>
      </c>
      <c r="S1854" s="203">
        <v>44837.595416666663</v>
      </c>
    </row>
    <row r="1855" spans="1:19" x14ac:dyDescent="0.25">
      <c r="A1855" s="208" t="s">
        <v>257</v>
      </c>
      <c r="B1855" s="208" t="s">
        <v>212</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258</v>
      </c>
      <c r="Q1855" s="208" t="s">
        <v>259</v>
      </c>
      <c r="R1855" s="208" t="s">
        <v>260</v>
      </c>
      <c r="S1855" s="203">
        <v>44837.595416666663</v>
      </c>
    </row>
    <row r="1856" spans="1:19" x14ac:dyDescent="0.25">
      <c r="A1856" s="208" t="s">
        <v>257</v>
      </c>
      <c r="B1856" s="208" t="s">
        <v>212</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258</v>
      </c>
      <c r="Q1856" s="208" t="s">
        <v>259</v>
      </c>
      <c r="R1856" s="208" t="s">
        <v>260</v>
      </c>
      <c r="S1856" s="203">
        <v>44837.595416666663</v>
      </c>
    </row>
    <row r="1857" spans="1:19" x14ac:dyDescent="0.25">
      <c r="A1857" s="208" t="s">
        <v>257</v>
      </c>
      <c r="B1857" s="208" t="s">
        <v>212</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258</v>
      </c>
      <c r="Q1857" s="208" t="s">
        <v>259</v>
      </c>
      <c r="R1857" s="208" t="s">
        <v>260</v>
      </c>
      <c r="S1857" s="203">
        <v>44837.595416666663</v>
      </c>
    </row>
    <row r="1858" spans="1:19" x14ac:dyDescent="0.25">
      <c r="A1858" s="208" t="s">
        <v>257</v>
      </c>
      <c r="B1858" s="208" t="s">
        <v>212</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258</v>
      </c>
      <c r="Q1858" s="208" t="s">
        <v>259</v>
      </c>
      <c r="R1858" s="208" t="s">
        <v>260</v>
      </c>
      <c r="S1858" s="203">
        <v>44837.595416666663</v>
      </c>
    </row>
    <row r="1859" spans="1:19" x14ac:dyDescent="0.25">
      <c r="A1859" s="208" t="s">
        <v>257</v>
      </c>
      <c r="B1859" s="208" t="s">
        <v>212</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258</v>
      </c>
      <c r="Q1859" s="208" t="s">
        <v>259</v>
      </c>
      <c r="R1859" s="208" t="s">
        <v>260</v>
      </c>
      <c r="S1859" s="203">
        <v>44837.595416666663</v>
      </c>
    </row>
    <row r="1860" spans="1:19" x14ac:dyDescent="0.25">
      <c r="A1860" s="208" t="s">
        <v>257</v>
      </c>
      <c r="B1860" s="208" t="s">
        <v>212</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258</v>
      </c>
      <c r="Q1860" s="208" t="s">
        <v>259</v>
      </c>
      <c r="R1860" s="208" t="s">
        <v>260</v>
      </c>
      <c r="S1860" s="203">
        <v>44837.595416666663</v>
      </c>
    </row>
    <row r="1861" spans="1:19" x14ac:dyDescent="0.25">
      <c r="A1861" s="208" t="s">
        <v>257</v>
      </c>
      <c r="B1861" s="208" t="s">
        <v>212</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258</v>
      </c>
      <c r="Q1861" s="208" t="s">
        <v>259</v>
      </c>
      <c r="R1861" s="208" t="s">
        <v>260</v>
      </c>
      <c r="S1861" s="203">
        <v>44837.595416666663</v>
      </c>
    </row>
    <row r="1862" spans="1:19" x14ac:dyDescent="0.25">
      <c r="A1862" s="208" t="s">
        <v>257</v>
      </c>
      <c r="B1862" s="208" t="s">
        <v>212</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258</v>
      </c>
      <c r="Q1862" s="208" t="s">
        <v>259</v>
      </c>
      <c r="R1862" s="208" t="s">
        <v>260</v>
      </c>
      <c r="S1862" s="203">
        <v>44837.595416666663</v>
      </c>
    </row>
    <row r="1863" spans="1:19" x14ac:dyDescent="0.25">
      <c r="A1863" s="208" t="s">
        <v>257</v>
      </c>
      <c r="B1863" s="208" t="s">
        <v>212</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258</v>
      </c>
      <c r="Q1863" s="208" t="s">
        <v>259</v>
      </c>
      <c r="R1863" s="208" t="s">
        <v>260</v>
      </c>
      <c r="S1863" s="203">
        <v>44837.595416666663</v>
      </c>
    </row>
    <row r="1864" spans="1:19" x14ac:dyDescent="0.25">
      <c r="A1864" s="208" t="s">
        <v>257</v>
      </c>
      <c r="B1864" s="208" t="s">
        <v>212</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258</v>
      </c>
      <c r="Q1864" s="208" t="s">
        <v>259</v>
      </c>
      <c r="R1864" s="208" t="s">
        <v>260</v>
      </c>
      <c r="S1864" s="203">
        <v>44837.595416666663</v>
      </c>
    </row>
    <row r="1865" spans="1:19" x14ac:dyDescent="0.25">
      <c r="A1865" s="208" t="s">
        <v>257</v>
      </c>
      <c r="B1865" s="208" t="s">
        <v>212</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258</v>
      </c>
      <c r="Q1865" s="208" t="s">
        <v>259</v>
      </c>
      <c r="R1865" s="208" t="s">
        <v>260</v>
      </c>
      <c r="S1865" s="203">
        <v>44837.595416666663</v>
      </c>
    </row>
    <row r="1866" spans="1:19" x14ac:dyDescent="0.25">
      <c r="A1866" s="208" t="s">
        <v>257</v>
      </c>
      <c r="B1866" s="208" t="s">
        <v>212</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258</v>
      </c>
      <c r="Q1866" s="208" t="s">
        <v>259</v>
      </c>
      <c r="R1866" s="208" t="s">
        <v>260</v>
      </c>
      <c r="S1866" s="203">
        <v>44837.595416666663</v>
      </c>
    </row>
    <row r="1867" spans="1:19" x14ac:dyDescent="0.25">
      <c r="A1867" s="208" t="s">
        <v>257</v>
      </c>
      <c r="B1867" s="208" t="s">
        <v>212</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258</v>
      </c>
      <c r="Q1867" s="208" t="s">
        <v>259</v>
      </c>
      <c r="R1867" s="208" t="s">
        <v>260</v>
      </c>
      <c r="S1867" s="203">
        <v>44837.595416666663</v>
      </c>
    </row>
    <row r="1868" spans="1:19" x14ac:dyDescent="0.25">
      <c r="A1868" s="208" t="s">
        <v>257</v>
      </c>
      <c r="B1868" s="208" t="s">
        <v>212</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258</v>
      </c>
      <c r="Q1868" s="208" t="s">
        <v>259</v>
      </c>
      <c r="R1868" s="208" t="s">
        <v>260</v>
      </c>
      <c r="S1868" s="203">
        <v>44837.595416666663</v>
      </c>
    </row>
    <row r="1869" spans="1:19" x14ac:dyDescent="0.25">
      <c r="A1869" s="208" t="s">
        <v>257</v>
      </c>
      <c r="B1869" s="208" t="s">
        <v>212</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258</v>
      </c>
      <c r="Q1869" s="208" t="s">
        <v>259</v>
      </c>
      <c r="R1869" s="208" t="s">
        <v>260</v>
      </c>
      <c r="S1869" s="203">
        <v>44837.595416666663</v>
      </c>
    </row>
    <row r="1870" spans="1:19" x14ac:dyDescent="0.25">
      <c r="A1870" s="208" t="s">
        <v>257</v>
      </c>
      <c r="B1870" s="208" t="s">
        <v>212</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258</v>
      </c>
      <c r="Q1870" s="208" t="s">
        <v>259</v>
      </c>
      <c r="R1870" s="208" t="s">
        <v>260</v>
      </c>
      <c r="S1870" s="203">
        <v>44837.595416666663</v>
      </c>
    </row>
    <row r="1871" spans="1:19" x14ac:dyDescent="0.25">
      <c r="A1871" s="208" t="s">
        <v>257</v>
      </c>
      <c r="B1871" s="208" t="s">
        <v>212</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258</v>
      </c>
      <c r="Q1871" s="208" t="s">
        <v>259</v>
      </c>
      <c r="R1871" s="208" t="s">
        <v>260</v>
      </c>
      <c r="S1871" s="203">
        <v>44837.595416666663</v>
      </c>
    </row>
    <row r="1872" spans="1:19" x14ac:dyDescent="0.25">
      <c r="A1872" s="208" t="s">
        <v>257</v>
      </c>
      <c r="B1872" s="208" t="s">
        <v>212</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258</v>
      </c>
      <c r="Q1872" s="208" t="s">
        <v>259</v>
      </c>
      <c r="R1872" s="208" t="s">
        <v>260</v>
      </c>
      <c r="S1872" s="203">
        <v>44837.595416666663</v>
      </c>
    </row>
    <row r="1873" spans="1:19" x14ac:dyDescent="0.25">
      <c r="A1873" s="208" t="s">
        <v>257</v>
      </c>
      <c r="B1873" s="208" t="s">
        <v>212</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258</v>
      </c>
      <c r="Q1873" s="208" t="s">
        <v>259</v>
      </c>
      <c r="R1873" s="208" t="s">
        <v>260</v>
      </c>
      <c r="S1873" s="203">
        <v>44837.595416666663</v>
      </c>
    </row>
    <row r="1874" spans="1:19" x14ac:dyDescent="0.25">
      <c r="A1874" s="208" t="s">
        <v>257</v>
      </c>
      <c r="B1874" s="208" t="s">
        <v>212</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258</v>
      </c>
      <c r="Q1874" s="208" t="s">
        <v>259</v>
      </c>
      <c r="R1874" s="208" t="s">
        <v>260</v>
      </c>
      <c r="S1874" s="203">
        <v>44837.595416666663</v>
      </c>
    </row>
    <row r="1875" spans="1:19" x14ac:dyDescent="0.25">
      <c r="A1875" s="208" t="s">
        <v>257</v>
      </c>
      <c r="B1875" s="208" t="s">
        <v>212</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258</v>
      </c>
      <c r="Q1875" s="208" t="s">
        <v>259</v>
      </c>
      <c r="R1875" s="208" t="s">
        <v>260</v>
      </c>
      <c r="S1875" s="203">
        <v>44837.595416666663</v>
      </c>
    </row>
    <row r="1876" spans="1:19" x14ac:dyDescent="0.25">
      <c r="A1876" s="208" t="s">
        <v>257</v>
      </c>
      <c r="B1876" s="208" t="s">
        <v>212</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258</v>
      </c>
      <c r="Q1876" s="208" t="s">
        <v>259</v>
      </c>
      <c r="R1876" s="208" t="s">
        <v>260</v>
      </c>
      <c r="S1876" s="203">
        <v>44837.595416666663</v>
      </c>
    </row>
    <row r="1877" spans="1:19" x14ac:dyDescent="0.25">
      <c r="A1877" s="208" t="s">
        <v>257</v>
      </c>
      <c r="B1877" s="208" t="s">
        <v>212</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258</v>
      </c>
      <c r="Q1877" s="208" t="s">
        <v>259</v>
      </c>
      <c r="R1877" s="208" t="s">
        <v>260</v>
      </c>
      <c r="S1877" s="203">
        <v>44837.595717592594</v>
      </c>
    </row>
    <row r="1878" spans="1:19" x14ac:dyDescent="0.25">
      <c r="A1878" s="208" t="s">
        <v>257</v>
      </c>
      <c r="B1878" s="208" t="s">
        <v>212</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258</v>
      </c>
      <c r="Q1878" s="208" t="s">
        <v>259</v>
      </c>
      <c r="R1878" s="208" t="s">
        <v>260</v>
      </c>
      <c r="S1878" s="203">
        <v>44837.595717592594</v>
      </c>
    </row>
    <row r="1879" spans="1:19" x14ac:dyDescent="0.25">
      <c r="A1879" s="208" t="s">
        <v>257</v>
      </c>
      <c r="B1879" s="208" t="s">
        <v>212</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258</v>
      </c>
      <c r="Q1879" s="208" t="s">
        <v>259</v>
      </c>
      <c r="R1879" s="208" t="s">
        <v>260</v>
      </c>
      <c r="S1879" s="203">
        <v>44837.595717592594</v>
      </c>
    </row>
    <row r="1880" spans="1:19" x14ac:dyDescent="0.25">
      <c r="A1880" s="208" t="s">
        <v>257</v>
      </c>
      <c r="B1880" s="208" t="s">
        <v>212</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258</v>
      </c>
      <c r="Q1880" s="208" t="s">
        <v>259</v>
      </c>
      <c r="R1880" s="208" t="s">
        <v>260</v>
      </c>
      <c r="S1880" s="203">
        <v>44837.595717592594</v>
      </c>
    </row>
    <row r="1881" spans="1:19" x14ac:dyDescent="0.25">
      <c r="A1881" s="208" t="s">
        <v>257</v>
      </c>
      <c r="B1881" s="208" t="s">
        <v>212</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258</v>
      </c>
      <c r="Q1881" s="208" t="s">
        <v>259</v>
      </c>
      <c r="R1881" s="208" t="s">
        <v>260</v>
      </c>
      <c r="S1881" s="203">
        <v>44837.595717592594</v>
      </c>
    </row>
    <row r="1882" spans="1:19" x14ac:dyDescent="0.25">
      <c r="A1882" s="208" t="s">
        <v>257</v>
      </c>
      <c r="B1882" s="208" t="s">
        <v>212</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258</v>
      </c>
      <c r="Q1882" s="208" t="s">
        <v>259</v>
      </c>
      <c r="R1882" s="208" t="s">
        <v>260</v>
      </c>
      <c r="S1882" s="203">
        <v>44837.595717592594</v>
      </c>
    </row>
    <row r="1883" spans="1:19" x14ac:dyDescent="0.25">
      <c r="A1883" s="208" t="s">
        <v>257</v>
      </c>
      <c r="B1883" s="208" t="s">
        <v>212</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258</v>
      </c>
      <c r="Q1883" s="208" t="s">
        <v>259</v>
      </c>
      <c r="R1883" s="208" t="s">
        <v>260</v>
      </c>
      <c r="S1883" s="203">
        <v>44837.595717592594</v>
      </c>
    </row>
    <row r="1884" spans="1:19" x14ac:dyDescent="0.25">
      <c r="A1884" s="208" t="s">
        <v>257</v>
      </c>
      <c r="B1884" s="208" t="s">
        <v>212</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258</v>
      </c>
      <c r="Q1884" s="208" t="s">
        <v>259</v>
      </c>
      <c r="R1884" s="208" t="s">
        <v>260</v>
      </c>
      <c r="S1884" s="203">
        <v>44837.595717592594</v>
      </c>
    </row>
    <row r="1885" spans="1:19" x14ac:dyDescent="0.25">
      <c r="A1885" s="208" t="s">
        <v>257</v>
      </c>
      <c r="B1885" s="208" t="s">
        <v>212</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258</v>
      </c>
      <c r="Q1885" s="208" t="s">
        <v>259</v>
      </c>
      <c r="R1885" s="208" t="s">
        <v>260</v>
      </c>
      <c r="S1885" s="203">
        <v>44837.595717592594</v>
      </c>
    </row>
    <row r="1886" spans="1:19" x14ac:dyDescent="0.25">
      <c r="A1886" s="208" t="s">
        <v>257</v>
      </c>
      <c r="B1886" s="208" t="s">
        <v>212</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258</v>
      </c>
      <c r="Q1886" s="208" t="s">
        <v>259</v>
      </c>
      <c r="R1886" s="208" t="s">
        <v>260</v>
      </c>
      <c r="S1886" s="203">
        <v>44837.595717592594</v>
      </c>
    </row>
    <row r="1887" spans="1:19" x14ac:dyDescent="0.25">
      <c r="A1887" s="208" t="s">
        <v>257</v>
      </c>
      <c r="B1887" s="208" t="s">
        <v>212</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258</v>
      </c>
      <c r="Q1887" s="208" t="s">
        <v>259</v>
      </c>
      <c r="R1887" s="208" t="s">
        <v>260</v>
      </c>
      <c r="S1887" s="203">
        <v>44837.595717592594</v>
      </c>
    </row>
    <row r="1888" spans="1:19" x14ac:dyDescent="0.25">
      <c r="A1888" s="208" t="s">
        <v>257</v>
      </c>
      <c r="B1888" s="208" t="s">
        <v>212</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258</v>
      </c>
      <c r="Q1888" s="208" t="s">
        <v>259</v>
      </c>
      <c r="R1888" s="208" t="s">
        <v>260</v>
      </c>
      <c r="S1888" s="203">
        <v>44837.595717592594</v>
      </c>
    </row>
    <row r="1889" spans="1:19" x14ac:dyDescent="0.25">
      <c r="A1889" s="208" t="s">
        <v>257</v>
      </c>
      <c r="B1889" s="208" t="s">
        <v>212</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258</v>
      </c>
      <c r="Q1889" s="208" t="s">
        <v>259</v>
      </c>
      <c r="R1889" s="208" t="s">
        <v>260</v>
      </c>
      <c r="S1889" s="203">
        <v>44837.595717592594</v>
      </c>
    </row>
    <row r="1890" spans="1:19" x14ac:dyDescent="0.25">
      <c r="A1890" s="208" t="s">
        <v>257</v>
      </c>
      <c r="B1890" s="208" t="s">
        <v>212</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258</v>
      </c>
      <c r="Q1890" s="208" t="s">
        <v>259</v>
      </c>
      <c r="R1890" s="208" t="s">
        <v>260</v>
      </c>
      <c r="S1890" s="203">
        <v>44837.595717592594</v>
      </c>
    </row>
    <row r="1891" spans="1:19" x14ac:dyDescent="0.25">
      <c r="A1891" s="208" t="s">
        <v>257</v>
      </c>
      <c r="B1891" s="208" t="s">
        <v>212</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258</v>
      </c>
      <c r="Q1891" s="208" t="s">
        <v>259</v>
      </c>
      <c r="R1891" s="208" t="s">
        <v>260</v>
      </c>
      <c r="S1891" s="203">
        <v>44837.595717592594</v>
      </c>
    </row>
    <row r="1892" spans="1:19" x14ac:dyDescent="0.25">
      <c r="A1892" s="208" t="s">
        <v>257</v>
      </c>
      <c r="B1892" s="208" t="s">
        <v>212</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258</v>
      </c>
      <c r="Q1892" s="208" t="s">
        <v>259</v>
      </c>
      <c r="R1892" s="208" t="s">
        <v>260</v>
      </c>
      <c r="S1892" s="203">
        <v>44837.595717592594</v>
      </c>
    </row>
    <row r="1893" spans="1:19" x14ac:dyDescent="0.25">
      <c r="A1893" s="208" t="s">
        <v>257</v>
      </c>
      <c r="B1893" s="208" t="s">
        <v>212</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258</v>
      </c>
      <c r="Q1893" s="208" t="s">
        <v>259</v>
      </c>
      <c r="R1893" s="208" t="s">
        <v>260</v>
      </c>
      <c r="S1893" s="203">
        <v>44837.595717592594</v>
      </c>
    </row>
    <row r="1894" spans="1:19" x14ac:dyDescent="0.25">
      <c r="A1894" s="208" t="s">
        <v>257</v>
      </c>
      <c r="B1894" s="208" t="s">
        <v>212</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258</v>
      </c>
      <c r="Q1894" s="208" t="s">
        <v>259</v>
      </c>
      <c r="R1894" s="208" t="s">
        <v>260</v>
      </c>
      <c r="S1894" s="203">
        <v>44837.595717592594</v>
      </c>
    </row>
    <row r="1895" spans="1:19" x14ac:dyDescent="0.25">
      <c r="A1895" s="208" t="s">
        <v>257</v>
      </c>
      <c r="B1895" s="208" t="s">
        <v>212</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258</v>
      </c>
      <c r="Q1895" s="208" t="s">
        <v>259</v>
      </c>
      <c r="R1895" s="208" t="s">
        <v>260</v>
      </c>
      <c r="S1895" s="203">
        <v>44837.595717592594</v>
      </c>
    </row>
    <row r="1896" spans="1:19" x14ac:dyDescent="0.25">
      <c r="A1896" s="208" t="s">
        <v>257</v>
      </c>
      <c r="B1896" s="208" t="s">
        <v>212</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258</v>
      </c>
      <c r="Q1896" s="208" t="s">
        <v>259</v>
      </c>
      <c r="R1896" s="208" t="s">
        <v>260</v>
      </c>
      <c r="S1896" s="203">
        <v>44837.595717592594</v>
      </c>
    </row>
    <row r="1897" spans="1:19" x14ac:dyDescent="0.25">
      <c r="A1897" s="208" t="s">
        <v>257</v>
      </c>
      <c r="B1897" s="208" t="s">
        <v>212</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258</v>
      </c>
      <c r="Q1897" s="208" t="s">
        <v>259</v>
      </c>
      <c r="R1897" s="208" t="s">
        <v>260</v>
      </c>
      <c r="S1897" s="203">
        <v>44837.595717592594</v>
      </c>
    </row>
    <row r="1898" spans="1:19" x14ac:dyDescent="0.25">
      <c r="A1898" s="208" t="s">
        <v>257</v>
      </c>
      <c r="B1898" s="208" t="s">
        <v>212</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258</v>
      </c>
      <c r="Q1898" s="208" t="s">
        <v>259</v>
      </c>
      <c r="R1898" s="208" t="s">
        <v>260</v>
      </c>
      <c r="S1898" s="203">
        <v>44837.595717592594</v>
      </c>
    </row>
    <row r="1899" spans="1:19" x14ac:dyDescent="0.25">
      <c r="A1899" s="208" t="s">
        <v>257</v>
      </c>
      <c r="B1899" s="208" t="s">
        <v>212</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258</v>
      </c>
      <c r="Q1899" s="208" t="s">
        <v>259</v>
      </c>
      <c r="R1899" s="208" t="s">
        <v>260</v>
      </c>
      <c r="S1899" s="203">
        <v>44837.595717592594</v>
      </c>
    </row>
    <row r="1900" spans="1:19" x14ac:dyDescent="0.25">
      <c r="A1900" s="208" t="s">
        <v>257</v>
      </c>
      <c r="B1900" s="208" t="s">
        <v>212</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258</v>
      </c>
      <c r="Q1900" s="208" t="s">
        <v>259</v>
      </c>
      <c r="R1900" s="208" t="s">
        <v>260</v>
      </c>
      <c r="S1900" s="203">
        <v>44837.595717592594</v>
      </c>
    </row>
    <row r="1901" spans="1:19" x14ac:dyDescent="0.25">
      <c r="A1901" s="208" t="s">
        <v>257</v>
      </c>
      <c r="B1901" s="208" t="s">
        <v>212</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258</v>
      </c>
      <c r="Q1901" s="208" t="s">
        <v>259</v>
      </c>
      <c r="R1901" s="208" t="s">
        <v>260</v>
      </c>
      <c r="S1901" s="203">
        <v>44837.595717592594</v>
      </c>
    </row>
    <row r="1902" spans="1:19" x14ac:dyDescent="0.25">
      <c r="A1902" s="208" t="s">
        <v>257</v>
      </c>
      <c r="B1902" s="208" t="s">
        <v>212</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258</v>
      </c>
      <c r="Q1902" s="208" t="s">
        <v>259</v>
      </c>
      <c r="R1902" s="208" t="s">
        <v>260</v>
      </c>
      <c r="S1902" s="203">
        <v>44837.595717592594</v>
      </c>
    </row>
    <row r="1903" spans="1:19" x14ac:dyDescent="0.25">
      <c r="A1903" s="208" t="s">
        <v>257</v>
      </c>
      <c r="B1903" s="208" t="s">
        <v>212</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258</v>
      </c>
      <c r="Q1903" s="208" t="s">
        <v>259</v>
      </c>
      <c r="R1903" s="208" t="s">
        <v>260</v>
      </c>
      <c r="S1903" s="203">
        <v>44837.595717592594</v>
      </c>
    </row>
    <row r="1904" spans="1:19" x14ac:dyDescent="0.25">
      <c r="A1904" s="208" t="s">
        <v>257</v>
      </c>
      <c r="B1904" s="208" t="s">
        <v>212</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258</v>
      </c>
      <c r="Q1904" s="208" t="s">
        <v>259</v>
      </c>
      <c r="R1904" s="208" t="s">
        <v>260</v>
      </c>
      <c r="S1904" s="203">
        <v>44837.595717592594</v>
      </c>
    </row>
    <row r="1905" spans="1:19" x14ac:dyDescent="0.25">
      <c r="A1905" s="208" t="s">
        <v>257</v>
      </c>
      <c r="B1905" s="208" t="s">
        <v>212</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258</v>
      </c>
      <c r="Q1905" s="208" t="s">
        <v>259</v>
      </c>
      <c r="R1905" s="208" t="s">
        <v>260</v>
      </c>
      <c r="S1905" s="203">
        <v>44837.595717592594</v>
      </c>
    </row>
    <row r="1906" spans="1:19" x14ac:dyDescent="0.25">
      <c r="A1906" s="208" t="s">
        <v>257</v>
      </c>
      <c r="B1906" s="208" t="s">
        <v>212</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258</v>
      </c>
      <c r="Q1906" s="208" t="s">
        <v>259</v>
      </c>
      <c r="R1906" s="208" t="s">
        <v>260</v>
      </c>
      <c r="S1906" s="203">
        <v>44837.595717592594</v>
      </c>
    </row>
    <row r="1907" spans="1:19" x14ac:dyDescent="0.25">
      <c r="A1907" s="208" t="s">
        <v>257</v>
      </c>
      <c r="B1907" s="208" t="s">
        <v>212</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258</v>
      </c>
      <c r="Q1907" s="208" t="s">
        <v>259</v>
      </c>
      <c r="R1907" s="208" t="s">
        <v>260</v>
      </c>
      <c r="S1907" s="203">
        <v>44837.595717592594</v>
      </c>
    </row>
    <row r="1908" spans="1:19" x14ac:dyDescent="0.25">
      <c r="A1908" s="208" t="s">
        <v>257</v>
      </c>
      <c r="B1908" s="208" t="s">
        <v>212</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258</v>
      </c>
      <c r="Q1908" s="208" t="s">
        <v>259</v>
      </c>
      <c r="R1908" s="208" t="s">
        <v>260</v>
      </c>
      <c r="S1908" s="203">
        <v>44837.595717592594</v>
      </c>
    </row>
    <row r="1909" spans="1:19" x14ac:dyDescent="0.25">
      <c r="A1909" s="208" t="s">
        <v>257</v>
      </c>
      <c r="B1909" s="208" t="s">
        <v>212</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258</v>
      </c>
      <c r="Q1909" s="208" t="s">
        <v>259</v>
      </c>
      <c r="R1909" s="208" t="s">
        <v>260</v>
      </c>
      <c r="S1909" s="203">
        <v>44837.595717592594</v>
      </c>
    </row>
    <row r="1910" spans="1:19" x14ac:dyDescent="0.25">
      <c r="A1910" s="208" t="s">
        <v>257</v>
      </c>
      <c r="B1910" s="208" t="s">
        <v>212</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258</v>
      </c>
      <c r="Q1910" s="208" t="s">
        <v>259</v>
      </c>
      <c r="R1910" s="208" t="s">
        <v>260</v>
      </c>
      <c r="S1910" s="203">
        <v>44837.595717592594</v>
      </c>
    </row>
    <row r="1911" spans="1:19" x14ac:dyDescent="0.25">
      <c r="A1911" s="208" t="s">
        <v>257</v>
      </c>
      <c r="B1911" s="208" t="s">
        <v>212</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258</v>
      </c>
      <c r="Q1911" s="208" t="s">
        <v>259</v>
      </c>
      <c r="R1911" s="208" t="s">
        <v>260</v>
      </c>
      <c r="S1911" s="203">
        <v>44837.595717592594</v>
      </c>
    </row>
    <row r="1912" spans="1:19" x14ac:dyDescent="0.25">
      <c r="A1912" s="208" t="s">
        <v>257</v>
      </c>
      <c r="B1912" s="208" t="s">
        <v>212</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258</v>
      </c>
      <c r="Q1912" s="208" t="s">
        <v>259</v>
      </c>
      <c r="R1912" s="208" t="s">
        <v>260</v>
      </c>
      <c r="S1912" s="203">
        <v>44837.595717592594</v>
      </c>
    </row>
    <row r="1913" spans="1:19" x14ac:dyDescent="0.25">
      <c r="A1913" s="208" t="s">
        <v>257</v>
      </c>
      <c r="B1913" s="208" t="s">
        <v>212</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258</v>
      </c>
      <c r="Q1913" s="208" t="s">
        <v>259</v>
      </c>
      <c r="R1913" s="208" t="s">
        <v>260</v>
      </c>
      <c r="S1913" s="203">
        <v>44837.595717592594</v>
      </c>
    </row>
    <row r="1914" spans="1:19" x14ac:dyDescent="0.25">
      <c r="A1914" s="208" t="s">
        <v>257</v>
      </c>
      <c r="B1914" s="208" t="s">
        <v>212</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258</v>
      </c>
      <c r="Q1914" s="208" t="s">
        <v>259</v>
      </c>
      <c r="R1914" s="208" t="s">
        <v>260</v>
      </c>
      <c r="S1914" s="203">
        <v>44837.595717592594</v>
      </c>
    </row>
    <row r="1915" spans="1:19" x14ac:dyDescent="0.25">
      <c r="A1915" s="208" t="s">
        <v>257</v>
      </c>
      <c r="B1915" s="208" t="s">
        <v>212</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258</v>
      </c>
      <c r="Q1915" s="208" t="s">
        <v>259</v>
      </c>
      <c r="R1915" s="208" t="s">
        <v>260</v>
      </c>
      <c r="S1915" s="203">
        <v>44837.595717592594</v>
      </c>
    </row>
    <row r="1916" spans="1:19" x14ac:dyDescent="0.25">
      <c r="A1916" s="208" t="s">
        <v>257</v>
      </c>
      <c r="B1916" s="208" t="s">
        <v>212</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258</v>
      </c>
      <c r="Q1916" s="208" t="s">
        <v>259</v>
      </c>
      <c r="R1916" s="208" t="s">
        <v>260</v>
      </c>
      <c r="S1916" s="203">
        <v>44837.595717592594</v>
      </c>
    </row>
    <row r="1917" spans="1:19" x14ac:dyDescent="0.25">
      <c r="A1917" s="208" t="s">
        <v>257</v>
      </c>
      <c r="B1917" s="208" t="s">
        <v>212</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258</v>
      </c>
      <c r="Q1917" s="208" t="s">
        <v>259</v>
      </c>
      <c r="R1917" s="208" t="s">
        <v>260</v>
      </c>
      <c r="S1917" s="203">
        <v>44837.595717592594</v>
      </c>
    </row>
    <row r="1918" spans="1:19" x14ac:dyDescent="0.25">
      <c r="A1918" s="208" t="s">
        <v>257</v>
      </c>
      <c r="B1918" s="208" t="s">
        <v>212</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258</v>
      </c>
      <c r="Q1918" s="208" t="s">
        <v>259</v>
      </c>
      <c r="R1918" s="208" t="s">
        <v>260</v>
      </c>
      <c r="S1918" s="203">
        <v>44837.595717592594</v>
      </c>
    </row>
    <row r="1919" spans="1:19" x14ac:dyDescent="0.25">
      <c r="A1919" s="208" t="s">
        <v>257</v>
      </c>
      <c r="B1919" s="208" t="s">
        <v>212</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258</v>
      </c>
      <c r="Q1919" s="208" t="s">
        <v>259</v>
      </c>
      <c r="R1919" s="208" t="s">
        <v>260</v>
      </c>
      <c r="S1919" s="203">
        <v>44837.595717592594</v>
      </c>
    </row>
    <row r="1920" spans="1:19" x14ac:dyDescent="0.25">
      <c r="A1920" s="208" t="s">
        <v>257</v>
      </c>
      <c r="B1920" s="208" t="s">
        <v>212</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258</v>
      </c>
      <c r="Q1920" s="208" t="s">
        <v>259</v>
      </c>
      <c r="R1920" s="208" t="s">
        <v>260</v>
      </c>
      <c r="S1920" s="203">
        <v>44837.595717592594</v>
      </c>
    </row>
    <row r="1921" spans="1:19" x14ac:dyDescent="0.25">
      <c r="A1921" s="208" t="s">
        <v>257</v>
      </c>
      <c r="B1921" s="208" t="s">
        <v>212</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258</v>
      </c>
      <c r="Q1921" s="208" t="s">
        <v>259</v>
      </c>
      <c r="R1921" s="208" t="s">
        <v>260</v>
      </c>
      <c r="S1921" s="203">
        <v>44837.595717592594</v>
      </c>
    </row>
    <row r="1922" spans="1:19" x14ac:dyDescent="0.25">
      <c r="A1922" s="208" t="s">
        <v>257</v>
      </c>
      <c r="B1922" s="208" t="s">
        <v>212</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258</v>
      </c>
      <c r="Q1922" s="208" t="s">
        <v>259</v>
      </c>
      <c r="R1922" s="208" t="s">
        <v>260</v>
      </c>
      <c r="S1922" s="203">
        <v>44837.595717592594</v>
      </c>
    </row>
    <row r="1923" spans="1:19" x14ac:dyDescent="0.25">
      <c r="A1923" s="208" t="s">
        <v>257</v>
      </c>
      <c r="B1923" s="208" t="s">
        <v>212</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258</v>
      </c>
      <c r="Q1923" s="208" t="s">
        <v>259</v>
      </c>
      <c r="R1923" s="208" t="s">
        <v>260</v>
      </c>
      <c r="S1923" s="203">
        <v>44837.595717592594</v>
      </c>
    </row>
    <row r="1924" spans="1:19" x14ac:dyDescent="0.25">
      <c r="A1924" s="208" t="s">
        <v>257</v>
      </c>
      <c r="B1924" s="208" t="s">
        <v>212</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258</v>
      </c>
      <c r="Q1924" s="208" t="s">
        <v>259</v>
      </c>
      <c r="R1924" s="208" t="s">
        <v>260</v>
      </c>
      <c r="S1924" s="203">
        <v>44837.595717592594</v>
      </c>
    </row>
    <row r="1925" spans="1:19" x14ac:dyDescent="0.25">
      <c r="A1925" s="208" t="s">
        <v>257</v>
      </c>
      <c r="B1925" s="208" t="s">
        <v>212</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258</v>
      </c>
      <c r="Q1925" s="208" t="s">
        <v>259</v>
      </c>
      <c r="R1925" s="208" t="s">
        <v>260</v>
      </c>
      <c r="S1925" s="203">
        <v>44837.595717592594</v>
      </c>
    </row>
    <row r="1926" spans="1:19" x14ac:dyDescent="0.25">
      <c r="A1926" s="208" t="s">
        <v>257</v>
      </c>
      <c r="B1926" s="208" t="s">
        <v>212</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258</v>
      </c>
      <c r="Q1926" s="208" t="s">
        <v>259</v>
      </c>
      <c r="R1926" s="208" t="s">
        <v>260</v>
      </c>
      <c r="S1926" s="203">
        <v>44837.595717592594</v>
      </c>
    </row>
    <row r="1927" spans="1:19" x14ac:dyDescent="0.25">
      <c r="A1927" s="208" t="s">
        <v>257</v>
      </c>
      <c r="B1927" s="208" t="s">
        <v>212</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258</v>
      </c>
      <c r="Q1927" s="208" t="s">
        <v>259</v>
      </c>
      <c r="R1927" s="208" t="s">
        <v>260</v>
      </c>
      <c r="S1927" s="203">
        <v>44837.595717592594</v>
      </c>
    </row>
    <row r="1928" spans="1:19" x14ac:dyDescent="0.25">
      <c r="A1928" s="208" t="s">
        <v>257</v>
      </c>
      <c r="B1928" s="208" t="s">
        <v>212</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258</v>
      </c>
      <c r="Q1928" s="208" t="s">
        <v>259</v>
      </c>
      <c r="R1928" s="208" t="s">
        <v>260</v>
      </c>
      <c r="S1928" s="203">
        <v>44837.595717592594</v>
      </c>
    </row>
    <row r="1929" spans="1:19" x14ac:dyDescent="0.25">
      <c r="A1929" s="208" t="s">
        <v>257</v>
      </c>
      <c r="B1929" s="208" t="s">
        <v>212</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258</v>
      </c>
      <c r="Q1929" s="208" t="s">
        <v>259</v>
      </c>
      <c r="R1929" s="208" t="s">
        <v>260</v>
      </c>
      <c r="S1929" s="203">
        <v>44837.595717592594</v>
      </c>
    </row>
    <row r="1930" spans="1:19" x14ac:dyDescent="0.25">
      <c r="A1930" s="208" t="s">
        <v>257</v>
      </c>
      <c r="B1930" s="208" t="s">
        <v>212</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258</v>
      </c>
      <c r="Q1930" s="208" t="s">
        <v>259</v>
      </c>
      <c r="R1930" s="208" t="s">
        <v>260</v>
      </c>
      <c r="S1930" s="203">
        <v>44837.595717592594</v>
      </c>
    </row>
    <row r="1931" spans="1:19" x14ac:dyDescent="0.25">
      <c r="A1931" s="208" t="s">
        <v>257</v>
      </c>
      <c r="B1931" s="208" t="s">
        <v>212</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258</v>
      </c>
      <c r="Q1931" s="208" t="s">
        <v>259</v>
      </c>
      <c r="R1931" s="208" t="s">
        <v>260</v>
      </c>
      <c r="S1931" s="203">
        <v>44837.595717592594</v>
      </c>
    </row>
    <row r="1932" spans="1:19" x14ac:dyDescent="0.25">
      <c r="A1932" s="208" t="s">
        <v>257</v>
      </c>
      <c r="B1932" s="208" t="s">
        <v>212</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258</v>
      </c>
      <c r="Q1932" s="208" t="s">
        <v>259</v>
      </c>
      <c r="R1932" s="208" t="s">
        <v>260</v>
      </c>
      <c r="S1932" s="203">
        <v>44837.595717592594</v>
      </c>
    </row>
    <row r="1933" spans="1:19" x14ac:dyDescent="0.25">
      <c r="A1933" s="208" t="s">
        <v>257</v>
      </c>
      <c r="B1933" s="208" t="s">
        <v>212</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258</v>
      </c>
      <c r="Q1933" s="208" t="s">
        <v>259</v>
      </c>
      <c r="R1933" s="208" t="s">
        <v>260</v>
      </c>
      <c r="S1933" s="203">
        <v>44837.595717592594</v>
      </c>
    </row>
    <row r="1934" spans="1:19" x14ac:dyDescent="0.25">
      <c r="A1934" s="208" t="s">
        <v>257</v>
      </c>
      <c r="B1934" s="208" t="s">
        <v>212</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258</v>
      </c>
      <c r="Q1934" s="208" t="s">
        <v>259</v>
      </c>
      <c r="R1934" s="208" t="s">
        <v>260</v>
      </c>
      <c r="S1934" s="203">
        <v>44837.595717592594</v>
      </c>
    </row>
    <row r="1935" spans="1:19" x14ac:dyDescent="0.25">
      <c r="A1935" s="208" t="s">
        <v>257</v>
      </c>
      <c r="B1935" s="208" t="s">
        <v>212</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258</v>
      </c>
      <c r="Q1935" s="208" t="s">
        <v>259</v>
      </c>
      <c r="R1935" s="208" t="s">
        <v>260</v>
      </c>
      <c r="S1935" s="203">
        <v>44837.595717592594</v>
      </c>
    </row>
    <row r="1936" spans="1:19" x14ac:dyDescent="0.25">
      <c r="A1936" s="208" t="s">
        <v>257</v>
      </c>
      <c r="B1936" s="208" t="s">
        <v>212</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258</v>
      </c>
      <c r="Q1936" s="208" t="s">
        <v>259</v>
      </c>
      <c r="R1936" s="208" t="s">
        <v>260</v>
      </c>
      <c r="S1936" s="203">
        <v>44837.595717592594</v>
      </c>
    </row>
    <row r="1937" spans="1:19" x14ac:dyDescent="0.25">
      <c r="A1937" s="208" t="s">
        <v>257</v>
      </c>
      <c r="B1937" s="208" t="s">
        <v>212</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258</v>
      </c>
      <c r="Q1937" s="208" t="s">
        <v>259</v>
      </c>
      <c r="R1937" s="208" t="s">
        <v>260</v>
      </c>
      <c r="S1937" s="203">
        <v>44837.595717592594</v>
      </c>
    </row>
    <row r="1938" spans="1:19" x14ac:dyDescent="0.25">
      <c r="A1938" s="208" t="s">
        <v>257</v>
      </c>
      <c r="B1938" s="208" t="s">
        <v>212</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258</v>
      </c>
      <c r="Q1938" s="208" t="s">
        <v>259</v>
      </c>
      <c r="R1938" s="208" t="s">
        <v>260</v>
      </c>
      <c r="S1938" s="203">
        <v>44837.595717592594</v>
      </c>
    </row>
    <row r="1939" spans="1:19" x14ac:dyDescent="0.25">
      <c r="A1939" s="208" t="s">
        <v>257</v>
      </c>
      <c r="B1939" s="208" t="s">
        <v>212</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258</v>
      </c>
      <c r="Q1939" s="208" t="s">
        <v>259</v>
      </c>
      <c r="R1939" s="208" t="s">
        <v>260</v>
      </c>
      <c r="S1939" s="203">
        <v>44837.595717592594</v>
      </c>
    </row>
    <row r="1940" spans="1:19" x14ac:dyDescent="0.25">
      <c r="A1940" s="208" t="s">
        <v>257</v>
      </c>
      <c r="B1940" s="208" t="s">
        <v>212</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258</v>
      </c>
      <c r="Q1940" s="208" t="s">
        <v>259</v>
      </c>
      <c r="R1940" s="208" t="s">
        <v>260</v>
      </c>
      <c r="S1940" s="203">
        <v>44837.595717592594</v>
      </c>
    </row>
    <row r="1941" spans="1:19" x14ac:dyDescent="0.25">
      <c r="A1941" s="208" t="s">
        <v>257</v>
      </c>
      <c r="B1941" s="208" t="s">
        <v>212</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258</v>
      </c>
      <c r="Q1941" s="208" t="s">
        <v>259</v>
      </c>
      <c r="R1941" s="208" t="s">
        <v>260</v>
      </c>
      <c r="S1941" s="203">
        <v>44837.595717592594</v>
      </c>
    </row>
    <row r="1942" spans="1:19" x14ac:dyDescent="0.25">
      <c r="A1942" s="208" t="s">
        <v>257</v>
      </c>
      <c r="B1942" s="208" t="s">
        <v>212</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258</v>
      </c>
      <c r="Q1942" s="208" t="s">
        <v>259</v>
      </c>
      <c r="R1942" s="208" t="s">
        <v>260</v>
      </c>
      <c r="S1942" s="203">
        <v>44837.595717592594</v>
      </c>
    </row>
    <row r="1943" spans="1:19" x14ac:dyDescent="0.25">
      <c r="A1943" s="208" t="s">
        <v>257</v>
      </c>
      <c r="B1943" s="208" t="s">
        <v>212</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258</v>
      </c>
      <c r="Q1943" s="208" t="s">
        <v>259</v>
      </c>
      <c r="R1943" s="208" t="s">
        <v>260</v>
      </c>
      <c r="S1943" s="203">
        <v>44837.595717592594</v>
      </c>
    </row>
    <row r="1944" spans="1:19" x14ac:dyDescent="0.25">
      <c r="A1944" s="208" t="s">
        <v>257</v>
      </c>
      <c r="B1944" s="208" t="s">
        <v>212</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258</v>
      </c>
      <c r="Q1944" s="208" t="s">
        <v>259</v>
      </c>
      <c r="R1944" s="208" t="s">
        <v>260</v>
      </c>
      <c r="S1944" s="203">
        <v>44837.595717592594</v>
      </c>
    </row>
    <row r="1945" spans="1:19" x14ac:dyDescent="0.25">
      <c r="A1945" s="208" t="s">
        <v>257</v>
      </c>
      <c r="B1945" s="208" t="s">
        <v>212</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258</v>
      </c>
      <c r="Q1945" s="208" t="s">
        <v>259</v>
      </c>
      <c r="R1945" s="208" t="s">
        <v>260</v>
      </c>
      <c r="S1945" s="203">
        <v>44837.595717592594</v>
      </c>
    </row>
    <row r="1946" spans="1:19" x14ac:dyDescent="0.25">
      <c r="A1946" s="208" t="s">
        <v>257</v>
      </c>
      <c r="B1946" s="208" t="s">
        <v>212</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258</v>
      </c>
      <c r="Q1946" s="208" t="s">
        <v>259</v>
      </c>
      <c r="R1946" s="208" t="s">
        <v>260</v>
      </c>
      <c r="S1946" s="203">
        <v>44837.595717592594</v>
      </c>
    </row>
    <row r="1947" spans="1:19" x14ac:dyDescent="0.25">
      <c r="A1947" s="208" t="s">
        <v>257</v>
      </c>
      <c r="B1947" s="208" t="s">
        <v>212</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258</v>
      </c>
      <c r="Q1947" s="208" t="s">
        <v>259</v>
      </c>
      <c r="R1947" s="208" t="s">
        <v>260</v>
      </c>
      <c r="S1947" s="203">
        <v>44837.595717592594</v>
      </c>
    </row>
    <row r="1948" spans="1:19" x14ac:dyDescent="0.25">
      <c r="A1948" s="208" t="s">
        <v>257</v>
      </c>
      <c r="B1948" s="208" t="s">
        <v>212</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258</v>
      </c>
      <c r="Q1948" s="208" t="s">
        <v>259</v>
      </c>
      <c r="R1948" s="208" t="s">
        <v>260</v>
      </c>
      <c r="S1948" s="203">
        <v>44837.595717592594</v>
      </c>
    </row>
    <row r="1949" spans="1:19" x14ac:dyDescent="0.25">
      <c r="A1949" s="208" t="s">
        <v>257</v>
      </c>
      <c r="B1949" s="208" t="s">
        <v>212</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258</v>
      </c>
      <c r="Q1949" s="208" t="s">
        <v>259</v>
      </c>
      <c r="R1949" s="208" t="s">
        <v>260</v>
      </c>
      <c r="S1949" s="203">
        <v>44837.595717592594</v>
      </c>
    </row>
    <row r="1950" spans="1:19" x14ac:dyDescent="0.25">
      <c r="A1950" s="208" t="s">
        <v>257</v>
      </c>
      <c r="B1950" s="208" t="s">
        <v>212</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258</v>
      </c>
      <c r="Q1950" s="208" t="s">
        <v>259</v>
      </c>
      <c r="R1950" s="208" t="s">
        <v>260</v>
      </c>
      <c r="S1950" s="203">
        <v>44837.595717592594</v>
      </c>
    </row>
    <row r="1951" spans="1:19" x14ac:dyDescent="0.25">
      <c r="A1951" s="208" t="s">
        <v>257</v>
      </c>
      <c r="B1951" s="208" t="s">
        <v>212</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258</v>
      </c>
      <c r="Q1951" s="208" t="s">
        <v>259</v>
      </c>
      <c r="R1951" s="208" t="s">
        <v>260</v>
      </c>
      <c r="S1951" s="203">
        <v>44837.595717592594</v>
      </c>
    </row>
    <row r="1952" spans="1:19" x14ac:dyDescent="0.25">
      <c r="A1952" s="208" t="s">
        <v>257</v>
      </c>
      <c r="B1952" s="208" t="s">
        <v>212</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258</v>
      </c>
      <c r="Q1952" s="208" t="s">
        <v>259</v>
      </c>
      <c r="R1952" s="208" t="s">
        <v>260</v>
      </c>
      <c r="S1952" s="203">
        <v>44837.595717592594</v>
      </c>
    </row>
    <row r="1953" spans="1:19" x14ac:dyDescent="0.25">
      <c r="A1953" s="208" t="s">
        <v>257</v>
      </c>
      <c r="B1953" s="208" t="s">
        <v>212</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258</v>
      </c>
      <c r="Q1953" s="208" t="s">
        <v>259</v>
      </c>
      <c r="R1953" s="208" t="s">
        <v>260</v>
      </c>
      <c r="S1953" s="203">
        <v>44837.595717592594</v>
      </c>
    </row>
    <row r="1954" spans="1:19" x14ac:dyDescent="0.25">
      <c r="A1954" s="208" t="s">
        <v>257</v>
      </c>
      <c r="B1954" s="208" t="s">
        <v>212</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258</v>
      </c>
      <c r="Q1954" s="208" t="s">
        <v>259</v>
      </c>
      <c r="R1954" s="208" t="s">
        <v>260</v>
      </c>
      <c r="S1954" s="203">
        <v>44837.595717592594</v>
      </c>
    </row>
    <row r="1955" spans="1:19" x14ac:dyDescent="0.25">
      <c r="A1955" s="208" t="s">
        <v>257</v>
      </c>
      <c r="B1955" s="208" t="s">
        <v>212</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258</v>
      </c>
      <c r="Q1955" s="208" t="s">
        <v>259</v>
      </c>
      <c r="R1955" s="208" t="s">
        <v>260</v>
      </c>
      <c r="S1955" s="203">
        <v>44837.595717592594</v>
      </c>
    </row>
    <row r="1956" spans="1:19" x14ac:dyDescent="0.25">
      <c r="A1956" s="208" t="s">
        <v>257</v>
      </c>
      <c r="B1956" s="208" t="s">
        <v>212</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258</v>
      </c>
      <c r="Q1956" s="208" t="s">
        <v>259</v>
      </c>
      <c r="R1956" s="208" t="s">
        <v>260</v>
      </c>
      <c r="S1956" s="203">
        <v>44837.595717592594</v>
      </c>
    </row>
    <row r="1957" spans="1:19" x14ac:dyDescent="0.25">
      <c r="A1957" s="208" t="s">
        <v>257</v>
      </c>
      <c r="B1957" s="208" t="s">
        <v>212</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258</v>
      </c>
      <c r="Q1957" s="208" t="s">
        <v>259</v>
      </c>
      <c r="R1957" s="208" t="s">
        <v>260</v>
      </c>
      <c r="S1957" s="203">
        <v>44837.595717592594</v>
      </c>
    </row>
    <row r="1958" spans="1:19" x14ac:dyDescent="0.25">
      <c r="A1958" s="208" t="s">
        <v>257</v>
      </c>
      <c r="B1958" s="208" t="s">
        <v>212</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258</v>
      </c>
      <c r="Q1958" s="208" t="s">
        <v>259</v>
      </c>
      <c r="R1958" s="208" t="s">
        <v>260</v>
      </c>
      <c r="S1958" s="203">
        <v>44837.595717592594</v>
      </c>
    </row>
    <row r="1959" spans="1:19" x14ac:dyDescent="0.25">
      <c r="A1959" s="208" t="s">
        <v>257</v>
      </c>
      <c r="B1959" s="208" t="s">
        <v>212</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258</v>
      </c>
      <c r="Q1959" s="208" t="s">
        <v>259</v>
      </c>
      <c r="R1959" s="208" t="s">
        <v>260</v>
      </c>
      <c r="S1959" s="203">
        <v>44837.595717592594</v>
      </c>
    </row>
    <row r="1960" spans="1:19" x14ac:dyDescent="0.25">
      <c r="A1960" s="208" t="s">
        <v>257</v>
      </c>
      <c r="B1960" s="208" t="s">
        <v>212</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258</v>
      </c>
      <c r="Q1960" s="208" t="s">
        <v>259</v>
      </c>
      <c r="R1960" s="208" t="s">
        <v>260</v>
      </c>
      <c r="S1960" s="203">
        <v>44837.595717592594</v>
      </c>
    </row>
    <row r="1961" spans="1:19" x14ac:dyDescent="0.25">
      <c r="A1961" s="208" t="s">
        <v>257</v>
      </c>
      <c r="B1961" s="208" t="s">
        <v>212</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258</v>
      </c>
      <c r="Q1961" s="208" t="s">
        <v>259</v>
      </c>
      <c r="R1961" s="208" t="s">
        <v>260</v>
      </c>
      <c r="S1961" s="203">
        <v>44837.595717592594</v>
      </c>
    </row>
    <row r="1962" spans="1:19" x14ac:dyDescent="0.25">
      <c r="A1962" s="208" t="s">
        <v>257</v>
      </c>
      <c r="B1962" s="208" t="s">
        <v>212</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258</v>
      </c>
      <c r="Q1962" s="208" t="s">
        <v>259</v>
      </c>
      <c r="R1962" s="208" t="s">
        <v>260</v>
      </c>
      <c r="S1962" s="203">
        <v>44837.595717592594</v>
      </c>
    </row>
    <row r="1963" spans="1:19" x14ac:dyDescent="0.25">
      <c r="A1963" s="208" t="s">
        <v>257</v>
      </c>
      <c r="B1963" s="208" t="s">
        <v>212</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258</v>
      </c>
      <c r="Q1963" s="208" t="s">
        <v>259</v>
      </c>
      <c r="R1963" s="208" t="s">
        <v>260</v>
      </c>
      <c r="S1963" s="203">
        <v>44837.595717592594</v>
      </c>
    </row>
    <row r="1964" spans="1:19" x14ac:dyDescent="0.25">
      <c r="A1964" s="208" t="s">
        <v>257</v>
      </c>
      <c r="B1964" s="208" t="s">
        <v>212</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258</v>
      </c>
      <c r="Q1964" s="208" t="s">
        <v>259</v>
      </c>
      <c r="R1964" s="208" t="s">
        <v>260</v>
      </c>
      <c r="S1964" s="203">
        <v>44837.595717592594</v>
      </c>
    </row>
    <row r="1965" spans="1:19" x14ac:dyDescent="0.25">
      <c r="A1965" s="208" t="s">
        <v>257</v>
      </c>
      <c r="B1965" s="208" t="s">
        <v>212</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258</v>
      </c>
      <c r="Q1965" s="208" t="s">
        <v>259</v>
      </c>
      <c r="R1965" s="208" t="s">
        <v>260</v>
      </c>
      <c r="S1965" s="203">
        <v>44837.595717592594</v>
      </c>
    </row>
    <row r="1966" spans="1:19" x14ac:dyDescent="0.25">
      <c r="A1966" s="208" t="s">
        <v>257</v>
      </c>
      <c r="B1966" s="208" t="s">
        <v>212</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258</v>
      </c>
      <c r="Q1966" s="208" t="s">
        <v>259</v>
      </c>
      <c r="R1966" s="208" t="s">
        <v>260</v>
      </c>
      <c r="S1966" s="203">
        <v>44837.595717592594</v>
      </c>
    </row>
    <row r="1967" spans="1:19" x14ac:dyDescent="0.25">
      <c r="A1967" s="208" t="s">
        <v>257</v>
      </c>
      <c r="B1967" s="208" t="s">
        <v>212</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258</v>
      </c>
      <c r="Q1967" s="208" t="s">
        <v>259</v>
      </c>
      <c r="R1967" s="208" t="s">
        <v>260</v>
      </c>
      <c r="S1967" s="203">
        <v>44837.595717592594</v>
      </c>
    </row>
    <row r="1968" spans="1:19" x14ac:dyDescent="0.25">
      <c r="A1968" s="208" t="s">
        <v>257</v>
      </c>
      <c r="B1968" s="208" t="s">
        <v>212</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258</v>
      </c>
      <c r="Q1968" s="208" t="s">
        <v>259</v>
      </c>
      <c r="R1968" s="208" t="s">
        <v>260</v>
      </c>
      <c r="S1968" s="203">
        <v>44837.595717592594</v>
      </c>
    </row>
    <row r="1969" spans="1:19" x14ac:dyDescent="0.25">
      <c r="A1969" s="208" t="s">
        <v>257</v>
      </c>
      <c r="B1969" s="208" t="s">
        <v>212</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258</v>
      </c>
      <c r="Q1969" s="208" t="s">
        <v>259</v>
      </c>
      <c r="R1969" s="208" t="s">
        <v>260</v>
      </c>
      <c r="S1969" s="203">
        <v>44837.595717592594</v>
      </c>
    </row>
    <row r="1970" spans="1:19" x14ac:dyDescent="0.25">
      <c r="A1970" s="208" t="s">
        <v>257</v>
      </c>
      <c r="B1970" s="208" t="s">
        <v>212</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258</v>
      </c>
      <c r="Q1970" s="208" t="s">
        <v>259</v>
      </c>
      <c r="R1970" s="208" t="s">
        <v>260</v>
      </c>
      <c r="S1970" s="203">
        <v>44837.595717592594</v>
      </c>
    </row>
    <row r="1971" spans="1:19" x14ac:dyDescent="0.25">
      <c r="A1971" s="208" t="s">
        <v>257</v>
      </c>
      <c r="B1971" s="208" t="s">
        <v>212</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258</v>
      </c>
      <c r="Q1971" s="208" t="s">
        <v>259</v>
      </c>
      <c r="R1971" s="208" t="s">
        <v>260</v>
      </c>
      <c r="S1971" s="203">
        <v>44837.595717592594</v>
      </c>
    </row>
    <row r="1972" spans="1:19" x14ac:dyDescent="0.25">
      <c r="A1972" s="208" t="s">
        <v>257</v>
      </c>
      <c r="B1972" s="208" t="s">
        <v>212</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258</v>
      </c>
      <c r="Q1972" s="208" t="s">
        <v>259</v>
      </c>
      <c r="R1972" s="208" t="s">
        <v>260</v>
      </c>
      <c r="S1972" s="203">
        <v>44837.595717592594</v>
      </c>
    </row>
    <row r="1973" spans="1:19" x14ac:dyDescent="0.25">
      <c r="A1973" s="208" t="s">
        <v>257</v>
      </c>
      <c r="B1973" s="208" t="s">
        <v>212</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258</v>
      </c>
      <c r="Q1973" s="208" t="s">
        <v>259</v>
      </c>
      <c r="R1973" s="208" t="s">
        <v>260</v>
      </c>
      <c r="S1973" s="203">
        <v>44837.595717592594</v>
      </c>
    </row>
    <row r="1974" spans="1:19" x14ac:dyDescent="0.25">
      <c r="A1974" s="208" t="s">
        <v>257</v>
      </c>
      <c r="B1974" s="208" t="s">
        <v>212</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258</v>
      </c>
      <c r="Q1974" s="208" t="s">
        <v>259</v>
      </c>
      <c r="R1974" s="208" t="s">
        <v>260</v>
      </c>
      <c r="S1974" s="203">
        <v>44837.595717592594</v>
      </c>
    </row>
    <row r="1975" spans="1:19" x14ac:dyDescent="0.25">
      <c r="A1975" s="208" t="s">
        <v>257</v>
      </c>
      <c r="B1975" s="208" t="s">
        <v>212</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258</v>
      </c>
      <c r="Q1975" s="208" t="s">
        <v>259</v>
      </c>
      <c r="R1975" s="208" t="s">
        <v>260</v>
      </c>
      <c r="S1975" s="203">
        <v>44837.595717592594</v>
      </c>
    </row>
    <row r="1976" spans="1:19" x14ac:dyDescent="0.25">
      <c r="A1976" s="208" t="s">
        <v>257</v>
      </c>
      <c r="B1976" s="208" t="s">
        <v>212</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258</v>
      </c>
      <c r="Q1976" s="208" t="s">
        <v>259</v>
      </c>
      <c r="R1976" s="208" t="s">
        <v>260</v>
      </c>
      <c r="S1976" s="203">
        <v>44837.595717592594</v>
      </c>
    </row>
    <row r="1977" spans="1:19" x14ac:dyDescent="0.25">
      <c r="A1977" s="208" t="s">
        <v>257</v>
      </c>
      <c r="B1977" s="208" t="s">
        <v>212</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258</v>
      </c>
      <c r="Q1977" s="208" t="s">
        <v>259</v>
      </c>
      <c r="R1977" s="208" t="s">
        <v>260</v>
      </c>
      <c r="S1977" s="203">
        <v>44837.595717592594</v>
      </c>
    </row>
    <row r="1978" spans="1:19" x14ac:dyDescent="0.25">
      <c r="A1978" s="208" t="s">
        <v>257</v>
      </c>
      <c r="B1978" s="208" t="s">
        <v>212</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258</v>
      </c>
      <c r="Q1978" s="208" t="s">
        <v>259</v>
      </c>
      <c r="R1978" s="208" t="s">
        <v>260</v>
      </c>
      <c r="S1978" s="203">
        <v>44837.595717592594</v>
      </c>
    </row>
    <row r="1979" spans="1:19" x14ac:dyDescent="0.25">
      <c r="A1979" s="208" t="s">
        <v>257</v>
      </c>
      <c r="B1979" s="208" t="s">
        <v>212</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258</v>
      </c>
      <c r="Q1979" s="208" t="s">
        <v>259</v>
      </c>
      <c r="R1979" s="208" t="s">
        <v>260</v>
      </c>
      <c r="S1979" s="203">
        <v>44837.595717592594</v>
      </c>
    </row>
    <row r="1980" spans="1:19" x14ac:dyDescent="0.25">
      <c r="A1980" s="208" t="s">
        <v>257</v>
      </c>
      <c r="B1980" s="208" t="s">
        <v>212</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258</v>
      </c>
      <c r="Q1980" s="208" t="s">
        <v>259</v>
      </c>
      <c r="R1980" s="208" t="s">
        <v>260</v>
      </c>
      <c r="S1980" s="203">
        <v>44837.595717592594</v>
      </c>
    </row>
    <row r="1981" spans="1:19" x14ac:dyDescent="0.25">
      <c r="A1981" s="208" t="s">
        <v>257</v>
      </c>
      <c r="B1981" s="208" t="s">
        <v>212</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258</v>
      </c>
      <c r="Q1981" s="208" t="s">
        <v>259</v>
      </c>
      <c r="R1981" s="208" t="s">
        <v>260</v>
      </c>
      <c r="S1981" s="203">
        <v>44837.595717592594</v>
      </c>
    </row>
    <row r="1982" spans="1:19" x14ac:dyDescent="0.25">
      <c r="A1982" s="208" t="s">
        <v>257</v>
      </c>
      <c r="B1982" s="208" t="s">
        <v>212</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258</v>
      </c>
      <c r="Q1982" s="208" t="s">
        <v>259</v>
      </c>
      <c r="R1982" s="208" t="s">
        <v>260</v>
      </c>
      <c r="S1982" s="203">
        <v>44837.595717592594</v>
      </c>
    </row>
    <row r="1983" spans="1:19" x14ac:dyDescent="0.25">
      <c r="A1983" s="208" t="s">
        <v>257</v>
      </c>
      <c r="B1983" s="208" t="s">
        <v>212</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258</v>
      </c>
      <c r="Q1983" s="208" t="s">
        <v>259</v>
      </c>
      <c r="R1983" s="208" t="s">
        <v>260</v>
      </c>
      <c r="S1983" s="203">
        <v>44837.595717592594</v>
      </c>
    </row>
    <row r="1984" spans="1:19" x14ac:dyDescent="0.25">
      <c r="A1984" s="208" t="s">
        <v>257</v>
      </c>
      <c r="B1984" s="208" t="s">
        <v>212</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258</v>
      </c>
      <c r="Q1984" s="208" t="s">
        <v>259</v>
      </c>
      <c r="R1984" s="208" t="s">
        <v>260</v>
      </c>
      <c r="S1984" s="203">
        <v>44837.595717592594</v>
      </c>
    </row>
    <row r="1985" spans="1:19" x14ac:dyDescent="0.25">
      <c r="A1985" s="208" t="s">
        <v>257</v>
      </c>
      <c r="B1985" s="208" t="s">
        <v>212</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258</v>
      </c>
      <c r="Q1985" s="208" t="s">
        <v>259</v>
      </c>
      <c r="R1985" s="208" t="s">
        <v>260</v>
      </c>
      <c r="S1985" s="203">
        <v>44837.595717592594</v>
      </c>
    </row>
    <row r="1986" spans="1:19" x14ac:dyDescent="0.25">
      <c r="A1986" s="208" t="s">
        <v>257</v>
      </c>
      <c r="B1986" s="208" t="s">
        <v>212</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258</v>
      </c>
      <c r="Q1986" s="208" t="s">
        <v>259</v>
      </c>
      <c r="R1986" s="208" t="s">
        <v>260</v>
      </c>
      <c r="S1986" s="203">
        <v>44837.595717592594</v>
      </c>
    </row>
    <row r="1987" spans="1:19" x14ac:dyDescent="0.25">
      <c r="A1987" s="208" t="s">
        <v>257</v>
      </c>
      <c r="B1987" s="208" t="s">
        <v>212</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258</v>
      </c>
      <c r="Q1987" s="208" t="s">
        <v>259</v>
      </c>
      <c r="R1987" s="208" t="s">
        <v>260</v>
      </c>
      <c r="S1987" s="203">
        <v>44837.595717592594</v>
      </c>
    </row>
    <row r="1988" spans="1:19" x14ac:dyDescent="0.25">
      <c r="A1988" s="208" t="s">
        <v>257</v>
      </c>
      <c r="B1988" s="208" t="s">
        <v>212</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258</v>
      </c>
      <c r="Q1988" s="208" t="s">
        <v>259</v>
      </c>
      <c r="R1988" s="208" t="s">
        <v>260</v>
      </c>
      <c r="S1988" s="203">
        <v>44837.595717592594</v>
      </c>
    </row>
    <row r="1989" spans="1:19" x14ac:dyDescent="0.25">
      <c r="A1989" s="208" t="s">
        <v>257</v>
      </c>
      <c r="B1989" s="208" t="s">
        <v>212</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258</v>
      </c>
      <c r="Q1989" s="208" t="s">
        <v>259</v>
      </c>
      <c r="R1989" s="208" t="s">
        <v>260</v>
      </c>
      <c r="S1989" s="203">
        <v>44837.595717592594</v>
      </c>
    </row>
    <row r="1990" spans="1:19" x14ac:dyDescent="0.25">
      <c r="A1990" s="208" t="s">
        <v>257</v>
      </c>
      <c r="B1990" s="208" t="s">
        <v>212</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258</v>
      </c>
      <c r="Q1990" s="208" t="s">
        <v>259</v>
      </c>
      <c r="R1990" s="208" t="s">
        <v>260</v>
      </c>
      <c r="S1990" s="203">
        <v>44837.595717592594</v>
      </c>
    </row>
    <row r="1991" spans="1:19" x14ac:dyDescent="0.25">
      <c r="A1991" s="208" t="s">
        <v>257</v>
      </c>
      <c r="B1991" s="208" t="s">
        <v>212</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258</v>
      </c>
      <c r="Q1991" s="208" t="s">
        <v>259</v>
      </c>
      <c r="R1991" s="208" t="s">
        <v>260</v>
      </c>
      <c r="S1991" s="203">
        <v>44837.595717592594</v>
      </c>
    </row>
    <row r="1992" spans="1:19" x14ac:dyDescent="0.25">
      <c r="A1992" s="208" t="s">
        <v>257</v>
      </c>
      <c r="B1992" s="208" t="s">
        <v>212</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258</v>
      </c>
      <c r="Q1992" s="208" t="s">
        <v>259</v>
      </c>
      <c r="R1992" s="208" t="s">
        <v>260</v>
      </c>
      <c r="S1992" s="203">
        <v>44837.595717592594</v>
      </c>
    </row>
    <row r="1993" spans="1:19" x14ac:dyDescent="0.25">
      <c r="A1993" s="208" t="s">
        <v>257</v>
      </c>
      <c r="B1993" s="208" t="s">
        <v>212</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258</v>
      </c>
      <c r="Q1993" s="208" t="s">
        <v>259</v>
      </c>
      <c r="R1993" s="208" t="s">
        <v>260</v>
      </c>
      <c r="S1993" s="203">
        <v>44837.595717592594</v>
      </c>
    </row>
    <row r="1994" spans="1:19" x14ac:dyDescent="0.25">
      <c r="A1994" s="208" t="s">
        <v>257</v>
      </c>
      <c r="B1994" s="208" t="s">
        <v>212</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258</v>
      </c>
      <c r="Q1994" s="208" t="s">
        <v>259</v>
      </c>
      <c r="R1994" s="208" t="s">
        <v>260</v>
      </c>
      <c r="S1994" s="203">
        <v>44837.595717592594</v>
      </c>
    </row>
    <row r="1995" spans="1:19" x14ac:dyDescent="0.25">
      <c r="A1995" s="208" t="s">
        <v>257</v>
      </c>
      <c r="B1995" s="208" t="s">
        <v>212</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258</v>
      </c>
      <c r="Q1995" s="208" t="s">
        <v>259</v>
      </c>
      <c r="R1995" s="208" t="s">
        <v>260</v>
      </c>
      <c r="S1995" s="203">
        <v>44837.595717592594</v>
      </c>
    </row>
    <row r="1996" spans="1:19" x14ac:dyDescent="0.25">
      <c r="A1996" s="208" t="s">
        <v>257</v>
      </c>
      <c r="B1996" s="208" t="s">
        <v>212</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258</v>
      </c>
      <c r="Q1996" s="208" t="s">
        <v>259</v>
      </c>
      <c r="R1996" s="208" t="s">
        <v>260</v>
      </c>
      <c r="S1996" s="203">
        <v>44837.595717592594</v>
      </c>
    </row>
    <row r="1997" spans="1:19" x14ac:dyDescent="0.25">
      <c r="A1997" s="208" t="s">
        <v>257</v>
      </c>
      <c r="B1997" s="208" t="s">
        <v>212</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258</v>
      </c>
      <c r="Q1997" s="208" t="s">
        <v>259</v>
      </c>
      <c r="R1997" s="208" t="s">
        <v>260</v>
      </c>
      <c r="S1997" s="203">
        <v>44837.595717592594</v>
      </c>
    </row>
    <row r="1998" spans="1:19" x14ac:dyDescent="0.25">
      <c r="A1998" s="208" t="s">
        <v>257</v>
      </c>
      <c r="B1998" s="208" t="s">
        <v>212</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258</v>
      </c>
      <c r="Q1998" s="208" t="s">
        <v>259</v>
      </c>
      <c r="R1998" s="208" t="s">
        <v>260</v>
      </c>
      <c r="S1998" s="203">
        <v>44837.595717592594</v>
      </c>
    </row>
    <row r="1999" spans="1:19" x14ac:dyDescent="0.25">
      <c r="A1999" s="208" t="s">
        <v>257</v>
      </c>
      <c r="B1999" s="208" t="s">
        <v>212</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258</v>
      </c>
      <c r="Q1999" s="208" t="s">
        <v>259</v>
      </c>
      <c r="R1999" s="208" t="s">
        <v>260</v>
      </c>
      <c r="S1999" s="203">
        <v>44837.595717592594</v>
      </c>
    </row>
    <row r="2000" spans="1:19" x14ac:dyDescent="0.25">
      <c r="A2000" s="208" t="s">
        <v>257</v>
      </c>
      <c r="B2000" s="208" t="s">
        <v>212</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258</v>
      </c>
      <c r="Q2000" s="208" t="s">
        <v>259</v>
      </c>
      <c r="R2000" s="208" t="s">
        <v>260</v>
      </c>
      <c r="S2000" s="203">
        <v>44837.595717592594</v>
      </c>
    </row>
    <row r="2001" spans="1:19" x14ac:dyDescent="0.25">
      <c r="A2001" s="208" t="s">
        <v>257</v>
      </c>
      <c r="B2001" s="208" t="s">
        <v>212</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258</v>
      </c>
      <c r="Q2001" s="208" t="s">
        <v>259</v>
      </c>
      <c r="R2001" s="208" t="s">
        <v>260</v>
      </c>
      <c r="S2001" s="203">
        <v>44837.595717592594</v>
      </c>
    </row>
    <row r="2002" spans="1:19" x14ac:dyDescent="0.25">
      <c r="A2002" s="208" t="s">
        <v>257</v>
      </c>
      <c r="B2002" s="208" t="s">
        <v>212</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258</v>
      </c>
      <c r="Q2002" s="208" t="s">
        <v>259</v>
      </c>
      <c r="R2002" s="208" t="s">
        <v>260</v>
      </c>
      <c r="S2002" s="203">
        <v>44837.595717592594</v>
      </c>
    </row>
    <row r="2003" spans="1:19" x14ac:dyDescent="0.25">
      <c r="A2003" s="208" t="s">
        <v>257</v>
      </c>
      <c r="B2003" s="208" t="s">
        <v>212</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258</v>
      </c>
      <c r="Q2003" s="208" t="s">
        <v>259</v>
      </c>
      <c r="R2003" s="208" t="s">
        <v>260</v>
      </c>
      <c r="S2003" s="203">
        <v>44837.595717592594</v>
      </c>
    </row>
    <row r="2004" spans="1:19" x14ac:dyDescent="0.25">
      <c r="A2004" s="208" t="s">
        <v>257</v>
      </c>
      <c r="B2004" s="208" t="s">
        <v>212</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258</v>
      </c>
      <c r="Q2004" s="208" t="s">
        <v>259</v>
      </c>
      <c r="R2004" s="208" t="s">
        <v>260</v>
      </c>
      <c r="S2004" s="203">
        <v>44837.595717592594</v>
      </c>
    </row>
    <row r="2005" spans="1:19" x14ac:dyDescent="0.25">
      <c r="A2005" s="208" t="s">
        <v>257</v>
      </c>
      <c r="B2005" s="208" t="s">
        <v>212</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258</v>
      </c>
      <c r="Q2005" s="208" t="s">
        <v>259</v>
      </c>
      <c r="R2005" s="208" t="s">
        <v>260</v>
      </c>
      <c r="S2005" s="203">
        <v>44837.595717592594</v>
      </c>
    </row>
    <row r="2006" spans="1:19" x14ac:dyDescent="0.25">
      <c r="A2006" s="208" t="s">
        <v>257</v>
      </c>
      <c r="B2006" s="208" t="s">
        <v>212</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258</v>
      </c>
      <c r="Q2006" s="208" t="s">
        <v>259</v>
      </c>
      <c r="R2006" s="208" t="s">
        <v>260</v>
      </c>
      <c r="S2006" s="203">
        <v>44837.595717592594</v>
      </c>
    </row>
    <row r="2007" spans="1:19" x14ac:dyDescent="0.25">
      <c r="A2007" s="208" t="s">
        <v>257</v>
      </c>
      <c r="B2007" s="208" t="s">
        <v>212</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258</v>
      </c>
      <c r="Q2007" s="208" t="s">
        <v>259</v>
      </c>
      <c r="R2007" s="208" t="s">
        <v>260</v>
      </c>
      <c r="S2007" s="203">
        <v>44837.595717592594</v>
      </c>
    </row>
    <row r="2008" spans="1:19" x14ac:dyDescent="0.25">
      <c r="A2008" s="208" t="s">
        <v>257</v>
      </c>
      <c r="B2008" s="208" t="s">
        <v>212</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258</v>
      </c>
      <c r="Q2008" s="208" t="s">
        <v>259</v>
      </c>
      <c r="R2008" s="208" t="s">
        <v>260</v>
      </c>
      <c r="S2008" s="203">
        <v>44837.595717592594</v>
      </c>
    </row>
    <row r="2009" spans="1:19" x14ac:dyDescent="0.25">
      <c r="A2009" s="208" t="s">
        <v>257</v>
      </c>
      <c r="B2009" s="208" t="s">
        <v>212</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258</v>
      </c>
      <c r="Q2009" s="208" t="s">
        <v>259</v>
      </c>
      <c r="R2009" s="208" t="s">
        <v>260</v>
      </c>
      <c r="S2009" s="203">
        <v>44837.595717592594</v>
      </c>
    </row>
    <row r="2010" spans="1:19" x14ac:dyDescent="0.25">
      <c r="A2010" s="208" t="s">
        <v>257</v>
      </c>
      <c r="B2010" s="208" t="s">
        <v>212</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258</v>
      </c>
      <c r="Q2010" s="208" t="s">
        <v>259</v>
      </c>
      <c r="R2010" s="208" t="s">
        <v>260</v>
      </c>
      <c r="S2010" s="203">
        <v>44837.595717592594</v>
      </c>
    </row>
    <row r="2011" spans="1:19" x14ac:dyDescent="0.25">
      <c r="A2011" s="208" t="s">
        <v>257</v>
      </c>
      <c r="B2011" s="208" t="s">
        <v>212</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258</v>
      </c>
      <c r="Q2011" s="208" t="s">
        <v>259</v>
      </c>
      <c r="R2011" s="208" t="s">
        <v>260</v>
      </c>
      <c r="S2011" s="203">
        <v>44837.595717592594</v>
      </c>
    </row>
    <row r="2012" spans="1:19" x14ac:dyDescent="0.25">
      <c r="A2012" s="208" t="s">
        <v>257</v>
      </c>
      <c r="B2012" s="208" t="s">
        <v>212</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258</v>
      </c>
      <c r="Q2012" s="208" t="s">
        <v>259</v>
      </c>
      <c r="R2012" s="208" t="s">
        <v>260</v>
      </c>
      <c r="S2012" s="203">
        <v>44837.595717592594</v>
      </c>
    </row>
    <row r="2013" spans="1:19" x14ac:dyDescent="0.25">
      <c r="A2013" s="208" t="s">
        <v>257</v>
      </c>
      <c r="B2013" s="208" t="s">
        <v>212</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258</v>
      </c>
      <c r="Q2013" s="208" t="s">
        <v>259</v>
      </c>
      <c r="R2013" s="208" t="s">
        <v>260</v>
      </c>
      <c r="S2013" s="203">
        <v>44837.595717592594</v>
      </c>
    </row>
    <row r="2014" spans="1:19" x14ac:dyDescent="0.25">
      <c r="A2014" s="208" t="s">
        <v>257</v>
      </c>
      <c r="B2014" s="208" t="s">
        <v>212</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258</v>
      </c>
      <c r="Q2014" s="208" t="s">
        <v>259</v>
      </c>
      <c r="R2014" s="208" t="s">
        <v>260</v>
      </c>
      <c r="S2014" s="203">
        <v>44837.595717592594</v>
      </c>
    </row>
    <row r="2015" spans="1:19" x14ac:dyDescent="0.25">
      <c r="A2015" s="208" t="s">
        <v>257</v>
      </c>
      <c r="B2015" s="208" t="s">
        <v>212</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258</v>
      </c>
      <c r="Q2015" s="208" t="s">
        <v>259</v>
      </c>
      <c r="R2015" s="208" t="s">
        <v>260</v>
      </c>
      <c r="S2015" s="203">
        <v>44837.595717592594</v>
      </c>
    </row>
    <row r="2016" spans="1:19" x14ac:dyDescent="0.25">
      <c r="A2016" s="208" t="s">
        <v>257</v>
      </c>
      <c r="B2016" s="208" t="s">
        <v>212</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258</v>
      </c>
      <c r="Q2016" s="208" t="s">
        <v>259</v>
      </c>
      <c r="R2016" s="208" t="s">
        <v>260</v>
      </c>
      <c r="S2016" s="203">
        <v>44837.595717592594</v>
      </c>
    </row>
    <row r="2017" spans="1:19" x14ac:dyDescent="0.25">
      <c r="A2017" s="208" t="s">
        <v>257</v>
      </c>
      <c r="B2017" s="208" t="s">
        <v>212</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258</v>
      </c>
      <c r="Q2017" s="208" t="s">
        <v>259</v>
      </c>
      <c r="R2017" s="208" t="s">
        <v>260</v>
      </c>
      <c r="S2017" s="203">
        <v>44837.595717592594</v>
      </c>
    </row>
    <row r="2018" spans="1:19" x14ac:dyDescent="0.25">
      <c r="A2018" s="208" t="s">
        <v>257</v>
      </c>
      <c r="B2018" s="208" t="s">
        <v>212</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258</v>
      </c>
      <c r="Q2018" s="208" t="s">
        <v>259</v>
      </c>
      <c r="R2018" s="208" t="s">
        <v>260</v>
      </c>
      <c r="S2018" s="203">
        <v>44837.595717592594</v>
      </c>
    </row>
    <row r="2019" spans="1:19" x14ac:dyDescent="0.25">
      <c r="A2019" s="208" t="s">
        <v>257</v>
      </c>
      <c r="B2019" s="208" t="s">
        <v>212</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258</v>
      </c>
      <c r="Q2019" s="208" t="s">
        <v>259</v>
      </c>
      <c r="R2019" s="208" t="s">
        <v>260</v>
      </c>
      <c r="S2019" s="203">
        <v>44837.595717592594</v>
      </c>
    </row>
    <row r="2020" spans="1:19" x14ac:dyDescent="0.25">
      <c r="A2020" s="208" t="s">
        <v>257</v>
      </c>
      <c r="B2020" s="208" t="s">
        <v>212</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258</v>
      </c>
      <c r="Q2020" s="208" t="s">
        <v>259</v>
      </c>
      <c r="R2020" s="208" t="s">
        <v>260</v>
      </c>
      <c r="S2020" s="203">
        <v>44837.595717592594</v>
      </c>
    </row>
    <row r="2021" spans="1:19" x14ac:dyDescent="0.25">
      <c r="A2021" s="208" t="s">
        <v>257</v>
      </c>
      <c r="B2021" s="208" t="s">
        <v>212</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258</v>
      </c>
      <c r="Q2021" s="208" t="s">
        <v>259</v>
      </c>
      <c r="R2021" s="208" t="s">
        <v>260</v>
      </c>
      <c r="S2021" s="203">
        <v>44837.596076388887</v>
      </c>
    </row>
    <row r="2022" spans="1:19" x14ac:dyDescent="0.25">
      <c r="A2022" s="208" t="s">
        <v>257</v>
      </c>
      <c r="B2022" s="208" t="s">
        <v>212</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258</v>
      </c>
      <c r="Q2022" s="208" t="s">
        <v>259</v>
      </c>
      <c r="R2022" s="208" t="s">
        <v>260</v>
      </c>
      <c r="S2022" s="203">
        <v>44837.596064814818</v>
      </c>
    </row>
    <row r="2023" spans="1:19" x14ac:dyDescent="0.25">
      <c r="A2023" s="208" t="s">
        <v>257</v>
      </c>
      <c r="B2023" s="208" t="s">
        <v>212</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258</v>
      </c>
      <c r="Q2023" s="208" t="s">
        <v>259</v>
      </c>
      <c r="R2023" s="208" t="s">
        <v>260</v>
      </c>
      <c r="S2023" s="203">
        <v>44837.596064814818</v>
      </c>
    </row>
    <row r="2024" spans="1:19" x14ac:dyDescent="0.25">
      <c r="A2024" s="208" t="s">
        <v>257</v>
      </c>
      <c r="B2024" s="208" t="s">
        <v>212</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258</v>
      </c>
      <c r="Q2024" s="208" t="s">
        <v>259</v>
      </c>
      <c r="R2024" s="208" t="s">
        <v>260</v>
      </c>
      <c r="S2024" s="203">
        <v>44837.596064814818</v>
      </c>
    </row>
    <row r="2025" spans="1:19" x14ac:dyDescent="0.25">
      <c r="A2025" s="208" t="s">
        <v>257</v>
      </c>
      <c r="B2025" s="208" t="s">
        <v>212</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258</v>
      </c>
      <c r="Q2025" s="208" t="s">
        <v>259</v>
      </c>
      <c r="R2025" s="208" t="s">
        <v>260</v>
      </c>
      <c r="S2025" s="203">
        <v>44837.596064814818</v>
      </c>
    </row>
    <row r="2026" spans="1:19" x14ac:dyDescent="0.25">
      <c r="A2026" s="208" t="s">
        <v>257</v>
      </c>
      <c r="B2026" s="208" t="s">
        <v>212</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258</v>
      </c>
      <c r="Q2026" s="208" t="s">
        <v>259</v>
      </c>
      <c r="R2026" s="208" t="s">
        <v>260</v>
      </c>
      <c r="S2026" s="203">
        <v>44837.596064814818</v>
      </c>
    </row>
    <row r="2027" spans="1:19" x14ac:dyDescent="0.25">
      <c r="A2027" s="208" t="s">
        <v>257</v>
      </c>
      <c r="B2027" s="208" t="s">
        <v>212</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258</v>
      </c>
      <c r="Q2027" s="208" t="s">
        <v>259</v>
      </c>
      <c r="R2027" s="208" t="s">
        <v>260</v>
      </c>
      <c r="S2027" s="203">
        <v>44837.596076388887</v>
      </c>
    </row>
    <row r="2028" spans="1:19" x14ac:dyDescent="0.25">
      <c r="A2028" s="208" t="s">
        <v>257</v>
      </c>
      <c r="B2028" s="208" t="s">
        <v>212</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258</v>
      </c>
      <c r="Q2028" s="208" t="s">
        <v>259</v>
      </c>
      <c r="R2028" s="208" t="s">
        <v>260</v>
      </c>
      <c r="S2028" s="203">
        <v>44837.596076388887</v>
      </c>
    </row>
    <row r="2029" spans="1:19" x14ac:dyDescent="0.25">
      <c r="A2029" s="208" t="s">
        <v>257</v>
      </c>
      <c r="B2029" s="208" t="s">
        <v>212</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258</v>
      </c>
      <c r="Q2029" s="208" t="s">
        <v>259</v>
      </c>
      <c r="R2029" s="208" t="s">
        <v>260</v>
      </c>
      <c r="S2029" s="203">
        <v>44837.596064814818</v>
      </c>
    </row>
    <row r="2030" spans="1:19" x14ac:dyDescent="0.25">
      <c r="A2030" s="208" t="s">
        <v>257</v>
      </c>
      <c r="B2030" s="208" t="s">
        <v>212</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258</v>
      </c>
      <c r="Q2030" s="208" t="s">
        <v>259</v>
      </c>
      <c r="R2030" s="208" t="s">
        <v>260</v>
      </c>
      <c r="S2030" s="203">
        <v>44837.596076388887</v>
      </c>
    </row>
    <row r="2031" spans="1:19" x14ac:dyDescent="0.25">
      <c r="A2031" s="208" t="s">
        <v>257</v>
      </c>
      <c r="B2031" s="208" t="s">
        <v>212</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258</v>
      </c>
      <c r="Q2031" s="208" t="s">
        <v>259</v>
      </c>
      <c r="R2031" s="208" t="s">
        <v>260</v>
      </c>
      <c r="S2031" s="203">
        <v>44837.596064814818</v>
      </c>
    </row>
    <row r="2032" spans="1:19" x14ac:dyDescent="0.25">
      <c r="A2032" s="208" t="s">
        <v>257</v>
      </c>
      <c r="B2032" s="208" t="s">
        <v>212</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258</v>
      </c>
      <c r="Q2032" s="208" t="s">
        <v>259</v>
      </c>
      <c r="R2032" s="208" t="s">
        <v>260</v>
      </c>
      <c r="S2032" s="203">
        <v>44837.596064814818</v>
      </c>
    </row>
    <row r="2033" spans="1:19" x14ac:dyDescent="0.25">
      <c r="A2033" s="208" t="s">
        <v>257</v>
      </c>
      <c r="B2033" s="208" t="s">
        <v>212</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258</v>
      </c>
      <c r="Q2033" s="208" t="s">
        <v>259</v>
      </c>
      <c r="R2033" s="208" t="s">
        <v>260</v>
      </c>
      <c r="S2033" s="203">
        <v>44837.596076388887</v>
      </c>
    </row>
    <row r="2034" spans="1:19" x14ac:dyDescent="0.25">
      <c r="A2034" s="208" t="s">
        <v>257</v>
      </c>
      <c r="B2034" s="208" t="s">
        <v>212</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258</v>
      </c>
      <c r="Q2034" s="208" t="s">
        <v>259</v>
      </c>
      <c r="R2034" s="208" t="s">
        <v>260</v>
      </c>
      <c r="S2034" s="203">
        <v>44837.596064814818</v>
      </c>
    </row>
    <row r="2035" spans="1:19" x14ac:dyDescent="0.25">
      <c r="A2035" s="208" t="s">
        <v>257</v>
      </c>
      <c r="B2035" s="208" t="s">
        <v>212</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258</v>
      </c>
      <c r="Q2035" s="208" t="s">
        <v>259</v>
      </c>
      <c r="R2035" s="208" t="s">
        <v>260</v>
      </c>
      <c r="S2035" s="203">
        <v>44837.596076388887</v>
      </c>
    </row>
    <row r="2036" spans="1:19" x14ac:dyDescent="0.25">
      <c r="A2036" s="208" t="s">
        <v>257</v>
      </c>
      <c r="B2036" s="208" t="s">
        <v>212</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258</v>
      </c>
      <c r="Q2036" s="208" t="s">
        <v>259</v>
      </c>
      <c r="R2036" s="208" t="s">
        <v>260</v>
      </c>
      <c r="S2036" s="203">
        <v>44837.596064814818</v>
      </c>
    </row>
    <row r="2037" spans="1:19" x14ac:dyDescent="0.25">
      <c r="A2037" s="208" t="s">
        <v>257</v>
      </c>
      <c r="B2037" s="208" t="s">
        <v>212</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258</v>
      </c>
      <c r="Q2037" s="208" t="s">
        <v>259</v>
      </c>
      <c r="R2037" s="208" t="s">
        <v>260</v>
      </c>
      <c r="S2037" s="203">
        <v>44837.596076388887</v>
      </c>
    </row>
    <row r="2038" spans="1:19" x14ac:dyDescent="0.25">
      <c r="A2038" s="208" t="s">
        <v>257</v>
      </c>
      <c r="B2038" s="208" t="s">
        <v>212</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258</v>
      </c>
      <c r="Q2038" s="208" t="s">
        <v>259</v>
      </c>
      <c r="R2038" s="208" t="s">
        <v>260</v>
      </c>
      <c r="S2038" s="203">
        <v>44837.596064814818</v>
      </c>
    </row>
    <row r="2039" spans="1:19" x14ac:dyDescent="0.25">
      <c r="A2039" s="208" t="s">
        <v>257</v>
      </c>
      <c r="B2039" s="208" t="s">
        <v>212</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258</v>
      </c>
      <c r="Q2039" s="208" t="s">
        <v>259</v>
      </c>
      <c r="R2039" s="208" t="s">
        <v>260</v>
      </c>
      <c r="S2039" s="203">
        <v>44837.596064814818</v>
      </c>
    </row>
    <row r="2040" spans="1:19" x14ac:dyDescent="0.25">
      <c r="A2040" s="208" t="s">
        <v>257</v>
      </c>
      <c r="B2040" s="208" t="s">
        <v>212</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258</v>
      </c>
      <c r="Q2040" s="208" t="s">
        <v>259</v>
      </c>
      <c r="R2040" s="208" t="s">
        <v>260</v>
      </c>
      <c r="S2040" s="203">
        <v>44837.596064814818</v>
      </c>
    </row>
    <row r="2041" spans="1:19" x14ac:dyDescent="0.25">
      <c r="A2041" s="208" t="s">
        <v>257</v>
      </c>
      <c r="B2041" s="208" t="s">
        <v>212</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258</v>
      </c>
      <c r="Q2041" s="208" t="s">
        <v>259</v>
      </c>
      <c r="R2041" s="208" t="s">
        <v>260</v>
      </c>
      <c r="S2041" s="203">
        <v>44837.596076388887</v>
      </c>
    </row>
    <row r="2042" spans="1:19" x14ac:dyDescent="0.25">
      <c r="A2042" s="208" t="s">
        <v>257</v>
      </c>
      <c r="B2042" s="208" t="s">
        <v>212</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258</v>
      </c>
      <c r="Q2042" s="208" t="s">
        <v>259</v>
      </c>
      <c r="R2042" s="208" t="s">
        <v>260</v>
      </c>
      <c r="S2042" s="203">
        <v>44837.596064814818</v>
      </c>
    </row>
    <row r="2043" spans="1:19" x14ac:dyDescent="0.25">
      <c r="A2043" s="208" t="s">
        <v>257</v>
      </c>
      <c r="B2043" s="208" t="s">
        <v>212</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258</v>
      </c>
      <c r="Q2043" s="208" t="s">
        <v>259</v>
      </c>
      <c r="R2043" s="208" t="s">
        <v>260</v>
      </c>
      <c r="S2043" s="203">
        <v>44837.596076388887</v>
      </c>
    </row>
    <row r="2044" spans="1:19" x14ac:dyDescent="0.25">
      <c r="A2044" s="208" t="s">
        <v>257</v>
      </c>
      <c r="B2044" s="208" t="s">
        <v>212</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258</v>
      </c>
      <c r="Q2044" s="208" t="s">
        <v>259</v>
      </c>
      <c r="R2044" s="208" t="s">
        <v>260</v>
      </c>
      <c r="S2044" s="203">
        <v>44837.596064814818</v>
      </c>
    </row>
    <row r="2045" spans="1:19" x14ac:dyDescent="0.25">
      <c r="A2045" s="208" t="s">
        <v>257</v>
      </c>
      <c r="B2045" s="208" t="s">
        <v>212</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258</v>
      </c>
      <c r="Q2045" s="208" t="s">
        <v>259</v>
      </c>
      <c r="R2045" s="208" t="s">
        <v>260</v>
      </c>
      <c r="S2045" s="203">
        <v>44837.596076388887</v>
      </c>
    </row>
    <row r="2046" spans="1:19" x14ac:dyDescent="0.25">
      <c r="A2046" s="208" t="s">
        <v>257</v>
      </c>
      <c r="B2046" s="208" t="s">
        <v>212</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258</v>
      </c>
      <c r="Q2046" s="208" t="s">
        <v>259</v>
      </c>
      <c r="R2046" s="208" t="s">
        <v>260</v>
      </c>
      <c r="S2046" s="203">
        <v>44837.596064814818</v>
      </c>
    </row>
    <row r="2047" spans="1:19" x14ac:dyDescent="0.25">
      <c r="A2047" s="208" t="s">
        <v>257</v>
      </c>
      <c r="B2047" s="208" t="s">
        <v>212</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258</v>
      </c>
      <c r="Q2047" s="208" t="s">
        <v>259</v>
      </c>
      <c r="R2047" s="208" t="s">
        <v>260</v>
      </c>
      <c r="S2047" s="203">
        <v>44837.596076388887</v>
      </c>
    </row>
    <row r="2048" spans="1:19" x14ac:dyDescent="0.25">
      <c r="A2048" s="208" t="s">
        <v>257</v>
      </c>
      <c r="B2048" s="208" t="s">
        <v>212</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258</v>
      </c>
      <c r="Q2048" s="208" t="s">
        <v>259</v>
      </c>
      <c r="R2048" s="208" t="s">
        <v>260</v>
      </c>
      <c r="S2048" s="203">
        <v>44837.596064814818</v>
      </c>
    </row>
    <row r="2049" spans="1:19" x14ac:dyDescent="0.25">
      <c r="A2049" s="208" t="s">
        <v>257</v>
      </c>
      <c r="B2049" s="208" t="s">
        <v>212</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258</v>
      </c>
      <c r="Q2049" s="208" t="s">
        <v>259</v>
      </c>
      <c r="R2049" s="208" t="s">
        <v>260</v>
      </c>
      <c r="S2049" s="203">
        <v>44837.596064814818</v>
      </c>
    </row>
    <row r="2050" spans="1:19" x14ac:dyDescent="0.25">
      <c r="A2050" s="208" t="s">
        <v>257</v>
      </c>
      <c r="B2050" s="208" t="s">
        <v>212</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258</v>
      </c>
      <c r="Q2050" s="208" t="s">
        <v>259</v>
      </c>
      <c r="R2050" s="208" t="s">
        <v>260</v>
      </c>
      <c r="S2050" s="203">
        <v>44837.596076388887</v>
      </c>
    </row>
    <row r="2051" spans="1:19" x14ac:dyDescent="0.25">
      <c r="A2051" s="208" t="s">
        <v>257</v>
      </c>
      <c r="B2051" s="208" t="s">
        <v>212</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258</v>
      </c>
      <c r="Q2051" s="208" t="s">
        <v>259</v>
      </c>
      <c r="R2051" s="208" t="s">
        <v>260</v>
      </c>
      <c r="S2051" s="203">
        <v>44837.596064814818</v>
      </c>
    </row>
    <row r="2052" spans="1:19" x14ac:dyDescent="0.25">
      <c r="A2052" s="208" t="s">
        <v>257</v>
      </c>
      <c r="B2052" s="208" t="s">
        <v>212</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258</v>
      </c>
      <c r="Q2052" s="208" t="s">
        <v>259</v>
      </c>
      <c r="R2052" s="208" t="s">
        <v>260</v>
      </c>
      <c r="S2052" s="203">
        <v>44837.596076388887</v>
      </c>
    </row>
    <row r="2053" spans="1:19" x14ac:dyDescent="0.25">
      <c r="A2053" s="208" t="s">
        <v>257</v>
      </c>
      <c r="B2053" s="208" t="s">
        <v>212</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258</v>
      </c>
      <c r="Q2053" s="208" t="s">
        <v>259</v>
      </c>
      <c r="R2053" s="208" t="s">
        <v>260</v>
      </c>
      <c r="S2053" s="203">
        <v>44837.596064814818</v>
      </c>
    </row>
    <row r="2054" spans="1:19" x14ac:dyDescent="0.25">
      <c r="A2054" s="208" t="s">
        <v>257</v>
      </c>
      <c r="B2054" s="208" t="s">
        <v>212</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258</v>
      </c>
      <c r="Q2054" s="208" t="s">
        <v>259</v>
      </c>
      <c r="R2054" s="208" t="s">
        <v>260</v>
      </c>
      <c r="S2054" s="203">
        <v>44837.596064814818</v>
      </c>
    </row>
    <row r="2055" spans="1:19" x14ac:dyDescent="0.25">
      <c r="A2055" s="208" t="s">
        <v>257</v>
      </c>
      <c r="B2055" s="208" t="s">
        <v>212</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258</v>
      </c>
      <c r="Q2055" s="208" t="s">
        <v>259</v>
      </c>
      <c r="R2055" s="208" t="s">
        <v>260</v>
      </c>
      <c r="S2055" s="203">
        <v>44837.596076388887</v>
      </c>
    </row>
    <row r="2056" spans="1:19" x14ac:dyDescent="0.25">
      <c r="A2056" s="208" t="s">
        <v>257</v>
      </c>
      <c r="B2056" s="208" t="s">
        <v>212</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258</v>
      </c>
      <c r="Q2056" s="208" t="s">
        <v>259</v>
      </c>
      <c r="R2056" s="208" t="s">
        <v>260</v>
      </c>
      <c r="S2056" s="203">
        <v>44837.596064814818</v>
      </c>
    </row>
    <row r="2057" spans="1:19" x14ac:dyDescent="0.25">
      <c r="A2057" s="208" t="s">
        <v>257</v>
      </c>
      <c r="B2057" s="208" t="s">
        <v>212</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258</v>
      </c>
      <c r="Q2057" s="208" t="s">
        <v>259</v>
      </c>
      <c r="R2057" s="208" t="s">
        <v>260</v>
      </c>
      <c r="S2057" s="203">
        <v>44837.596064814818</v>
      </c>
    </row>
    <row r="2058" spans="1:19" x14ac:dyDescent="0.25">
      <c r="A2058" s="208" t="s">
        <v>257</v>
      </c>
      <c r="B2058" s="208" t="s">
        <v>212</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258</v>
      </c>
      <c r="Q2058" s="208" t="s">
        <v>259</v>
      </c>
      <c r="R2058" s="208" t="s">
        <v>260</v>
      </c>
      <c r="S2058" s="203">
        <v>44837.596064814818</v>
      </c>
    </row>
    <row r="2059" spans="1:19" x14ac:dyDescent="0.25">
      <c r="A2059" s="208" t="s">
        <v>257</v>
      </c>
      <c r="B2059" s="208" t="s">
        <v>212</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258</v>
      </c>
      <c r="Q2059" s="208" t="s">
        <v>259</v>
      </c>
      <c r="R2059" s="208" t="s">
        <v>260</v>
      </c>
      <c r="S2059" s="203">
        <v>44837.596076388887</v>
      </c>
    </row>
    <row r="2060" spans="1:19" x14ac:dyDescent="0.25">
      <c r="A2060" s="208" t="s">
        <v>257</v>
      </c>
      <c r="B2060" s="208" t="s">
        <v>212</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258</v>
      </c>
      <c r="Q2060" s="208" t="s">
        <v>259</v>
      </c>
      <c r="R2060" s="208" t="s">
        <v>260</v>
      </c>
      <c r="S2060" s="203">
        <v>44837.596064814818</v>
      </c>
    </row>
    <row r="2061" spans="1:19" x14ac:dyDescent="0.25">
      <c r="A2061" s="208" t="s">
        <v>257</v>
      </c>
      <c r="B2061" s="208" t="s">
        <v>212</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258</v>
      </c>
      <c r="Q2061" s="208" t="s">
        <v>259</v>
      </c>
      <c r="R2061" s="208" t="s">
        <v>260</v>
      </c>
      <c r="S2061" s="203">
        <v>44837.596064814818</v>
      </c>
    </row>
    <row r="2062" spans="1:19" x14ac:dyDescent="0.25">
      <c r="A2062" s="208" t="s">
        <v>257</v>
      </c>
      <c r="B2062" s="208" t="s">
        <v>212</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258</v>
      </c>
      <c r="Q2062" s="208" t="s">
        <v>259</v>
      </c>
      <c r="R2062" s="208" t="s">
        <v>260</v>
      </c>
      <c r="S2062" s="203">
        <v>44837.596076388887</v>
      </c>
    </row>
    <row r="2063" spans="1:19" x14ac:dyDescent="0.25">
      <c r="A2063" s="208" t="s">
        <v>257</v>
      </c>
      <c r="B2063" s="208" t="s">
        <v>212</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258</v>
      </c>
      <c r="Q2063" s="208" t="s">
        <v>259</v>
      </c>
      <c r="R2063" s="208" t="s">
        <v>260</v>
      </c>
      <c r="S2063" s="203">
        <v>44837.596064814818</v>
      </c>
    </row>
    <row r="2064" spans="1:19" x14ac:dyDescent="0.25">
      <c r="A2064" s="208" t="s">
        <v>257</v>
      </c>
      <c r="B2064" s="208" t="s">
        <v>212</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258</v>
      </c>
      <c r="Q2064" s="208" t="s">
        <v>259</v>
      </c>
      <c r="R2064" s="208" t="s">
        <v>260</v>
      </c>
      <c r="S2064" s="203">
        <v>44837.596064814818</v>
      </c>
    </row>
    <row r="2065" spans="1:19" x14ac:dyDescent="0.25">
      <c r="A2065" s="208" t="s">
        <v>257</v>
      </c>
      <c r="B2065" s="208" t="s">
        <v>212</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258</v>
      </c>
      <c r="Q2065" s="208" t="s">
        <v>259</v>
      </c>
      <c r="R2065" s="208" t="s">
        <v>260</v>
      </c>
      <c r="S2065" s="203">
        <v>44837.596064814818</v>
      </c>
    </row>
    <row r="2066" spans="1:19" x14ac:dyDescent="0.25">
      <c r="A2066" s="208" t="s">
        <v>257</v>
      </c>
      <c r="B2066" s="208" t="s">
        <v>212</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258</v>
      </c>
      <c r="Q2066" s="208" t="s">
        <v>259</v>
      </c>
      <c r="R2066" s="208" t="s">
        <v>260</v>
      </c>
      <c r="S2066" s="203">
        <v>44837.596076388887</v>
      </c>
    </row>
    <row r="2067" spans="1:19" x14ac:dyDescent="0.25">
      <c r="A2067" s="208" t="s">
        <v>257</v>
      </c>
      <c r="B2067" s="208" t="s">
        <v>212</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258</v>
      </c>
      <c r="Q2067" s="208" t="s">
        <v>259</v>
      </c>
      <c r="R2067" s="208" t="s">
        <v>260</v>
      </c>
      <c r="S2067" s="203">
        <v>44837.596064814818</v>
      </c>
    </row>
    <row r="2068" spans="1:19" x14ac:dyDescent="0.25">
      <c r="A2068" s="208" t="s">
        <v>257</v>
      </c>
      <c r="B2068" s="208" t="s">
        <v>212</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258</v>
      </c>
      <c r="Q2068" s="208" t="s">
        <v>259</v>
      </c>
      <c r="R2068" s="208" t="s">
        <v>260</v>
      </c>
      <c r="S2068" s="203">
        <v>44837.596064814818</v>
      </c>
    </row>
    <row r="2069" spans="1:19" x14ac:dyDescent="0.25">
      <c r="A2069" s="208" t="s">
        <v>257</v>
      </c>
      <c r="B2069" s="208" t="s">
        <v>212</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258</v>
      </c>
      <c r="Q2069" s="208" t="s">
        <v>259</v>
      </c>
      <c r="R2069" s="208" t="s">
        <v>260</v>
      </c>
      <c r="S2069" s="203">
        <v>44837.596064814818</v>
      </c>
    </row>
    <row r="2070" spans="1:19" x14ac:dyDescent="0.25">
      <c r="A2070" s="208" t="s">
        <v>257</v>
      </c>
      <c r="B2070" s="208" t="s">
        <v>212</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258</v>
      </c>
      <c r="Q2070" s="208" t="s">
        <v>259</v>
      </c>
      <c r="R2070" s="208" t="s">
        <v>260</v>
      </c>
      <c r="S2070" s="203">
        <v>44837.596064814818</v>
      </c>
    </row>
    <row r="2071" spans="1:19" x14ac:dyDescent="0.25">
      <c r="A2071" s="208" t="s">
        <v>257</v>
      </c>
      <c r="B2071" s="208" t="s">
        <v>212</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258</v>
      </c>
      <c r="Q2071" s="208" t="s">
        <v>259</v>
      </c>
      <c r="R2071" s="208" t="s">
        <v>260</v>
      </c>
      <c r="S2071" s="203">
        <v>44837.596064814818</v>
      </c>
    </row>
    <row r="2072" spans="1:19" x14ac:dyDescent="0.25">
      <c r="A2072" s="208" t="s">
        <v>257</v>
      </c>
      <c r="B2072" s="208" t="s">
        <v>212</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258</v>
      </c>
      <c r="Q2072" s="208" t="s">
        <v>259</v>
      </c>
      <c r="R2072" s="208" t="s">
        <v>260</v>
      </c>
      <c r="S2072" s="203">
        <v>44837.596064814818</v>
      </c>
    </row>
    <row r="2073" spans="1:19" x14ac:dyDescent="0.25">
      <c r="A2073" s="208" t="s">
        <v>257</v>
      </c>
      <c r="B2073" s="208" t="s">
        <v>212</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258</v>
      </c>
      <c r="Q2073" s="208" t="s">
        <v>259</v>
      </c>
      <c r="R2073" s="208" t="s">
        <v>260</v>
      </c>
      <c r="S2073" s="203">
        <v>44837.596064814818</v>
      </c>
    </row>
    <row r="2074" spans="1:19" x14ac:dyDescent="0.25">
      <c r="A2074" s="208" t="s">
        <v>257</v>
      </c>
      <c r="B2074" s="208" t="s">
        <v>212</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258</v>
      </c>
      <c r="Q2074" s="208" t="s">
        <v>259</v>
      </c>
      <c r="R2074" s="208" t="s">
        <v>260</v>
      </c>
      <c r="S2074" s="203">
        <v>44837.596076388887</v>
      </c>
    </row>
    <row r="2075" spans="1:19" x14ac:dyDescent="0.25">
      <c r="A2075" s="208" t="s">
        <v>257</v>
      </c>
      <c r="B2075" s="208" t="s">
        <v>212</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258</v>
      </c>
      <c r="Q2075" s="208" t="s">
        <v>259</v>
      </c>
      <c r="R2075" s="208" t="s">
        <v>260</v>
      </c>
      <c r="S2075" s="203">
        <v>44837.596064814818</v>
      </c>
    </row>
    <row r="2076" spans="1:19" x14ac:dyDescent="0.25">
      <c r="A2076" s="208" t="s">
        <v>257</v>
      </c>
      <c r="B2076" s="208" t="s">
        <v>212</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258</v>
      </c>
      <c r="Q2076" s="208" t="s">
        <v>259</v>
      </c>
      <c r="R2076" s="208" t="s">
        <v>260</v>
      </c>
      <c r="S2076" s="203">
        <v>44837.596076388887</v>
      </c>
    </row>
    <row r="2077" spans="1:19" x14ac:dyDescent="0.25">
      <c r="A2077" s="208" t="s">
        <v>257</v>
      </c>
      <c r="B2077" s="208" t="s">
        <v>212</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258</v>
      </c>
      <c r="Q2077" s="208" t="s">
        <v>259</v>
      </c>
      <c r="R2077" s="208" t="s">
        <v>260</v>
      </c>
      <c r="S2077" s="203">
        <v>44837.596076388887</v>
      </c>
    </row>
    <row r="2078" spans="1:19" x14ac:dyDescent="0.25">
      <c r="A2078" s="208" t="s">
        <v>257</v>
      </c>
      <c r="B2078" s="208" t="s">
        <v>212</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258</v>
      </c>
      <c r="Q2078" s="208" t="s">
        <v>259</v>
      </c>
      <c r="R2078" s="208" t="s">
        <v>260</v>
      </c>
      <c r="S2078" s="203">
        <v>44837.596064814818</v>
      </c>
    </row>
    <row r="2079" spans="1:19" x14ac:dyDescent="0.25">
      <c r="A2079" s="208" t="s">
        <v>257</v>
      </c>
      <c r="B2079" s="208" t="s">
        <v>212</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258</v>
      </c>
      <c r="Q2079" s="208" t="s">
        <v>259</v>
      </c>
      <c r="R2079" s="208" t="s">
        <v>260</v>
      </c>
      <c r="S2079" s="203">
        <v>44837.596064814818</v>
      </c>
    </row>
    <row r="2080" spans="1:19" x14ac:dyDescent="0.25">
      <c r="A2080" s="208" t="s">
        <v>257</v>
      </c>
      <c r="B2080" s="208" t="s">
        <v>212</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258</v>
      </c>
      <c r="Q2080" s="208" t="s">
        <v>259</v>
      </c>
      <c r="R2080" s="208" t="s">
        <v>260</v>
      </c>
      <c r="S2080" s="203">
        <v>44837.596076388887</v>
      </c>
    </row>
    <row r="2081" spans="1:19" x14ac:dyDescent="0.25">
      <c r="A2081" s="208" t="s">
        <v>257</v>
      </c>
      <c r="B2081" s="208" t="s">
        <v>212</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258</v>
      </c>
      <c r="Q2081" s="208" t="s">
        <v>259</v>
      </c>
      <c r="R2081" s="208" t="s">
        <v>260</v>
      </c>
      <c r="S2081" s="203">
        <v>44837.596064814818</v>
      </c>
    </row>
    <row r="2082" spans="1:19" x14ac:dyDescent="0.25">
      <c r="A2082" s="208" t="s">
        <v>257</v>
      </c>
      <c r="B2082" s="208" t="s">
        <v>212</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258</v>
      </c>
      <c r="Q2082" s="208" t="s">
        <v>259</v>
      </c>
      <c r="R2082" s="208" t="s">
        <v>260</v>
      </c>
      <c r="S2082" s="203">
        <v>44837.596064814818</v>
      </c>
    </row>
    <row r="2083" spans="1:19" x14ac:dyDescent="0.25">
      <c r="A2083" s="208" t="s">
        <v>257</v>
      </c>
      <c r="B2083" s="208" t="s">
        <v>212</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258</v>
      </c>
      <c r="Q2083" s="208" t="s">
        <v>259</v>
      </c>
      <c r="R2083" s="208" t="s">
        <v>260</v>
      </c>
      <c r="S2083" s="203">
        <v>44837.596064814818</v>
      </c>
    </row>
    <row r="2084" spans="1:19" x14ac:dyDescent="0.25">
      <c r="A2084" s="208" t="s">
        <v>257</v>
      </c>
      <c r="B2084" s="208" t="s">
        <v>212</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258</v>
      </c>
      <c r="Q2084" s="208" t="s">
        <v>259</v>
      </c>
      <c r="R2084" s="208" t="s">
        <v>260</v>
      </c>
      <c r="S2084" s="203">
        <v>44837.596064814818</v>
      </c>
    </row>
    <row r="2085" spans="1:19" x14ac:dyDescent="0.25">
      <c r="A2085" s="208" t="s">
        <v>257</v>
      </c>
      <c r="B2085" s="208" t="s">
        <v>212</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258</v>
      </c>
      <c r="Q2085" s="208" t="s">
        <v>259</v>
      </c>
      <c r="R2085" s="208" t="s">
        <v>260</v>
      </c>
      <c r="S2085" s="203">
        <v>44837.596064814818</v>
      </c>
    </row>
    <row r="2086" spans="1:19" x14ac:dyDescent="0.25">
      <c r="A2086" s="208" t="s">
        <v>257</v>
      </c>
      <c r="B2086" s="208" t="s">
        <v>212</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258</v>
      </c>
      <c r="Q2086" s="208" t="s">
        <v>259</v>
      </c>
      <c r="R2086" s="208" t="s">
        <v>260</v>
      </c>
      <c r="S2086" s="203">
        <v>44837.596064814818</v>
      </c>
    </row>
    <row r="2087" spans="1:19" x14ac:dyDescent="0.25">
      <c r="A2087" s="208" t="s">
        <v>257</v>
      </c>
      <c r="B2087" s="208" t="s">
        <v>212</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258</v>
      </c>
      <c r="Q2087" s="208" t="s">
        <v>259</v>
      </c>
      <c r="R2087" s="208" t="s">
        <v>260</v>
      </c>
      <c r="S2087" s="203">
        <v>44837.596064814818</v>
      </c>
    </row>
    <row r="2088" spans="1:19" x14ac:dyDescent="0.25">
      <c r="A2088" s="208" t="s">
        <v>257</v>
      </c>
      <c r="B2088" s="208" t="s">
        <v>212</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258</v>
      </c>
      <c r="Q2088" s="208" t="s">
        <v>259</v>
      </c>
      <c r="R2088" s="208" t="s">
        <v>260</v>
      </c>
      <c r="S2088" s="203">
        <v>44837.596064814818</v>
      </c>
    </row>
    <row r="2089" spans="1:19" x14ac:dyDescent="0.25">
      <c r="A2089" s="208" t="s">
        <v>257</v>
      </c>
      <c r="B2089" s="208" t="s">
        <v>212</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258</v>
      </c>
      <c r="Q2089" s="208" t="s">
        <v>259</v>
      </c>
      <c r="R2089" s="208" t="s">
        <v>260</v>
      </c>
      <c r="S2089" s="203">
        <v>44837.596064814818</v>
      </c>
    </row>
    <row r="2090" spans="1:19" x14ac:dyDescent="0.25">
      <c r="A2090" s="208" t="s">
        <v>257</v>
      </c>
      <c r="B2090" s="208" t="s">
        <v>212</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258</v>
      </c>
      <c r="Q2090" s="208" t="s">
        <v>259</v>
      </c>
      <c r="R2090" s="208" t="s">
        <v>260</v>
      </c>
      <c r="S2090" s="203">
        <v>44837.596064814818</v>
      </c>
    </row>
    <row r="2091" spans="1:19" x14ac:dyDescent="0.25">
      <c r="A2091" s="208" t="s">
        <v>257</v>
      </c>
      <c r="B2091" s="208" t="s">
        <v>212</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258</v>
      </c>
      <c r="Q2091" s="208" t="s">
        <v>259</v>
      </c>
      <c r="R2091" s="208" t="s">
        <v>260</v>
      </c>
      <c r="S2091" s="203">
        <v>44837.596064814818</v>
      </c>
    </row>
    <row r="2092" spans="1:19" x14ac:dyDescent="0.25">
      <c r="A2092" s="208" t="s">
        <v>257</v>
      </c>
      <c r="B2092" s="208" t="s">
        <v>212</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258</v>
      </c>
      <c r="Q2092" s="208" t="s">
        <v>259</v>
      </c>
      <c r="R2092" s="208" t="s">
        <v>260</v>
      </c>
      <c r="S2092" s="203">
        <v>44837.596064814818</v>
      </c>
    </row>
    <row r="2093" spans="1:19" x14ac:dyDescent="0.25">
      <c r="A2093" s="208" t="s">
        <v>257</v>
      </c>
      <c r="B2093" s="208" t="s">
        <v>212</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258</v>
      </c>
      <c r="Q2093" s="208" t="s">
        <v>259</v>
      </c>
      <c r="R2093" s="208" t="s">
        <v>260</v>
      </c>
      <c r="S2093" s="203">
        <v>44837.596064814818</v>
      </c>
    </row>
    <row r="2094" spans="1:19" x14ac:dyDescent="0.25">
      <c r="A2094" s="208" t="s">
        <v>257</v>
      </c>
      <c r="B2094" s="208" t="s">
        <v>212</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258</v>
      </c>
      <c r="Q2094" s="208" t="s">
        <v>259</v>
      </c>
      <c r="R2094" s="208" t="s">
        <v>260</v>
      </c>
      <c r="S2094" s="203">
        <v>44837.596076388887</v>
      </c>
    </row>
    <row r="2095" spans="1:19" x14ac:dyDescent="0.25">
      <c r="A2095" s="208" t="s">
        <v>257</v>
      </c>
      <c r="B2095" s="208" t="s">
        <v>212</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258</v>
      </c>
      <c r="Q2095" s="208" t="s">
        <v>259</v>
      </c>
      <c r="R2095" s="208" t="s">
        <v>260</v>
      </c>
      <c r="S2095" s="203">
        <v>44837.596064814818</v>
      </c>
    </row>
    <row r="2096" spans="1:19" x14ac:dyDescent="0.25">
      <c r="A2096" s="208" t="s">
        <v>257</v>
      </c>
      <c r="B2096" s="208" t="s">
        <v>212</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258</v>
      </c>
      <c r="Q2096" s="208" t="s">
        <v>259</v>
      </c>
      <c r="R2096" s="208" t="s">
        <v>260</v>
      </c>
      <c r="S2096" s="203">
        <v>44837.596064814818</v>
      </c>
    </row>
    <row r="2097" spans="1:19" x14ac:dyDescent="0.25">
      <c r="A2097" s="208" t="s">
        <v>257</v>
      </c>
      <c r="B2097" s="208" t="s">
        <v>212</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258</v>
      </c>
      <c r="Q2097" s="208" t="s">
        <v>259</v>
      </c>
      <c r="R2097" s="208" t="s">
        <v>260</v>
      </c>
      <c r="S2097" s="203">
        <v>44837.596076388887</v>
      </c>
    </row>
    <row r="2098" spans="1:19" x14ac:dyDescent="0.25">
      <c r="A2098" s="208" t="s">
        <v>257</v>
      </c>
      <c r="B2098" s="208" t="s">
        <v>212</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258</v>
      </c>
      <c r="Q2098" s="208" t="s">
        <v>259</v>
      </c>
      <c r="R2098" s="208" t="s">
        <v>260</v>
      </c>
      <c r="S2098" s="203">
        <v>44837.596076388887</v>
      </c>
    </row>
    <row r="2099" spans="1:19" x14ac:dyDescent="0.25">
      <c r="A2099" s="208" t="s">
        <v>257</v>
      </c>
      <c r="B2099" s="208" t="s">
        <v>212</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258</v>
      </c>
      <c r="Q2099" s="208" t="s">
        <v>259</v>
      </c>
      <c r="R2099" s="208" t="s">
        <v>260</v>
      </c>
      <c r="S2099" s="203">
        <v>44837.596076388887</v>
      </c>
    </row>
    <row r="2100" spans="1:19" x14ac:dyDescent="0.25">
      <c r="A2100" s="208" t="s">
        <v>257</v>
      </c>
      <c r="B2100" s="208" t="s">
        <v>212</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258</v>
      </c>
      <c r="Q2100" s="208" t="s">
        <v>259</v>
      </c>
      <c r="R2100" s="208" t="s">
        <v>260</v>
      </c>
      <c r="S2100" s="203">
        <v>44837.596064814818</v>
      </c>
    </row>
    <row r="2101" spans="1:19" x14ac:dyDescent="0.25">
      <c r="A2101" s="208" t="s">
        <v>257</v>
      </c>
      <c r="B2101" s="208" t="s">
        <v>212</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258</v>
      </c>
      <c r="Q2101" s="208" t="s">
        <v>259</v>
      </c>
      <c r="R2101" s="208" t="s">
        <v>260</v>
      </c>
      <c r="S2101" s="203">
        <v>44837.596064814818</v>
      </c>
    </row>
    <row r="2102" spans="1:19" x14ac:dyDescent="0.25">
      <c r="A2102" s="208" t="s">
        <v>257</v>
      </c>
      <c r="B2102" s="208" t="s">
        <v>212</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258</v>
      </c>
      <c r="Q2102" s="208" t="s">
        <v>259</v>
      </c>
      <c r="R2102" s="208" t="s">
        <v>260</v>
      </c>
      <c r="S2102" s="203">
        <v>44837.596076388887</v>
      </c>
    </row>
    <row r="2103" spans="1:19" x14ac:dyDescent="0.25">
      <c r="A2103" s="208" t="s">
        <v>257</v>
      </c>
      <c r="B2103" s="208" t="s">
        <v>212</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258</v>
      </c>
      <c r="Q2103" s="208" t="s">
        <v>259</v>
      </c>
      <c r="R2103" s="208" t="s">
        <v>260</v>
      </c>
      <c r="S2103" s="203">
        <v>44837.596076388887</v>
      </c>
    </row>
    <row r="2104" spans="1:19" x14ac:dyDescent="0.25">
      <c r="A2104" s="208" t="s">
        <v>257</v>
      </c>
      <c r="B2104" s="208" t="s">
        <v>212</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258</v>
      </c>
      <c r="Q2104" s="208" t="s">
        <v>259</v>
      </c>
      <c r="R2104" s="208" t="s">
        <v>260</v>
      </c>
      <c r="S2104" s="203">
        <v>44837.596064814818</v>
      </c>
    </row>
    <row r="2105" spans="1:19" x14ac:dyDescent="0.25">
      <c r="A2105" s="208" t="s">
        <v>257</v>
      </c>
      <c r="B2105" s="208" t="s">
        <v>212</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258</v>
      </c>
      <c r="Q2105" s="208" t="s">
        <v>259</v>
      </c>
      <c r="R2105" s="208" t="s">
        <v>260</v>
      </c>
      <c r="S2105" s="203">
        <v>44837.596064814818</v>
      </c>
    </row>
    <row r="2106" spans="1:19" x14ac:dyDescent="0.25">
      <c r="A2106" s="208" t="s">
        <v>257</v>
      </c>
      <c r="B2106" s="208" t="s">
        <v>212</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258</v>
      </c>
      <c r="Q2106" s="208" t="s">
        <v>259</v>
      </c>
      <c r="R2106" s="208" t="s">
        <v>260</v>
      </c>
      <c r="S2106" s="203">
        <v>44837.596064814818</v>
      </c>
    </row>
    <row r="2107" spans="1:19" x14ac:dyDescent="0.25">
      <c r="A2107" s="208" t="s">
        <v>257</v>
      </c>
      <c r="B2107" s="208" t="s">
        <v>212</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258</v>
      </c>
      <c r="Q2107" s="208" t="s">
        <v>259</v>
      </c>
      <c r="R2107" s="208" t="s">
        <v>260</v>
      </c>
      <c r="S2107" s="203">
        <v>44837.596064814818</v>
      </c>
    </row>
    <row r="2108" spans="1:19" x14ac:dyDescent="0.25">
      <c r="A2108" s="208" t="s">
        <v>257</v>
      </c>
      <c r="B2108" s="208" t="s">
        <v>212</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258</v>
      </c>
      <c r="Q2108" s="208" t="s">
        <v>259</v>
      </c>
      <c r="R2108" s="208" t="s">
        <v>260</v>
      </c>
      <c r="S2108" s="203">
        <v>44837.596064814818</v>
      </c>
    </row>
    <row r="2109" spans="1:19" x14ac:dyDescent="0.25">
      <c r="A2109" s="208" t="s">
        <v>257</v>
      </c>
      <c r="B2109" s="208" t="s">
        <v>212</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258</v>
      </c>
      <c r="Q2109" s="208" t="s">
        <v>259</v>
      </c>
      <c r="R2109" s="208" t="s">
        <v>260</v>
      </c>
      <c r="S2109" s="203">
        <v>44837.596076388887</v>
      </c>
    </row>
    <row r="2110" spans="1:19" x14ac:dyDescent="0.25">
      <c r="A2110" s="208" t="s">
        <v>257</v>
      </c>
      <c r="B2110" s="208" t="s">
        <v>212</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258</v>
      </c>
      <c r="Q2110" s="208" t="s">
        <v>259</v>
      </c>
      <c r="R2110" s="208" t="s">
        <v>260</v>
      </c>
      <c r="S2110" s="203">
        <v>44837.596076388887</v>
      </c>
    </row>
    <row r="2111" spans="1:19" x14ac:dyDescent="0.25">
      <c r="A2111" s="208" t="s">
        <v>257</v>
      </c>
      <c r="B2111" s="208" t="s">
        <v>212</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258</v>
      </c>
      <c r="Q2111" s="208" t="s">
        <v>259</v>
      </c>
      <c r="R2111" s="208" t="s">
        <v>260</v>
      </c>
      <c r="S2111" s="203">
        <v>44837.596064814818</v>
      </c>
    </row>
    <row r="2112" spans="1:19" x14ac:dyDescent="0.25">
      <c r="A2112" s="208" t="s">
        <v>257</v>
      </c>
      <c r="B2112" s="208" t="s">
        <v>212</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258</v>
      </c>
      <c r="Q2112" s="208" t="s">
        <v>259</v>
      </c>
      <c r="R2112" s="208" t="s">
        <v>260</v>
      </c>
      <c r="S2112" s="203">
        <v>44837.596064814818</v>
      </c>
    </row>
    <row r="2113" spans="1:19" x14ac:dyDescent="0.25">
      <c r="A2113" s="208" t="s">
        <v>257</v>
      </c>
      <c r="B2113" s="208" t="s">
        <v>212</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258</v>
      </c>
      <c r="Q2113" s="208" t="s">
        <v>259</v>
      </c>
      <c r="R2113" s="208" t="s">
        <v>260</v>
      </c>
      <c r="S2113" s="203">
        <v>44837.596064814818</v>
      </c>
    </row>
    <row r="2114" spans="1:19" x14ac:dyDescent="0.25">
      <c r="A2114" s="208" t="s">
        <v>257</v>
      </c>
      <c r="B2114" s="208" t="s">
        <v>212</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258</v>
      </c>
      <c r="Q2114" s="208" t="s">
        <v>259</v>
      </c>
      <c r="R2114" s="208" t="s">
        <v>260</v>
      </c>
      <c r="S2114" s="203">
        <v>44837.596064814818</v>
      </c>
    </row>
    <row r="2115" spans="1:19" x14ac:dyDescent="0.25">
      <c r="A2115" s="208" t="s">
        <v>257</v>
      </c>
      <c r="B2115" s="208" t="s">
        <v>212</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258</v>
      </c>
      <c r="Q2115" s="208" t="s">
        <v>259</v>
      </c>
      <c r="R2115" s="208" t="s">
        <v>260</v>
      </c>
      <c r="S2115" s="203">
        <v>44837.596064814818</v>
      </c>
    </row>
    <row r="2116" spans="1:19" x14ac:dyDescent="0.25">
      <c r="A2116" s="208" t="s">
        <v>257</v>
      </c>
      <c r="B2116" s="208" t="s">
        <v>212</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258</v>
      </c>
      <c r="Q2116" s="208" t="s">
        <v>259</v>
      </c>
      <c r="R2116" s="208" t="s">
        <v>260</v>
      </c>
      <c r="S2116" s="203">
        <v>44837.596064814818</v>
      </c>
    </row>
    <row r="2117" spans="1:19" x14ac:dyDescent="0.25">
      <c r="A2117" s="208" t="s">
        <v>257</v>
      </c>
      <c r="B2117" s="208" t="s">
        <v>212</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258</v>
      </c>
      <c r="Q2117" s="208" t="s">
        <v>259</v>
      </c>
      <c r="R2117" s="208" t="s">
        <v>260</v>
      </c>
      <c r="S2117" s="203">
        <v>44837.596064814818</v>
      </c>
    </row>
    <row r="2118" spans="1:19" x14ac:dyDescent="0.25">
      <c r="A2118" s="208" t="s">
        <v>257</v>
      </c>
      <c r="B2118" s="208" t="s">
        <v>212</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258</v>
      </c>
      <c r="Q2118" s="208" t="s">
        <v>259</v>
      </c>
      <c r="R2118" s="208" t="s">
        <v>260</v>
      </c>
      <c r="S2118" s="203">
        <v>44837.596076388887</v>
      </c>
    </row>
    <row r="2119" spans="1:19" x14ac:dyDescent="0.25">
      <c r="A2119" s="208" t="s">
        <v>257</v>
      </c>
      <c r="B2119" s="208" t="s">
        <v>212</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258</v>
      </c>
      <c r="Q2119" s="208" t="s">
        <v>259</v>
      </c>
      <c r="R2119" s="208" t="s">
        <v>260</v>
      </c>
      <c r="S2119" s="203">
        <v>44837.596064814818</v>
      </c>
    </row>
    <row r="2120" spans="1:19" x14ac:dyDescent="0.25">
      <c r="A2120" s="208" t="s">
        <v>257</v>
      </c>
      <c r="B2120" s="208" t="s">
        <v>212</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258</v>
      </c>
      <c r="Q2120" s="208" t="s">
        <v>259</v>
      </c>
      <c r="R2120" s="208" t="s">
        <v>260</v>
      </c>
      <c r="S2120" s="203">
        <v>44837.596064814818</v>
      </c>
    </row>
    <row r="2121" spans="1:19" x14ac:dyDescent="0.25">
      <c r="A2121" s="208" t="s">
        <v>257</v>
      </c>
      <c r="B2121" s="208" t="s">
        <v>212</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258</v>
      </c>
      <c r="Q2121" s="208" t="s">
        <v>259</v>
      </c>
      <c r="R2121" s="208" t="s">
        <v>260</v>
      </c>
      <c r="S2121" s="203">
        <v>44837.596064814818</v>
      </c>
    </row>
    <row r="2122" spans="1:19" x14ac:dyDescent="0.25">
      <c r="A2122" s="208" t="s">
        <v>257</v>
      </c>
      <c r="B2122" s="208" t="s">
        <v>212</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258</v>
      </c>
      <c r="Q2122" s="208" t="s">
        <v>259</v>
      </c>
      <c r="R2122" s="208" t="s">
        <v>260</v>
      </c>
      <c r="S2122" s="203">
        <v>44837.596076388887</v>
      </c>
    </row>
    <row r="2123" spans="1:19" x14ac:dyDescent="0.25">
      <c r="A2123" s="208" t="s">
        <v>257</v>
      </c>
      <c r="B2123" s="208" t="s">
        <v>212</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258</v>
      </c>
      <c r="Q2123" s="208" t="s">
        <v>259</v>
      </c>
      <c r="R2123" s="208" t="s">
        <v>260</v>
      </c>
      <c r="S2123" s="203">
        <v>44837.596064814818</v>
      </c>
    </row>
    <row r="2124" spans="1:19" x14ac:dyDescent="0.25">
      <c r="A2124" s="208" t="s">
        <v>257</v>
      </c>
      <c r="B2124" s="208" t="s">
        <v>212</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258</v>
      </c>
      <c r="Q2124" s="208" t="s">
        <v>259</v>
      </c>
      <c r="R2124" s="208" t="s">
        <v>260</v>
      </c>
      <c r="S2124" s="203">
        <v>44837.596064814818</v>
      </c>
    </row>
    <row r="2125" spans="1:19" x14ac:dyDescent="0.25">
      <c r="A2125" s="208" t="s">
        <v>257</v>
      </c>
      <c r="B2125" s="208" t="s">
        <v>212</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258</v>
      </c>
      <c r="Q2125" s="208" t="s">
        <v>259</v>
      </c>
      <c r="R2125" s="208" t="s">
        <v>260</v>
      </c>
      <c r="S2125" s="203">
        <v>44837.596064814818</v>
      </c>
    </row>
    <row r="2126" spans="1:19" x14ac:dyDescent="0.25">
      <c r="A2126" s="208" t="s">
        <v>257</v>
      </c>
      <c r="B2126" s="208" t="s">
        <v>212</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258</v>
      </c>
      <c r="Q2126" s="208" t="s">
        <v>259</v>
      </c>
      <c r="R2126" s="208" t="s">
        <v>260</v>
      </c>
      <c r="S2126" s="203">
        <v>44837.596076388887</v>
      </c>
    </row>
    <row r="2127" spans="1:19" x14ac:dyDescent="0.25">
      <c r="A2127" s="208" t="s">
        <v>257</v>
      </c>
      <c r="B2127" s="208" t="s">
        <v>212</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258</v>
      </c>
      <c r="Q2127" s="208" t="s">
        <v>259</v>
      </c>
      <c r="R2127" s="208" t="s">
        <v>260</v>
      </c>
      <c r="S2127" s="203">
        <v>44837.596064814818</v>
      </c>
    </row>
    <row r="2128" spans="1:19" x14ac:dyDescent="0.25">
      <c r="A2128" s="208" t="s">
        <v>257</v>
      </c>
      <c r="B2128" s="208" t="s">
        <v>212</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258</v>
      </c>
      <c r="Q2128" s="208" t="s">
        <v>259</v>
      </c>
      <c r="R2128" s="208" t="s">
        <v>260</v>
      </c>
      <c r="S2128" s="203">
        <v>44837.596076388887</v>
      </c>
    </row>
    <row r="2129" spans="1:19" x14ac:dyDescent="0.25">
      <c r="A2129" s="208" t="s">
        <v>257</v>
      </c>
      <c r="B2129" s="208" t="s">
        <v>212</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258</v>
      </c>
      <c r="Q2129" s="208" t="s">
        <v>259</v>
      </c>
      <c r="R2129" s="208" t="s">
        <v>260</v>
      </c>
      <c r="S2129" s="203">
        <v>44837.596064814818</v>
      </c>
    </row>
    <row r="2130" spans="1:19" x14ac:dyDescent="0.25">
      <c r="A2130" s="208" t="s">
        <v>257</v>
      </c>
      <c r="B2130" s="208" t="s">
        <v>212</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258</v>
      </c>
      <c r="Q2130" s="208" t="s">
        <v>259</v>
      </c>
      <c r="R2130" s="208" t="s">
        <v>260</v>
      </c>
      <c r="S2130" s="203">
        <v>44837.596064814818</v>
      </c>
    </row>
    <row r="2131" spans="1:19" x14ac:dyDescent="0.25">
      <c r="A2131" s="208" t="s">
        <v>257</v>
      </c>
      <c r="B2131" s="208" t="s">
        <v>212</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258</v>
      </c>
      <c r="Q2131" s="208" t="s">
        <v>259</v>
      </c>
      <c r="R2131" s="208" t="s">
        <v>260</v>
      </c>
      <c r="S2131" s="203">
        <v>44837.596064814818</v>
      </c>
    </row>
    <row r="2132" spans="1:19" x14ac:dyDescent="0.25">
      <c r="A2132" s="208" t="s">
        <v>257</v>
      </c>
      <c r="B2132" s="208" t="s">
        <v>212</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258</v>
      </c>
      <c r="Q2132" s="208" t="s">
        <v>259</v>
      </c>
      <c r="R2132" s="208" t="s">
        <v>260</v>
      </c>
      <c r="S2132" s="203">
        <v>44837.596076388887</v>
      </c>
    </row>
    <row r="2133" spans="1:19" x14ac:dyDescent="0.25">
      <c r="A2133" s="208" t="s">
        <v>257</v>
      </c>
      <c r="B2133" s="208" t="s">
        <v>212</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258</v>
      </c>
      <c r="Q2133" s="208" t="s">
        <v>259</v>
      </c>
      <c r="R2133" s="208" t="s">
        <v>260</v>
      </c>
      <c r="S2133" s="203">
        <v>44837.596076388887</v>
      </c>
    </row>
    <row r="2134" spans="1:19" x14ac:dyDescent="0.25">
      <c r="A2134" s="208" t="s">
        <v>257</v>
      </c>
      <c r="B2134" s="208" t="s">
        <v>212</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258</v>
      </c>
      <c r="Q2134" s="208" t="s">
        <v>259</v>
      </c>
      <c r="R2134" s="208" t="s">
        <v>260</v>
      </c>
      <c r="S2134" s="203">
        <v>44837.596064814818</v>
      </c>
    </row>
    <row r="2135" spans="1:19" x14ac:dyDescent="0.25">
      <c r="A2135" s="208" t="s">
        <v>257</v>
      </c>
      <c r="B2135" s="208" t="s">
        <v>212</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258</v>
      </c>
      <c r="Q2135" s="208" t="s">
        <v>259</v>
      </c>
      <c r="R2135" s="208" t="s">
        <v>260</v>
      </c>
      <c r="S2135" s="203">
        <v>44837.596064814818</v>
      </c>
    </row>
    <row r="2136" spans="1:19" x14ac:dyDescent="0.25">
      <c r="A2136" s="208" t="s">
        <v>257</v>
      </c>
      <c r="B2136" s="208" t="s">
        <v>212</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258</v>
      </c>
      <c r="Q2136" s="208" t="s">
        <v>259</v>
      </c>
      <c r="R2136" s="208" t="s">
        <v>260</v>
      </c>
      <c r="S2136" s="203">
        <v>44837.596064814818</v>
      </c>
    </row>
    <row r="2137" spans="1:19" x14ac:dyDescent="0.25">
      <c r="A2137" s="208" t="s">
        <v>257</v>
      </c>
      <c r="B2137" s="208" t="s">
        <v>212</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258</v>
      </c>
      <c r="Q2137" s="208" t="s">
        <v>259</v>
      </c>
      <c r="R2137" s="208" t="s">
        <v>260</v>
      </c>
      <c r="S2137" s="203">
        <v>44837.596076388887</v>
      </c>
    </row>
    <row r="2138" spans="1:19" x14ac:dyDescent="0.25">
      <c r="A2138" s="208" t="s">
        <v>257</v>
      </c>
      <c r="B2138" s="208" t="s">
        <v>212</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258</v>
      </c>
      <c r="Q2138" s="208" t="s">
        <v>259</v>
      </c>
      <c r="R2138" s="208" t="s">
        <v>260</v>
      </c>
      <c r="S2138" s="203">
        <v>44837.596064814818</v>
      </c>
    </row>
    <row r="2139" spans="1:19" x14ac:dyDescent="0.25">
      <c r="A2139" s="208" t="s">
        <v>257</v>
      </c>
      <c r="B2139" s="208" t="s">
        <v>212</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258</v>
      </c>
      <c r="Q2139" s="208" t="s">
        <v>259</v>
      </c>
      <c r="R2139" s="208" t="s">
        <v>260</v>
      </c>
      <c r="S2139" s="203">
        <v>44837.596064814818</v>
      </c>
    </row>
    <row r="2140" spans="1:19" x14ac:dyDescent="0.25">
      <c r="A2140" s="208" t="s">
        <v>257</v>
      </c>
      <c r="B2140" s="208" t="s">
        <v>212</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258</v>
      </c>
      <c r="Q2140" s="208" t="s">
        <v>259</v>
      </c>
      <c r="R2140" s="208" t="s">
        <v>260</v>
      </c>
      <c r="S2140" s="203">
        <v>44837.596076388887</v>
      </c>
    </row>
    <row r="2141" spans="1:19" x14ac:dyDescent="0.25">
      <c r="A2141" s="208" t="s">
        <v>257</v>
      </c>
      <c r="B2141" s="208" t="s">
        <v>212</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258</v>
      </c>
      <c r="Q2141" s="208" t="s">
        <v>259</v>
      </c>
      <c r="R2141" s="208" t="s">
        <v>260</v>
      </c>
      <c r="S2141" s="203">
        <v>44837.596064814818</v>
      </c>
    </row>
    <row r="2142" spans="1:19" x14ac:dyDescent="0.25">
      <c r="A2142" s="208" t="s">
        <v>257</v>
      </c>
      <c r="B2142" s="208" t="s">
        <v>212</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258</v>
      </c>
      <c r="Q2142" s="208" t="s">
        <v>259</v>
      </c>
      <c r="R2142" s="208" t="s">
        <v>260</v>
      </c>
      <c r="S2142" s="203">
        <v>44837.596064814818</v>
      </c>
    </row>
    <row r="2143" spans="1:19" x14ac:dyDescent="0.25">
      <c r="A2143" s="208" t="s">
        <v>257</v>
      </c>
      <c r="B2143" s="208" t="s">
        <v>212</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258</v>
      </c>
      <c r="Q2143" s="208" t="s">
        <v>259</v>
      </c>
      <c r="R2143" s="208" t="s">
        <v>260</v>
      </c>
      <c r="S2143" s="203">
        <v>44837.596064814818</v>
      </c>
    </row>
    <row r="2144" spans="1:19" x14ac:dyDescent="0.25">
      <c r="A2144" s="208" t="s">
        <v>257</v>
      </c>
      <c r="B2144" s="208" t="s">
        <v>212</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258</v>
      </c>
      <c r="Q2144" s="208" t="s">
        <v>259</v>
      </c>
      <c r="R2144" s="208" t="s">
        <v>260</v>
      </c>
      <c r="S2144" s="203">
        <v>44837.596076388887</v>
      </c>
    </row>
    <row r="2145" spans="1:19" x14ac:dyDescent="0.25">
      <c r="A2145" s="208" t="s">
        <v>257</v>
      </c>
      <c r="B2145" s="208" t="s">
        <v>212</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258</v>
      </c>
      <c r="Q2145" s="208" t="s">
        <v>259</v>
      </c>
      <c r="R2145" s="208" t="s">
        <v>260</v>
      </c>
      <c r="S2145" s="203">
        <v>44837.596076388887</v>
      </c>
    </row>
    <row r="2146" spans="1:19" x14ac:dyDescent="0.25">
      <c r="A2146" s="208" t="s">
        <v>257</v>
      </c>
      <c r="B2146" s="208" t="s">
        <v>212</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258</v>
      </c>
      <c r="Q2146" s="208" t="s">
        <v>259</v>
      </c>
      <c r="R2146" s="208" t="s">
        <v>260</v>
      </c>
      <c r="S2146" s="203">
        <v>44837.596064814818</v>
      </c>
    </row>
    <row r="2147" spans="1:19" x14ac:dyDescent="0.25">
      <c r="A2147" s="208" t="s">
        <v>257</v>
      </c>
      <c r="B2147" s="208" t="s">
        <v>212</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258</v>
      </c>
      <c r="Q2147" s="208" t="s">
        <v>259</v>
      </c>
      <c r="R2147" s="208" t="s">
        <v>260</v>
      </c>
      <c r="S2147" s="203">
        <v>44837.596064814818</v>
      </c>
    </row>
    <row r="2148" spans="1:19" x14ac:dyDescent="0.25">
      <c r="A2148" s="208" t="s">
        <v>257</v>
      </c>
      <c r="B2148" s="208" t="s">
        <v>212</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258</v>
      </c>
      <c r="Q2148" s="208" t="s">
        <v>259</v>
      </c>
      <c r="R2148" s="208" t="s">
        <v>260</v>
      </c>
      <c r="S2148" s="203">
        <v>44837.596064814818</v>
      </c>
    </row>
    <row r="2149" spans="1:19" x14ac:dyDescent="0.25">
      <c r="A2149" s="208" t="s">
        <v>257</v>
      </c>
      <c r="B2149" s="208" t="s">
        <v>212</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258</v>
      </c>
      <c r="Q2149" s="208" t="s">
        <v>259</v>
      </c>
      <c r="R2149" s="208" t="s">
        <v>260</v>
      </c>
      <c r="S2149" s="203">
        <v>44837.596076388887</v>
      </c>
    </row>
    <row r="2150" spans="1:19" x14ac:dyDescent="0.25">
      <c r="A2150" s="208" t="s">
        <v>257</v>
      </c>
      <c r="B2150" s="208" t="s">
        <v>212</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258</v>
      </c>
      <c r="Q2150" s="208" t="s">
        <v>259</v>
      </c>
      <c r="R2150" s="208" t="s">
        <v>260</v>
      </c>
      <c r="S2150" s="203">
        <v>44837.596064814818</v>
      </c>
    </row>
    <row r="2151" spans="1:19" x14ac:dyDescent="0.25">
      <c r="A2151" s="208" t="s">
        <v>257</v>
      </c>
      <c r="B2151" s="208" t="s">
        <v>212</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258</v>
      </c>
      <c r="Q2151" s="208" t="s">
        <v>259</v>
      </c>
      <c r="R2151" s="208" t="s">
        <v>260</v>
      </c>
      <c r="S2151" s="203">
        <v>44837.596064814818</v>
      </c>
    </row>
    <row r="2152" spans="1:19" x14ac:dyDescent="0.25">
      <c r="A2152" s="208" t="s">
        <v>257</v>
      </c>
      <c r="B2152" s="208" t="s">
        <v>212</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258</v>
      </c>
      <c r="Q2152" s="208" t="s">
        <v>259</v>
      </c>
      <c r="R2152" s="208" t="s">
        <v>260</v>
      </c>
      <c r="S2152" s="203">
        <v>44837.596064814818</v>
      </c>
    </row>
    <row r="2153" spans="1:19" x14ac:dyDescent="0.25">
      <c r="A2153" s="208" t="s">
        <v>257</v>
      </c>
      <c r="B2153" s="208" t="s">
        <v>212</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258</v>
      </c>
      <c r="Q2153" s="208" t="s">
        <v>259</v>
      </c>
      <c r="R2153" s="208" t="s">
        <v>260</v>
      </c>
      <c r="S2153" s="203">
        <v>44837.596064814818</v>
      </c>
    </row>
    <row r="2154" spans="1:19" x14ac:dyDescent="0.25">
      <c r="A2154" s="208" t="s">
        <v>257</v>
      </c>
      <c r="B2154" s="208" t="s">
        <v>212</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258</v>
      </c>
      <c r="Q2154" s="208" t="s">
        <v>259</v>
      </c>
      <c r="R2154" s="208" t="s">
        <v>260</v>
      </c>
      <c r="S2154" s="203">
        <v>44837.596064814818</v>
      </c>
    </row>
    <row r="2155" spans="1:19" x14ac:dyDescent="0.25">
      <c r="A2155" s="208" t="s">
        <v>257</v>
      </c>
      <c r="B2155" s="208" t="s">
        <v>212</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258</v>
      </c>
      <c r="Q2155" s="208" t="s">
        <v>259</v>
      </c>
      <c r="R2155" s="208" t="s">
        <v>260</v>
      </c>
      <c r="S2155" s="203">
        <v>44837.596064814818</v>
      </c>
    </row>
    <row r="2156" spans="1:19" x14ac:dyDescent="0.25">
      <c r="A2156" s="208" t="s">
        <v>257</v>
      </c>
      <c r="B2156" s="208" t="s">
        <v>212</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258</v>
      </c>
      <c r="Q2156" s="208" t="s">
        <v>259</v>
      </c>
      <c r="R2156" s="208" t="s">
        <v>260</v>
      </c>
      <c r="S2156" s="203">
        <v>44837.596076388887</v>
      </c>
    </row>
    <row r="2157" spans="1:19" x14ac:dyDescent="0.25">
      <c r="A2157" s="208" t="s">
        <v>257</v>
      </c>
      <c r="B2157" s="208" t="s">
        <v>212</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258</v>
      </c>
      <c r="Q2157" s="208" t="s">
        <v>259</v>
      </c>
      <c r="R2157" s="208" t="s">
        <v>260</v>
      </c>
      <c r="S2157" s="203">
        <v>44837.596064814818</v>
      </c>
    </row>
    <row r="2158" spans="1:19" x14ac:dyDescent="0.25">
      <c r="A2158" s="208" t="s">
        <v>257</v>
      </c>
      <c r="B2158" s="208" t="s">
        <v>212</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258</v>
      </c>
      <c r="Q2158" s="208" t="s">
        <v>259</v>
      </c>
      <c r="R2158" s="208" t="s">
        <v>260</v>
      </c>
      <c r="S2158" s="203">
        <v>44837.596064814818</v>
      </c>
    </row>
    <row r="2159" spans="1:19" x14ac:dyDescent="0.25">
      <c r="A2159" s="208" t="s">
        <v>257</v>
      </c>
      <c r="B2159" s="208" t="s">
        <v>212</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258</v>
      </c>
      <c r="Q2159" s="208" t="s">
        <v>259</v>
      </c>
      <c r="R2159" s="208" t="s">
        <v>260</v>
      </c>
      <c r="S2159" s="203">
        <v>44837.596064814818</v>
      </c>
    </row>
    <row r="2160" spans="1:19" x14ac:dyDescent="0.25">
      <c r="A2160" s="208" t="s">
        <v>257</v>
      </c>
      <c r="B2160" s="208" t="s">
        <v>212</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258</v>
      </c>
      <c r="Q2160" s="208" t="s">
        <v>259</v>
      </c>
      <c r="R2160" s="208" t="s">
        <v>260</v>
      </c>
      <c r="S2160" s="203">
        <v>44837.596064814818</v>
      </c>
    </row>
    <row r="2161" spans="1:19" x14ac:dyDescent="0.25">
      <c r="A2161" s="208" t="s">
        <v>257</v>
      </c>
      <c r="B2161" s="208" t="s">
        <v>212</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258</v>
      </c>
      <c r="Q2161" s="208" t="s">
        <v>259</v>
      </c>
      <c r="R2161" s="208" t="s">
        <v>260</v>
      </c>
      <c r="S2161" s="203">
        <v>44837.596064814818</v>
      </c>
    </row>
    <row r="2162" spans="1:19" x14ac:dyDescent="0.25">
      <c r="A2162" s="208" t="s">
        <v>257</v>
      </c>
      <c r="B2162" s="208" t="s">
        <v>212</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258</v>
      </c>
      <c r="Q2162" s="208" t="s">
        <v>259</v>
      </c>
      <c r="R2162" s="208" t="s">
        <v>260</v>
      </c>
      <c r="S2162" s="203">
        <v>44837.596064814818</v>
      </c>
    </row>
    <row r="2163" spans="1:19" x14ac:dyDescent="0.25">
      <c r="A2163" s="208" t="s">
        <v>257</v>
      </c>
      <c r="B2163" s="208" t="s">
        <v>212</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258</v>
      </c>
      <c r="Q2163" s="208" t="s">
        <v>259</v>
      </c>
      <c r="R2163" s="208" t="s">
        <v>260</v>
      </c>
      <c r="S2163" s="203">
        <v>44837.596064814818</v>
      </c>
    </row>
    <row r="2164" spans="1:19" x14ac:dyDescent="0.25">
      <c r="A2164" s="208" t="s">
        <v>257</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2">
        <v>1266</v>
      </c>
      <c r="P2164" s="208" t="s">
        <v>258</v>
      </c>
      <c r="Q2164" s="208" t="s">
        <v>259</v>
      </c>
      <c r="R2164" s="208" t="s">
        <v>260</v>
      </c>
      <c r="S2164" s="203">
        <v>44826.554479166669</v>
      </c>
    </row>
    <row r="2165" spans="1:19" x14ac:dyDescent="0.25">
      <c r="A2165" s="208" t="s">
        <v>257</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2">
        <v>1266</v>
      </c>
      <c r="P2165" s="208" t="s">
        <v>258</v>
      </c>
      <c r="Q2165" s="208" t="s">
        <v>259</v>
      </c>
      <c r="R2165" s="208" t="s">
        <v>260</v>
      </c>
      <c r="S2165" s="203">
        <v>44837.594768518517</v>
      </c>
    </row>
    <row r="2166" spans="1:19" x14ac:dyDescent="0.25">
      <c r="A2166" s="208" t="s">
        <v>257</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2">
        <v>1266</v>
      </c>
      <c r="P2166" s="208" t="s">
        <v>258</v>
      </c>
      <c r="Q2166" s="208" t="s">
        <v>259</v>
      </c>
      <c r="R2166" s="208" t="s">
        <v>260</v>
      </c>
      <c r="S2166" s="203">
        <v>44837.594768518517</v>
      </c>
    </row>
    <row r="2167" spans="1:19" x14ac:dyDescent="0.25">
      <c r="A2167" s="208" t="s">
        <v>257</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2">
        <v>1266</v>
      </c>
      <c r="P2167" s="208" t="s">
        <v>258</v>
      </c>
      <c r="Q2167" s="208" t="s">
        <v>259</v>
      </c>
      <c r="R2167" s="208" t="s">
        <v>260</v>
      </c>
      <c r="S2167" s="203">
        <v>44837.594768518517</v>
      </c>
    </row>
    <row r="2168" spans="1:19" x14ac:dyDescent="0.25">
      <c r="A2168" s="208" t="s">
        <v>257</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2">
        <v>1266</v>
      </c>
      <c r="P2168" s="208" t="s">
        <v>258</v>
      </c>
      <c r="Q2168" s="208" t="s">
        <v>259</v>
      </c>
      <c r="R2168" s="208" t="s">
        <v>260</v>
      </c>
      <c r="S2168" s="203">
        <v>44837.594768518517</v>
      </c>
    </row>
    <row r="2169" spans="1:19" x14ac:dyDescent="0.25">
      <c r="A2169" s="208" t="s">
        <v>257</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2">
        <v>1266</v>
      </c>
      <c r="P2169" s="208" t="s">
        <v>258</v>
      </c>
      <c r="Q2169" s="208" t="s">
        <v>259</v>
      </c>
      <c r="R2169" s="208" t="s">
        <v>260</v>
      </c>
      <c r="S2169" s="203">
        <v>44837.594768518517</v>
      </c>
    </row>
    <row r="2170" spans="1:19" x14ac:dyDescent="0.25">
      <c r="A2170" s="208" t="s">
        <v>257</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2">
        <v>1266</v>
      </c>
      <c r="P2170" s="208" t="s">
        <v>258</v>
      </c>
      <c r="Q2170" s="208" t="s">
        <v>259</v>
      </c>
      <c r="R2170" s="208" t="s">
        <v>260</v>
      </c>
      <c r="S2170" s="203">
        <v>44837.594768518517</v>
      </c>
    </row>
    <row r="2171" spans="1:19" x14ac:dyDescent="0.25">
      <c r="A2171" s="208" t="s">
        <v>257</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2">
        <v>1266</v>
      </c>
      <c r="P2171" s="208" t="s">
        <v>258</v>
      </c>
      <c r="Q2171" s="208" t="s">
        <v>259</v>
      </c>
      <c r="R2171" s="208" t="s">
        <v>260</v>
      </c>
      <c r="S2171" s="203">
        <v>44837.594768518517</v>
      </c>
    </row>
    <row r="2172" spans="1:19" x14ac:dyDescent="0.25">
      <c r="A2172" s="208" t="s">
        <v>257</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2">
        <v>1266</v>
      </c>
      <c r="P2172" s="208" t="s">
        <v>258</v>
      </c>
      <c r="Q2172" s="208" t="s">
        <v>259</v>
      </c>
      <c r="R2172" s="208" t="s">
        <v>260</v>
      </c>
      <c r="S2172" s="203">
        <v>44837.594768518517</v>
      </c>
    </row>
    <row r="2173" spans="1:19" x14ac:dyDescent="0.25">
      <c r="A2173" s="208" t="s">
        <v>257</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2">
        <v>1266</v>
      </c>
      <c r="P2173" s="208" t="s">
        <v>258</v>
      </c>
      <c r="Q2173" s="208" t="s">
        <v>259</v>
      </c>
      <c r="R2173" s="208" t="s">
        <v>260</v>
      </c>
      <c r="S2173" s="203">
        <v>44837.594768518517</v>
      </c>
    </row>
    <row r="2174" spans="1:19" x14ac:dyDescent="0.25">
      <c r="A2174" s="208" t="s">
        <v>257</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2">
        <v>1266</v>
      </c>
      <c r="P2174" s="208" t="s">
        <v>258</v>
      </c>
      <c r="Q2174" s="208" t="s">
        <v>259</v>
      </c>
      <c r="R2174" s="208" t="s">
        <v>260</v>
      </c>
      <c r="S2174" s="203">
        <v>44837.594768518517</v>
      </c>
    </row>
    <row r="2175" spans="1:19" x14ac:dyDescent="0.25">
      <c r="A2175" s="208" t="s">
        <v>257</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2">
        <v>1266</v>
      </c>
      <c r="P2175" s="208" t="s">
        <v>258</v>
      </c>
      <c r="Q2175" s="208" t="s">
        <v>259</v>
      </c>
      <c r="R2175" s="208" t="s">
        <v>260</v>
      </c>
      <c r="S2175" s="203">
        <v>44837.594768518517</v>
      </c>
    </row>
    <row r="2176" spans="1:19" x14ac:dyDescent="0.25">
      <c r="A2176" s="208" t="s">
        <v>257</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2">
        <v>1266</v>
      </c>
      <c r="P2176" s="208" t="s">
        <v>258</v>
      </c>
      <c r="Q2176" s="208" t="s">
        <v>259</v>
      </c>
      <c r="R2176" s="208" t="s">
        <v>260</v>
      </c>
      <c r="S2176" s="203">
        <v>44837.594768518517</v>
      </c>
    </row>
    <row r="2177" spans="1:19" x14ac:dyDescent="0.25">
      <c r="A2177" s="208" t="s">
        <v>257</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2">
        <v>1266</v>
      </c>
      <c r="P2177" s="208" t="s">
        <v>258</v>
      </c>
      <c r="Q2177" s="208" t="s">
        <v>259</v>
      </c>
      <c r="R2177" s="208" t="s">
        <v>260</v>
      </c>
      <c r="S2177" s="203">
        <v>44837.594768518517</v>
      </c>
    </row>
    <row r="2178" spans="1:19" x14ac:dyDescent="0.25">
      <c r="A2178" s="208" t="s">
        <v>257</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2">
        <v>1266</v>
      </c>
      <c r="P2178" s="208" t="s">
        <v>258</v>
      </c>
      <c r="Q2178" s="208" t="s">
        <v>259</v>
      </c>
      <c r="R2178" s="208" t="s">
        <v>260</v>
      </c>
      <c r="S2178" s="203">
        <v>44837.594768518517</v>
      </c>
    </row>
    <row r="2179" spans="1:19" x14ac:dyDescent="0.25">
      <c r="A2179" s="208" t="s">
        <v>257</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2">
        <v>1266</v>
      </c>
      <c r="P2179" s="208" t="s">
        <v>258</v>
      </c>
      <c r="Q2179" s="208" t="s">
        <v>259</v>
      </c>
      <c r="R2179" s="208" t="s">
        <v>260</v>
      </c>
      <c r="S2179" s="203">
        <v>44837.594768518517</v>
      </c>
    </row>
    <row r="2180" spans="1:19" x14ac:dyDescent="0.25">
      <c r="A2180" s="208" t="s">
        <v>257</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2">
        <v>1266</v>
      </c>
      <c r="P2180" s="208" t="s">
        <v>258</v>
      </c>
      <c r="Q2180" s="208" t="s">
        <v>259</v>
      </c>
      <c r="R2180" s="208" t="s">
        <v>260</v>
      </c>
      <c r="S2180" s="203">
        <v>44837.594768518517</v>
      </c>
    </row>
    <row r="2181" spans="1:19" x14ac:dyDescent="0.25">
      <c r="A2181" s="208" t="s">
        <v>257</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2">
        <v>1266</v>
      </c>
      <c r="P2181" s="208" t="s">
        <v>258</v>
      </c>
      <c r="Q2181" s="208" t="s">
        <v>259</v>
      </c>
      <c r="R2181" s="208" t="s">
        <v>260</v>
      </c>
      <c r="S2181" s="203">
        <v>44837.594768518517</v>
      </c>
    </row>
    <row r="2182" spans="1:19" x14ac:dyDescent="0.25">
      <c r="A2182" s="208" t="s">
        <v>257</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2">
        <v>1266</v>
      </c>
      <c r="P2182" s="208" t="s">
        <v>258</v>
      </c>
      <c r="Q2182" s="208" t="s">
        <v>259</v>
      </c>
      <c r="R2182" s="208" t="s">
        <v>260</v>
      </c>
      <c r="S2182" s="203">
        <v>44837.594768518517</v>
      </c>
    </row>
    <row r="2183" spans="1:19" x14ac:dyDescent="0.25">
      <c r="A2183" s="208" t="s">
        <v>257</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2">
        <v>1266</v>
      </c>
      <c r="P2183" s="208" t="s">
        <v>258</v>
      </c>
      <c r="Q2183" s="208" t="s">
        <v>259</v>
      </c>
      <c r="R2183" s="208" t="s">
        <v>260</v>
      </c>
      <c r="S2183" s="203">
        <v>44837.594768518517</v>
      </c>
    </row>
    <row r="2184" spans="1:19" x14ac:dyDescent="0.25">
      <c r="A2184" s="208" t="s">
        <v>257</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2">
        <v>1266</v>
      </c>
      <c r="P2184" s="208" t="s">
        <v>258</v>
      </c>
      <c r="Q2184" s="208" t="s">
        <v>259</v>
      </c>
      <c r="R2184" s="208" t="s">
        <v>260</v>
      </c>
      <c r="S2184" s="203">
        <v>44837.594768518517</v>
      </c>
    </row>
    <row r="2185" spans="1:19" x14ac:dyDescent="0.25">
      <c r="A2185" s="208" t="s">
        <v>257</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2">
        <v>1266</v>
      </c>
      <c r="P2185" s="208" t="s">
        <v>258</v>
      </c>
      <c r="Q2185" s="208" t="s">
        <v>259</v>
      </c>
      <c r="R2185" s="208" t="s">
        <v>260</v>
      </c>
      <c r="S2185" s="203">
        <v>44837.594768518517</v>
      </c>
    </row>
    <row r="2186" spans="1:19" x14ac:dyDescent="0.25">
      <c r="A2186" s="208" t="s">
        <v>257</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2">
        <v>1266</v>
      </c>
      <c r="P2186" s="208" t="s">
        <v>258</v>
      </c>
      <c r="Q2186" s="208" t="s">
        <v>259</v>
      </c>
      <c r="R2186" s="208" t="s">
        <v>260</v>
      </c>
      <c r="S2186" s="203">
        <v>44837.594768518517</v>
      </c>
    </row>
    <row r="2187" spans="1:19" x14ac:dyDescent="0.25">
      <c r="A2187" s="208" t="s">
        <v>257</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2">
        <v>1266</v>
      </c>
      <c r="P2187" s="208" t="s">
        <v>258</v>
      </c>
      <c r="Q2187" s="208" t="s">
        <v>259</v>
      </c>
      <c r="R2187" s="208" t="s">
        <v>260</v>
      </c>
      <c r="S2187" s="203">
        <v>44837.594768518517</v>
      </c>
    </row>
    <row r="2188" spans="1:19" x14ac:dyDescent="0.25">
      <c r="A2188" s="208" t="s">
        <v>257</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2">
        <v>1266</v>
      </c>
      <c r="P2188" s="208" t="s">
        <v>258</v>
      </c>
      <c r="Q2188" s="208" t="s">
        <v>259</v>
      </c>
      <c r="R2188" s="208" t="s">
        <v>260</v>
      </c>
      <c r="S2188" s="203">
        <v>44837.594768518517</v>
      </c>
    </row>
    <row r="2189" spans="1:19" x14ac:dyDescent="0.25">
      <c r="A2189" s="208" t="s">
        <v>257</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2">
        <v>1266</v>
      </c>
      <c r="P2189" s="208" t="s">
        <v>258</v>
      </c>
      <c r="Q2189" s="208" t="s">
        <v>259</v>
      </c>
      <c r="R2189" s="208" t="s">
        <v>260</v>
      </c>
      <c r="S2189" s="203">
        <v>44837.594768518517</v>
      </c>
    </row>
    <row r="2190" spans="1:19" x14ac:dyDescent="0.25">
      <c r="A2190" s="208" t="s">
        <v>257</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2">
        <v>1266</v>
      </c>
      <c r="P2190" s="208" t="s">
        <v>258</v>
      </c>
      <c r="Q2190" s="208" t="s">
        <v>259</v>
      </c>
      <c r="R2190" s="208" t="s">
        <v>260</v>
      </c>
      <c r="S2190" s="203">
        <v>44837.594768518517</v>
      </c>
    </row>
    <row r="2191" spans="1:19" x14ac:dyDescent="0.25">
      <c r="A2191" s="208" t="s">
        <v>257</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2">
        <v>1266</v>
      </c>
      <c r="P2191" s="208" t="s">
        <v>258</v>
      </c>
      <c r="Q2191" s="208" t="s">
        <v>259</v>
      </c>
      <c r="R2191" s="208" t="s">
        <v>260</v>
      </c>
      <c r="S2191" s="203">
        <v>44837.594768518517</v>
      </c>
    </row>
    <row r="2192" spans="1:19" x14ac:dyDescent="0.25">
      <c r="A2192" s="208" t="s">
        <v>257</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2">
        <v>1266</v>
      </c>
      <c r="P2192" s="208" t="s">
        <v>258</v>
      </c>
      <c r="Q2192" s="208" t="s">
        <v>259</v>
      </c>
      <c r="R2192" s="208" t="s">
        <v>260</v>
      </c>
      <c r="S2192" s="203">
        <v>44837.594768518517</v>
      </c>
    </row>
    <row r="2193" spans="1:19" x14ac:dyDescent="0.25">
      <c r="A2193" s="208" t="s">
        <v>257</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2">
        <v>1266</v>
      </c>
      <c r="P2193" s="208" t="s">
        <v>258</v>
      </c>
      <c r="Q2193" s="208" t="s">
        <v>259</v>
      </c>
      <c r="R2193" s="208" t="s">
        <v>260</v>
      </c>
      <c r="S2193" s="203">
        <v>44837.594768518517</v>
      </c>
    </row>
    <row r="2194" spans="1:19" x14ac:dyDescent="0.25">
      <c r="A2194" s="208" t="s">
        <v>257</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2">
        <v>1266</v>
      </c>
      <c r="P2194" s="208" t="s">
        <v>258</v>
      </c>
      <c r="Q2194" s="208" t="s">
        <v>259</v>
      </c>
      <c r="R2194" s="208" t="s">
        <v>260</v>
      </c>
      <c r="S2194" s="203">
        <v>44837.594768518517</v>
      </c>
    </row>
    <row r="2195" spans="1:19" x14ac:dyDescent="0.25">
      <c r="A2195" s="208" t="s">
        <v>257</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2">
        <v>1266</v>
      </c>
      <c r="P2195" s="208" t="s">
        <v>258</v>
      </c>
      <c r="Q2195" s="208" t="s">
        <v>259</v>
      </c>
      <c r="R2195" s="208" t="s">
        <v>260</v>
      </c>
      <c r="S2195" s="203">
        <v>44837.594768518517</v>
      </c>
    </row>
    <row r="2196" spans="1:19" x14ac:dyDescent="0.25">
      <c r="A2196" s="208" t="s">
        <v>257</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2">
        <v>1266</v>
      </c>
      <c r="P2196" s="208" t="s">
        <v>258</v>
      </c>
      <c r="Q2196" s="208" t="s">
        <v>259</v>
      </c>
      <c r="R2196" s="208" t="s">
        <v>260</v>
      </c>
      <c r="S2196" s="203">
        <v>44837.594768518517</v>
      </c>
    </row>
    <row r="2197" spans="1:19" x14ac:dyDescent="0.25">
      <c r="A2197" s="208" t="s">
        <v>257</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2">
        <v>1266</v>
      </c>
      <c r="P2197" s="208" t="s">
        <v>258</v>
      </c>
      <c r="Q2197" s="208" t="s">
        <v>259</v>
      </c>
      <c r="R2197" s="208" t="s">
        <v>260</v>
      </c>
      <c r="S2197" s="203">
        <v>44837.594768518517</v>
      </c>
    </row>
    <row r="2198" spans="1:19" x14ac:dyDescent="0.25">
      <c r="A2198" s="208" t="s">
        <v>257</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2">
        <v>1266</v>
      </c>
      <c r="P2198" s="208" t="s">
        <v>258</v>
      </c>
      <c r="Q2198" s="208" t="s">
        <v>259</v>
      </c>
      <c r="R2198" s="208" t="s">
        <v>260</v>
      </c>
      <c r="S2198" s="203">
        <v>44837.594768518517</v>
      </c>
    </row>
    <row r="2199" spans="1:19" x14ac:dyDescent="0.25">
      <c r="A2199" s="208" t="s">
        <v>257</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2">
        <v>1266</v>
      </c>
      <c r="P2199" s="208" t="s">
        <v>258</v>
      </c>
      <c r="Q2199" s="208" t="s">
        <v>259</v>
      </c>
      <c r="R2199" s="208" t="s">
        <v>260</v>
      </c>
      <c r="S2199" s="203">
        <v>44837.594768518517</v>
      </c>
    </row>
    <row r="2200" spans="1:19" x14ac:dyDescent="0.25">
      <c r="A2200" s="208" t="s">
        <v>257</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2">
        <v>1266</v>
      </c>
      <c r="P2200" s="208" t="s">
        <v>258</v>
      </c>
      <c r="Q2200" s="208" t="s">
        <v>259</v>
      </c>
      <c r="R2200" s="208" t="s">
        <v>260</v>
      </c>
      <c r="S2200" s="203">
        <v>44837.594768518517</v>
      </c>
    </row>
    <row r="2201" spans="1:19" x14ac:dyDescent="0.25">
      <c r="A2201" s="208" t="s">
        <v>257</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2">
        <v>1266</v>
      </c>
      <c r="P2201" s="208" t="s">
        <v>258</v>
      </c>
      <c r="Q2201" s="208" t="s">
        <v>259</v>
      </c>
      <c r="R2201" s="208" t="s">
        <v>260</v>
      </c>
      <c r="S2201" s="203">
        <v>44837.594768518517</v>
      </c>
    </row>
    <row r="2202" spans="1:19" x14ac:dyDescent="0.25">
      <c r="A2202" s="208" t="s">
        <v>257</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2">
        <v>1266</v>
      </c>
      <c r="P2202" s="208" t="s">
        <v>258</v>
      </c>
      <c r="Q2202" s="208" t="s">
        <v>259</v>
      </c>
      <c r="R2202" s="208" t="s">
        <v>260</v>
      </c>
      <c r="S2202" s="203">
        <v>44837.594768518517</v>
      </c>
    </row>
    <row r="2203" spans="1:19" x14ac:dyDescent="0.25">
      <c r="A2203" s="208" t="s">
        <v>257</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2">
        <v>1266</v>
      </c>
      <c r="P2203" s="208" t="s">
        <v>258</v>
      </c>
      <c r="Q2203" s="208" t="s">
        <v>259</v>
      </c>
      <c r="R2203" s="208" t="s">
        <v>260</v>
      </c>
      <c r="S2203" s="203">
        <v>44837.594768518517</v>
      </c>
    </row>
    <row r="2204" spans="1:19" x14ac:dyDescent="0.25">
      <c r="A2204" s="208" t="s">
        <v>257</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2">
        <v>1266</v>
      </c>
      <c r="P2204" s="208" t="s">
        <v>258</v>
      </c>
      <c r="Q2204" s="208" t="s">
        <v>259</v>
      </c>
      <c r="R2204" s="208" t="s">
        <v>260</v>
      </c>
      <c r="S2204" s="203">
        <v>44837.594768518517</v>
      </c>
    </row>
    <row r="2205" spans="1:19" x14ac:dyDescent="0.25">
      <c r="A2205" s="208" t="s">
        <v>257</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2">
        <v>1266</v>
      </c>
      <c r="P2205" s="208" t="s">
        <v>258</v>
      </c>
      <c r="Q2205" s="208" t="s">
        <v>259</v>
      </c>
      <c r="R2205" s="208" t="s">
        <v>260</v>
      </c>
      <c r="S2205" s="203">
        <v>44837.594768518517</v>
      </c>
    </row>
    <row r="2206" spans="1:19" x14ac:dyDescent="0.25">
      <c r="A2206" s="208" t="s">
        <v>257</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2">
        <v>1266</v>
      </c>
      <c r="P2206" s="208" t="s">
        <v>258</v>
      </c>
      <c r="Q2206" s="208" t="s">
        <v>259</v>
      </c>
      <c r="R2206" s="208" t="s">
        <v>260</v>
      </c>
      <c r="S2206" s="203">
        <v>44837.594768518517</v>
      </c>
    </row>
    <row r="2207" spans="1:19" x14ac:dyDescent="0.25">
      <c r="A2207" s="208" t="s">
        <v>257</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2">
        <v>1266</v>
      </c>
      <c r="P2207" s="208" t="s">
        <v>258</v>
      </c>
      <c r="Q2207" s="208" t="s">
        <v>259</v>
      </c>
      <c r="R2207" s="208" t="s">
        <v>260</v>
      </c>
      <c r="S2207" s="203">
        <v>44837.594768518517</v>
      </c>
    </row>
    <row r="2208" spans="1:19" x14ac:dyDescent="0.25">
      <c r="A2208" s="208" t="s">
        <v>257</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2">
        <v>1266</v>
      </c>
      <c r="P2208" s="208" t="s">
        <v>258</v>
      </c>
      <c r="Q2208" s="208" t="s">
        <v>259</v>
      </c>
      <c r="R2208" s="208" t="s">
        <v>260</v>
      </c>
      <c r="S2208" s="203">
        <v>44837.594768518517</v>
      </c>
    </row>
    <row r="2209" spans="1:19" x14ac:dyDescent="0.25">
      <c r="A2209" s="208" t="s">
        <v>257</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2">
        <v>1266</v>
      </c>
      <c r="P2209" s="208" t="s">
        <v>258</v>
      </c>
      <c r="Q2209" s="208" t="s">
        <v>259</v>
      </c>
      <c r="R2209" s="208" t="s">
        <v>260</v>
      </c>
      <c r="S2209" s="203">
        <v>44837.594768518517</v>
      </c>
    </row>
    <row r="2210" spans="1:19" x14ac:dyDescent="0.25">
      <c r="A2210" s="208" t="s">
        <v>257</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2">
        <v>1266</v>
      </c>
      <c r="P2210" s="208" t="s">
        <v>258</v>
      </c>
      <c r="Q2210" s="208" t="s">
        <v>259</v>
      </c>
      <c r="R2210" s="208" t="s">
        <v>260</v>
      </c>
      <c r="S2210" s="203">
        <v>44837.594768518517</v>
      </c>
    </row>
    <row r="2211" spans="1:19" x14ac:dyDescent="0.25">
      <c r="A2211" s="208" t="s">
        <v>257</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2">
        <v>1266</v>
      </c>
      <c r="P2211" s="208" t="s">
        <v>258</v>
      </c>
      <c r="Q2211" s="208" t="s">
        <v>259</v>
      </c>
      <c r="R2211" s="208" t="s">
        <v>260</v>
      </c>
      <c r="S2211" s="203">
        <v>44837.594768518517</v>
      </c>
    </row>
    <row r="2212" spans="1:19" x14ac:dyDescent="0.25">
      <c r="A2212" s="208" t="s">
        <v>257</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2">
        <v>1266</v>
      </c>
      <c r="P2212" s="208" t="s">
        <v>258</v>
      </c>
      <c r="Q2212" s="208" t="s">
        <v>259</v>
      </c>
      <c r="R2212" s="208" t="s">
        <v>260</v>
      </c>
      <c r="S2212" s="203">
        <v>44837.594768518517</v>
      </c>
    </row>
    <row r="2213" spans="1:19" x14ac:dyDescent="0.25">
      <c r="A2213" s="208" t="s">
        <v>257</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2">
        <v>1266</v>
      </c>
      <c r="P2213" s="208" t="s">
        <v>258</v>
      </c>
      <c r="Q2213" s="208" t="s">
        <v>259</v>
      </c>
      <c r="R2213" s="208" t="s">
        <v>260</v>
      </c>
      <c r="S2213" s="203">
        <v>44837.594768518517</v>
      </c>
    </row>
    <row r="2214" spans="1:19" x14ac:dyDescent="0.25">
      <c r="A2214" s="208" t="s">
        <v>257</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2">
        <v>1266</v>
      </c>
      <c r="P2214" s="208" t="s">
        <v>258</v>
      </c>
      <c r="Q2214" s="208" t="s">
        <v>259</v>
      </c>
      <c r="R2214" s="208" t="s">
        <v>260</v>
      </c>
      <c r="S2214" s="203">
        <v>44837.594768518517</v>
      </c>
    </row>
    <row r="2215" spans="1:19" x14ac:dyDescent="0.25">
      <c r="A2215" s="208" t="s">
        <v>257</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2">
        <v>1266</v>
      </c>
      <c r="P2215" s="208" t="s">
        <v>258</v>
      </c>
      <c r="Q2215" s="208" t="s">
        <v>259</v>
      </c>
      <c r="R2215" s="208" t="s">
        <v>260</v>
      </c>
      <c r="S2215" s="203">
        <v>44837.594768518517</v>
      </c>
    </row>
    <row r="2216" spans="1:19" x14ac:dyDescent="0.25">
      <c r="A2216" s="208" t="s">
        <v>257</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2">
        <v>1266</v>
      </c>
      <c r="P2216" s="208" t="s">
        <v>258</v>
      </c>
      <c r="Q2216" s="208" t="s">
        <v>259</v>
      </c>
      <c r="R2216" s="208" t="s">
        <v>260</v>
      </c>
      <c r="S2216" s="203">
        <v>44837.594768518517</v>
      </c>
    </row>
    <row r="2217" spans="1:19" x14ac:dyDescent="0.25">
      <c r="A2217" s="208" t="s">
        <v>257</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2">
        <v>1266</v>
      </c>
      <c r="P2217" s="208" t="s">
        <v>258</v>
      </c>
      <c r="Q2217" s="208" t="s">
        <v>259</v>
      </c>
      <c r="R2217" s="208" t="s">
        <v>260</v>
      </c>
      <c r="S2217" s="203">
        <v>44837.594768518517</v>
      </c>
    </row>
    <row r="2218" spans="1:19" x14ac:dyDescent="0.25">
      <c r="A2218" s="208" t="s">
        <v>257</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2">
        <v>1266</v>
      </c>
      <c r="P2218" s="208" t="s">
        <v>258</v>
      </c>
      <c r="Q2218" s="208" t="s">
        <v>259</v>
      </c>
      <c r="R2218" s="208" t="s">
        <v>260</v>
      </c>
      <c r="S2218" s="203">
        <v>44837.594768518517</v>
      </c>
    </row>
    <row r="2219" spans="1:19" x14ac:dyDescent="0.25">
      <c r="A2219" s="208" t="s">
        <v>257</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2">
        <v>1266</v>
      </c>
      <c r="P2219" s="208" t="s">
        <v>258</v>
      </c>
      <c r="Q2219" s="208" t="s">
        <v>259</v>
      </c>
      <c r="R2219" s="208" t="s">
        <v>260</v>
      </c>
      <c r="S2219" s="203">
        <v>44837.594768518517</v>
      </c>
    </row>
    <row r="2220" spans="1:19" x14ac:dyDescent="0.25">
      <c r="A2220" s="208" t="s">
        <v>257</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2">
        <v>1266</v>
      </c>
      <c r="P2220" s="208" t="s">
        <v>258</v>
      </c>
      <c r="Q2220" s="208" t="s">
        <v>259</v>
      </c>
      <c r="R2220" s="208" t="s">
        <v>260</v>
      </c>
      <c r="S2220" s="203">
        <v>44837.594768518517</v>
      </c>
    </row>
    <row r="2221" spans="1:19" x14ac:dyDescent="0.25">
      <c r="A2221" s="208" t="s">
        <v>257</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2">
        <v>1266</v>
      </c>
      <c r="P2221" s="208" t="s">
        <v>258</v>
      </c>
      <c r="Q2221" s="208" t="s">
        <v>259</v>
      </c>
      <c r="R2221" s="208" t="s">
        <v>260</v>
      </c>
      <c r="S2221" s="203">
        <v>44837.594768518517</v>
      </c>
    </row>
    <row r="2222" spans="1:19" x14ac:dyDescent="0.25">
      <c r="A2222" s="208" t="s">
        <v>257</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2">
        <v>1266</v>
      </c>
      <c r="P2222" s="208" t="s">
        <v>258</v>
      </c>
      <c r="Q2222" s="208" t="s">
        <v>259</v>
      </c>
      <c r="R2222" s="208" t="s">
        <v>260</v>
      </c>
      <c r="S2222" s="203">
        <v>44837.594768518517</v>
      </c>
    </row>
    <row r="2223" spans="1:19" x14ac:dyDescent="0.25">
      <c r="A2223" s="208" t="s">
        <v>257</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2">
        <v>1266</v>
      </c>
      <c r="P2223" s="208" t="s">
        <v>258</v>
      </c>
      <c r="Q2223" s="208" t="s">
        <v>259</v>
      </c>
      <c r="R2223" s="208" t="s">
        <v>260</v>
      </c>
      <c r="S2223" s="203">
        <v>44837.594768518517</v>
      </c>
    </row>
    <row r="2224" spans="1:19" x14ac:dyDescent="0.25">
      <c r="A2224" s="208" t="s">
        <v>257</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2">
        <v>1266</v>
      </c>
      <c r="P2224" s="208" t="s">
        <v>258</v>
      </c>
      <c r="Q2224" s="208" t="s">
        <v>259</v>
      </c>
      <c r="R2224" s="208" t="s">
        <v>260</v>
      </c>
      <c r="S2224" s="203">
        <v>44837.594768518517</v>
      </c>
    </row>
    <row r="2225" spans="1:19" x14ac:dyDescent="0.25">
      <c r="A2225" s="208" t="s">
        <v>257</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2">
        <v>1266</v>
      </c>
      <c r="P2225" s="208" t="s">
        <v>258</v>
      </c>
      <c r="Q2225" s="208" t="s">
        <v>259</v>
      </c>
      <c r="R2225" s="208" t="s">
        <v>260</v>
      </c>
      <c r="S2225" s="203">
        <v>44837.594768518517</v>
      </c>
    </row>
    <row r="2226" spans="1:19" x14ac:dyDescent="0.25">
      <c r="A2226" s="208" t="s">
        <v>257</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2">
        <v>1266</v>
      </c>
      <c r="P2226" s="208" t="s">
        <v>258</v>
      </c>
      <c r="Q2226" s="208" t="s">
        <v>259</v>
      </c>
      <c r="R2226" s="208" t="s">
        <v>260</v>
      </c>
      <c r="S2226" s="203">
        <v>44837.594768518517</v>
      </c>
    </row>
    <row r="2227" spans="1:19" x14ac:dyDescent="0.25">
      <c r="A2227" s="208" t="s">
        <v>257</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2">
        <v>1266</v>
      </c>
      <c r="P2227" s="208" t="s">
        <v>258</v>
      </c>
      <c r="Q2227" s="208" t="s">
        <v>259</v>
      </c>
      <c r="R2227" s="208" t="s">
        <v>260</v>
      </c>
      <c r="S2227" s="203">
        <v>44837.594768518517</v>
      </c>
    </row>
    <row r="2228" spans="1:19" x14ac:dyDescent="0.25">
      <c r="A2228" s="208" t="s">
        <v>257</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2">
        <v>1266</v>
      </c>
      <c r="P2228" s="208" t="s">
        <v>258</v>
      </c>
      <c r="Q2228" s="208" t="s">
        <v>259</v>
      </c>
      <c r="R2228" s="208" t="s">
        <v>260</v>
      </c>
      <c r="S2228" s="203">
        <v>44837.594768518517</v>
      </c>
    </row>
    <row r="2229" spans="1:19" x14ac:dyDescent="0.25">
      <c r="A2229" s="208" t="s">
        <v>257</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2">
        <v>1266</v>
      </c>
      <c r="P2229" s="208" t="s">
        <v>258</v>
      </c>
      <c r="Q2229" s="208" t="s">
        <v>259</v>
      </c>
      <c r="R2229" s="208" t="s">
        <v>260</v>
      </c>
      <c r="S2229" s="203">
        <v>44837.594768518517</v>
      </c>
    </row>
    <row r="2230" spans="1:19" x14ac:dyDescent="0.25">
      <c r="A2230" s="208" t="s">
        <v>257</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2">
        <v>1266</v>
      </c>
      <c r="P2230" s="208" t="s">
        <v>258</v>
      </c>
      <c r="Q2230" s="208" t="s">
        <v>259</v>
      </c>
      <c r="R2230" s="208" t="s">
        <v>260</v>
      </c>
      <c r="S2230" s="203">
        <v>44837.594768518517</v>
      </c>
    </row>
    <row r="2231" spans="1:19" x14ac:dyDescent="0.25">
      <c r="A2231" s="208" t="s">
        <v>257</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2">
        <v>1266</v>
      </c>
      <c r="P2231" s="208" t="s">
        <v>258</v>
      </c>
      <c r="Q2231" s="208" t="s">
        <v>259</v>
      </c>
      <c r="R2231" s="208" t="s">
        <v>260</v>
      </c>
      <c r="S2231" s="203">
        <v>44837.594768518517</v>
      </c>
    </row>
    <row r="2232" spans="1:19" x14ac:dyDescent="0.25">
      <c r="A2232" s="208" t="s">
        <v>257</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2">
        <v>1266</v>
      </c>
      <c r="P2232" s="208" t="s">
        <v>258</v>
      </c>
      <c r="Q2232" s="208" t="s">
        <v>259</v>
      </c>
      <c r="R2232" s="208" t="s">
        <v>260</v>
      </c>
      <c r="S2232" s="203">
        <v>44837.594768518517</v>
      </c>
    </row>
    <row r="2233" spans="1:19" x14ac:dyDescent="0.25">
      <c r="A2233" s="208" t="s">
        <v>257</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2">
        <v>1266</v>
      </c>
      <c r="P2233" s="208" t="s">
        <v>258</v>
      </c>
      <c r="Q2233" s="208" t="s">
        <v>259</v>
      </c>
      <c r="R2233" s="208" t="s">
        <v>260</v>
      </c>
      <c r="S2233" s="203">
        <v>44837.594768518517</v>
      </c>
    </row>
    <row r="2234" spans="1:19" x14ac:dyDescent="0.25">
      <c r="A2234" s="208" t="s">
        <v>257</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2">
        <v>1266</v>
      </c>
      <c r="P2234" s="208" t="s">
        <v>258</v>
      </c>
      <c r="Q2234" s="208" t="s">
        <v>259</v>
      </c>
      <c r="R2234" s="208" t="s">
        <v>260</v>
      </c>
      <c r="S2234" s="203">
        <v>44837.594768518517</v>
      </c>
    </row>
    <row r="2235" spans="1:19" x14ac:dyDescent="0.25">
      <c r="A2235" s="208" t="s">
        <v>257</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2">
        <v>1266</v>
      </c>
      <c r="P2235" s="208" t="s">
        <v>258</v>
      </c>
      <c r="Q2235" s="208" t="s">
        <v>259</v>
      </c>
      <c r="R2235" s="208" t="s">
        <v>260</v>
      </c>
      <c r="S2235" s="203">
        <v>44837.594768518517</v>
      </c>
    </row>
    <row r="2236" spans="1:19" x14ac:dyDescent="0.25">
      <c r="A2236" s="208" t="s">
        <v>257</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2">
        <v>1266</v>
      </c>
      <c r="P2236" s="208" t="s">
        <v>258</v>
      </c>
      <c r="Q2236" s="208" t="s">
        <v>259</v>
      </c>
      <c r="R2236" s="208" t="s">
        <v>260</v>
      </c>
      <c r="S2236" s="203">
        <v>44837.594768518517</v>
      </c>
    </row>
    <row r="2237" spans="1:19" x14ac:dyDescent="0.25">
      <c r="A2237" s="208" t="s">
        <v>257</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2">
        <v>1266</v>
      </c>
      <c r="P2237" s="208" t="s">
        <v>258</v>
      </c>
      <c r="Q2237" s="208" t="s">
        <v>259</v>
      </c>
      <c r="R2237" s="208" t="s">
        <v>260</v>
      </c>
      <c r="S2237" s="203">
        <v>44837.594768518517</v>
      </c>
    </row>
    <row r="2238" spans="1:19" x14ac:dyDescent="0.25">
      <c r="A2238" s="208" t="s">
        <v>257</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2">
        <v>1266</v>
      </c>
      <c r="P2238" s="208" t="s">
        <v>258</v>
      </c>
      <c r="Q2238" s="208" t="s">
        <v>259</v>
      </c>
      <c r="R2238" s="208" t="s">
        <v>260</v>
      </c>
      <c r="S2238" s="203">
        <v>44837.594768518517</v>
      </c>
    </row>
    <row r="2239" spans="1:19" x14ac:dyDescent="0.25">
      <c r="A2239" s="208" t="s">
        <v>257</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2">
        <v>1266</v>
      </c>
      <c r="P2239" s="208" t="s">
        <v>258</v>
      </c>
      <c r="Q2239" s="208" t="s">
        <v>259</v>
      </c>
      <c r="R2239" s="208" t="s">
        <v>260</v>
      </c>
      <c r="S2239" s="203">
        <v>44837.594768518517</v>
      </c>
    </row>
    <row r="2240" spans="1:19" x14ac:dyDescent="0.25">
      <c r="A2240" s="208" t="s">
        <v>257</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2">
        <v>1266</v>
      </c>
      <c r="P2240" s="208" t="s">
        <v>258</v>
      </c>
      <c r="Q2240" s="208" t="s">
        <v>259</v>
      </c>
      <c r="R2240" s="208" t="s">
        <v>260</v>
      </c>
      <c r="S2240" s="203">
        <v>44837.594768518517</v>
      </c>
    </row>
    <row r="2241" spans="1:19" x14ac:dyDescent="0.25">
      <c r="A2241" s="208" t="s">
        <v>257</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2">
        <v>1266</v>
      </c>
      <c r="P2241" s="208" t="s">
        <v>258</v>
      </c>
      <c r="Q2241" s="208" t="s">
        <v>259</v>
      </c>
      <c r="R2241" s="208" t="s">
        <v>260</v>
      </c>
      <c r="S2241" s="203">
        <v>44837.594768518517</v>
      </c>
    </row>
    <row r="2242" spans="1:19" x14ac:dyDescent="0.25">
      <c r="A2242" s="208" t="s">
        <v>257</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2">
        <v>1266</v>
      </c>
      <c r="P2242" s="208" t="s">
        <v>258</v>
      </c>
      <c r="Q2242" s="208" t="s">
        <v>259</v>
      </c>
      <c r="R2242" s="208" t="s">
        <v>260</v>
      </c>
      <c r="S2242" s="203">
        <v>44837.594768518517</v>
      </c>
    </row>
    <row r="2243" spans="1:19" x14ac:dyDescent="0.25">
      <c r="A2243" s="208" t="s">
        <v>257</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2">
        <v>1266</v>
      </c>
      <c r="P2243" s="208" t="s">
        <v>258</v>
      </c>
      <c r="Q2243" s="208" t="s">
        <v>259</v>
      </c>
      <c r="R2243" s="208" t="s">
        <v>260</v>
      </c>
      <c r="S2243" s="203">
        <v>44837.594768518517</v>
      </c>
    </row>
    <row r="2244" spans="1:19" x14ac:dyDescent="0.25">
      <c r="A2244" s="208" t="s">
        <v>257</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2">
        <v>1266</v>
      </c>
      <c r="P2244" s="208" t="s">
        <v>258</v>
      </c>
      <c r="Q2244" s="208" t="s">
        <v>259</v>
      </c>
      <c r="R2244" s="208" t="s">
        <v>260</v>
      </c>
      <c r="S2244" s="203">
        <v>44837.594768518517</v>
      </c>
    </row>
    <row r="2245" spans="1:19" x14ac:dyDescent="0.25">
      <c r="A2245" s="208" t="s">
        <v>257</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2">
        <v>1266</v>
      </c>
      <c r="P2245" s="208" t="s">
        <v>258</v>
      </c>
      <c r="Q2245" s="208" t="s">
        <v>259</v>
      </c>
      <c r="R2245" s="208" t="s">
        <v>260</v>
      </c>
      <c r="S2245" s="203">
        <v>44837.594768518517</v>
      </c>
    </row>
    <row r="2246" spans="1:19" x14ac:dyDescent="0.25">
      <c r="A2246" s="208" t="s">
        <v>257</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2">
        <v>1266</v>
      </c>
      <c r="P2246" s="208" t="s">
        <v>258</v>
      </c>
      <c r="Q2246" s="208" t="s">
        <v>259</v>
      </c>
      <c r="R2246" s="208" t="s">
        <v>260</v>
      </c>
      <c r="S2246" s="203">
        <v>44837.594768518517</v>
      </c>
    </row>
    <row r="2247" spans="1:19" x14ac:dyDescent="0.25">
      <c r="A2247" s="208" t="s">
        <v>257</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2">
        <v>1266</v>
      </c>
      <c r="P2247" s="208" t="s">
        <v>258</v>
      </c>
      <c r="Q2247" s="208" t="s">
        <v>259</v>
      </c>
      <c r="R2247" s="208" t="s">
        <v>260</v>
      </c>
      <c r="S2247" s="203">
        <v>44837.594768518517</v>
      </c>
    </row>
    <row r="2248" spans="1:19" x14ac:dyDescent="0.25">
      <c r="A2248" s="208" t="s">
        <v>257</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2">
        <v>1266</v>
      </c>
      <c r="P2248" s="208" t="s">
        <v>258</v>
      </c>
      <c r="Q2248" s="208" t="s">
        <v>259</v>
      </c>
      <c r="R2248" s="208" t="s">
        <v>260</v>
      </c>
      <c r="S2248" s="203">
        <v>44837.594768518517</v>
      </c>
    </row>
    <row r="2249" spans="1:19" x14ac:dyDescent="0.25">
      <c r="A2249" s="208" t="s">
        <v>257</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2">
        <v>1266</v>
      </c>
      <c r="P2249" s="208" t="s">
        <v>258</v>
      </c>
      <c r="Q2249" s="208" t="s">
        <v>259</v>
      </c>
      <c r="R2249" s="208" t="s">
        <v>260</v>
      </c>
      <c r="S2249" s="203">
        <v>44837.594768518517</v>
      </c>
    </row>
    <row r="2250" spans="1:19" x14ac:dyDescent="0.25">
      <c r="A2250" s="208" t="s">
        <v>257</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2">
        <v>1266</v>
      </c>
      <c r="P2250" s="208" t="s">
        <v>258</v>
      </c>
      <c r="Q2250" s="208" t="s">
        <v>259</v>
      </c>
      <c r="R2250" s="208" t="s">
        <v>260</v>
      </c>
      <c r="S2250" s="203">
        <v>44837.594768518517</v>
      </c>
    </row>
    <row r="2251" spans="1:19" x14ac:dyDescent="0.25">
      <c r="A2251" s="208" t="s">
        <v>257</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2">
        <v>1266</v>
      </c>
      <c r="P2251" s="208" t="s">
        <v>258</v>
      </c>
      <c r="Q2251" s="208" t="s">
        <v>259</v>
      </c>
      <c r="R2251" s="208" t="s">
        <v>260</v>
      </c>
      <c r="S2251" s="203">
        <v>44837.594768518517</v>
      </c>
    </row>
    <row r="2252" spans="1:19" x14ac:dyDescent="0.25">
      <c r="A2252" s="208" t="s">
        <v>257</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2">
        <v>1266</v>
      </c>
      <c r="P2252" s="208" t="s">
        <v>258</v>
      </c>
      <c r="Q2252" s="208" t="s">
        <v>259</v>
      </c>
      <c r="R2252" s="208" t="s">
        <v>260</v>
      </c>
      <c r="S2252" s="203">
        <v>44837.594768518517</v>
      </c>
    </row>
    <row r="2253" spans="1:19" x14ac:dyDescent="0.25">
      <c r="A2253" s="208" t="s">
        <v>257</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2">
        <v>1266</v>
      </c>
      <c r="P2253" s="208" t="s">
        <v>258</v>
      </c>
      <c r="Q2253" s="208" t="s">
        <v>259</v>
      </c>
      <c r="R2253" s="208" t="s">
        <v>260</v>
      </c>
      <c r="S2253" s="203">
        <v>44837.594768518517</v>
      </c>
    </row>
    <row r="2254" spans="1:19" x14ac:dyDescent="0.25">
      <c r="A2254" s="208" t="s">
        <v>257</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2">
        <v>1266</v>
      </c>
      <c r="P2254" s="208" t="s">
        <v>258</v>
      </c>
      <c r="Q2254" s="208" t="s">
        <v>259</v>
      </c>
      <c r="R2254" s="208" t="s">
        <v>260</v>
      </c>
      <c r="S2254" s="203">
        <v>44837.594768518517</v>
      </c>
    </row>
    <row r="2255" spans="1:19" x14ac:dyDescent="0.25">
      <c r="A2255" s="208" t="s">
        <v>257</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2">
        <v>1266</v>
      </c>
      <c r="P2255" s="208" t="s">
        <v>258</v>
      </c>
      <c r="Q2255" s="208" t="s">
        <v>259</v>
      </c>
      <c r="R2255" s="208" t="s">
        <v>260</v>
      </c>
      <c r="S2255" s="203">
        <v>44837.594768518517</v>
      </c>
    </row>
    <row r="2256" spans="1:19" x14ac:dyDescent="0.25">
      <c r="A2256" s="208" t="s">
        <v>257</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2">
        <v>1266</v>
      </c>
      <c r="P2256" s="208" t="s">
        <v>258</v>
      </c>
      <c r="Q2256" s="208" t="s">
        <v>259</v>
      </c>
      <c r="R2256" s="208" t="s">
        <v>260</v>
      </c>
      <c r="S2256" s="203">
        <v>44837.594768518517</v>
      </c>
    </row>
    <row r="2257" spans="1:19" x14ac:dyDescent="0.25">
      <c r="A2257" s="208" t="s">
        <v>257</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2">
        <v>1266</v>
      </c>
      <c r="P2257" s="208" t="s">
        <v>258</v>
      </c>
      <c r="Q2257" s="208" t="s">
        <v>259</v>
      </c>
      <c r="R2257" s="208" t="s">
        <v>260</v>
      </c>
      <c r="S2257" s="203">
        <v>44837.594768518517</v>
      </c>
    </row>
    <row r="2258" spans="1:19" x14ac:dyDescent="0.25">
      <c r="A2258" s="208" t="s">
        <v>257</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2">
        <v>1266</v>
      </c>
      <c r="P2258" s="208" t="s">
        <v>258</v>
      </c>
      <c r="Q2258" s="208" t="s">
        <v>259</v>
      </c>
      <c r="R2258" s="208" t="s">
        <v>260</v>
      </c>
      <c r="S2258" s="203">
        <v>44837.594768518517</v>
      </c>
    </row>
    <row r="2259" spans="1:19" x14ac:dyDescent="0.25">
      <c r="A2259" s="208" t="s">
        <v>257</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2">
        <v>1266</v>
      </c>
      <c r="P2259" s="208" t="s">
        <v>258</v>
      </c>
      <c r="Q2259" s="208" t="s">
        <v>259</v>
      </c>
      <c r="R2259" s="208" t="s">
        <v>260</v>
      </c>
      <c r="S2259" s="203">
        <v>44837.594768518517</v>
      </c>
    </row>
    <row r="2260" spans="1:19" x14ac:dyDescent="0.25">
      <c r="A2260" s="208" t="s">
        <v>257</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2">
        <v>1266</v>
      </c>
      <c r="P2260" s="208" t="s">
        <v>258</v>
      </c>
      <c r="Q2260" s="208" t="s">
        <v>259</v>
      </c>
      <c r="R2260" s="208" t="s">
        <v>260</v>
      </c>
      <c r="S2260" s="203">
        <v>44837.594768518517</v>
      </c>
    </row>
    <row r="2261" spans="1:19" x14ac:dyDescent="0.25">
      <c r="A2261" s="208" t="s">
        <v>257</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2">
        <v>1266</v>
      </c>
      <c r="P2261" s="208" t="s">
        <v>258</v>
      </c>
      <c r="Q2261" s="208" t="s">
        <v>259</v>
      </c>
      <c r="R2261" s="208" t="s">
        <v>260</v>
      </c>
      <c r="S2261" s="203">
        <v>44837.594768518517</v>
      </c>
    </row>
    <row r="2262" spans="1:19" x14ac:dyDescent="0.25">
      <c r="A2262" s="208" t="s">
        <v>257</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2">
        <v>1266</v>
      </c>
      <c r="P2262" s="208" t="s">
        <v>258</v>
      </c>
      <c r="Q2262" s="208" t="s">
        <v>259</v>
      </c>
      <c r="R2262" s="208" t="s">
        <v>260</v>
      </c>
      <c r="S2262" s="203">
        <v>44837.594768518517</v>
      </c>
    </row>
    <row r="2263" spans="1:19" x14ac:dyDescent="0.25">
      <c r="A2263" s="208" t="s">
        <v>257</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2">
        <v>1266</v>
      </c>
      <c r="P2263" s="208" t="s">
        <v>258</v>
      </c>
      <c r="Q2263" s="208" t="s">
        <v>259</v>
      </c>
      <c r="R2263" s="208" t="s">
        <v>260</v>
      </c>
      <c r="S2263" s="203">
        <v>44837.594768518517</v>
      </c>
    </row>
    <row r="2264" spans="1:19" x14ac:dyDescent="0.25">
      <c r="A2264" s="208" t="s">
        <v>257</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2">
        <v>1266</v>
      </c>
      <c r="P2264" s="208" t="s">
        <v>258</v>
      </c>
      <c r="Q2264" s="208" t="s">
        <v>259</v>
      </c>
      <c r="R2264" s="208" t="s">
        <v>260</v>
      </c>
      <c r="S2264" s="203">
        <v>44837.594768518517</v>
      </c>
    </row>
    <row r="2265" spans="1:19" x14ac:dyDescent="0.25">
      <c r="A2265" s="208" t="s">
        <v>257</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2">
        <v>1266</v>
      </c>
      <c r="P2265" s="208" t="s">
        <v>258</v>
      </c>
      <c r="Q2265" s="208" t="s">
        <v>259</v>
      </c>
      <c r="R2265" s="208" t="s">
        <v>260</v>
      </c>
      <c r="S2265" s="203">
        <v>44837.594768518517</v>
      </c>
    </row>
    <row r="2266" spans="1:19" x14ac:dyDescent="0.25">
      <c r="A2266" s="208" t="s">
        <v>257</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2">
        <v>1266</v>
      </c>
      <c r="P2266" s="208" t="s">
        <v>258</v>
      </c>
      <c r="Q2266" s="208" t="s">
        <v>259</v>
      </c>
      <c r="R2266" s="208" t="s">
        <v>260</v>
      </c>
      <c r="S2266" s="203">
        <v>44837.594768518517</v>
      </c>
    </row>
    <row r="2267" spans="1:19" x14ac:dyDescent="0.25">
      <c r="A2267" s="208" t="s">
        <v>257</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2">
        <v>1266</v>
      </c>
      <c r="P2267" s="208" t="s">
        <v>258</v>
      </c>
      <c r="Q2267" s="208" t="s">
        <v>259</v>
      </c>
      <c r="R2267" s="208" t="s">
        <v>260</v>
      </c>
      <c r="S2267" s="203">
        <v>44837.594768518517</v>
      </c>
    </row>
    <row r="2268" spans="1:19" x14ac:dyDescent="0.25">
      <c r="A2268" s="208" t="s">
        <v>257</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2">
        <v>1266</v>
      </c>
      <c r="P2268" s="208" t="s">
        <v>258</v>
      </c>
      <c r="Q2268" s="208" t="s">
        <v>259</v>
      </c>
      <c r="R2268" s="208" t="s">
        <v>260</v>
      </c>
      <c r="S2268" s="203">
        <v>44837.594768518517</v>
      </c>
    </row>
    <row r="2269" spans="1:19" x14ac:dyDescent="0.25">
      <c r="A2269" s="208" t="s">
        <v>257</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2">
        <v>1266</v>
      </c>
      <c r="P2269" s="208" t="s">
        <v>258</v>
      </c>
      <c r="Q2269" s="208" t="s">
        <v>259</v>
      </c>
      <c r="R2269" s="208" t="s">
        <v>260</v>
      </c>
      <c r="S2269" s="203">
        <v>44837.594768518517</v>
      </c>
    </row>
    <row r="2270" spans="1:19" x14ac:dyDescent="0.25">
      <c r="A2270" s="208" t="s">
        <v>257</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2">
        <v>1266</v>
      </c>
      <c r="P2270" s="208" t="s">
        <v>258</v>
      </c>
      <c r="Q2270" s="208" t="s">
        <v>259</v>
      </c>
      <c r="R2270" s="208" t="s">
        <v>260</v>
      </c>
      <c r="S2270" s="203">
        <v>44837.594768518517</v>
      </c>
    </row>
    <row r="2271" spans="1:19" x14ac:dyDescent="0.25">
      <c r="A2271" s="208" t="s">
        <v>257</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2">
        <v>1266</v>
      </c>
      <c r="P2271" s="208" t="s">
        <v>258</v>
      </c>
      <c r="Q2271" s="208" t="s">
        <v>259</v>
      </c>
      <c r="R2271" s="208" t="s">
        <v>260</v>
      </c>
      <c r="S2271" s="203">
        <v>44837.594768518517</v>
      </c>
    </row>
    <row r="2272" spans="1:19" x14ac:dyDescent="0.25">
      <c r="A2272" s="208" t="s">
        <v>257</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2">
        <v>1266</v>
      </c>
      <c r="P2272" s="208" t="s">
        <v>258</v>
      </c>
      <c r="Q2272" s="208" t="s">
        <v>259</v>
      </c>
      <c r="R2272" s="208" t="s">
        <v>260</v>
      </c>
      <c r="S2272" s="203">
        <v>44837.594768518517</v>
      </c>
    </row>
    <row r="2273" spans="1:19" x14ac:dyDescent="0.25">
      <c r="A2273" s="208" t="s">
        <v>257</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2">
        <v>1266</v>
      </c>
      <c r="P2273" s="208" t="s">
        <v>258</v>
      </c>
      <c r="Q2273" s="208" t="s">
        <v>259</v>
      </c>
      <c r="R2273" s="208" t="s">
        <v>260</v>
      </c>
      <c r="S2273" s="203">
        <v>44837.594768518517</v>
      </c>
    </row>
    <row r="2274" spans="1:19" x14ac:dyDescent="0.25">
      <c r="A2274" s="208" t="s">
        <v>257</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2">
        <v>1266</v>
      </c>
      <c r="P2274" s="208" t="s">
        <v>258</v>
      </c>
      <c r="Q2274" s="208" t="s">
        <v>259</v>
      </c>
      <c r="R2274" s="208" t="s">
        <v>260</v>
      </c>
      <c r="S2274" s="203">
        <v>44837.594768518517</v>
      </c>
    </row>
    <row r="2275" spans="1:19" x14ac:dyDescent="0.25">
      <c r="A2275" s="208" t="s">
        <v>257</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2">
        <v>1266</v>
      </c>
      <c r="P2275" s="208" t="s">
        <v>258</v>
      </c>
      <c r="Q2275" s="208" t="s">
        <v>259</v>
      </c>
      <c r="R2275" s="208" t="s">
        <v>260</v>
      </c>
      <c r="S2275" s="203">
        <v>44837.594768518517</v>
      </c>
    </row>
    <row r="2276" spans="1:19" x14ac:dyDescent="0.25">
      <c r="A2276" s="208" t="s">
        <v>257</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2">
        <v>1266</v>
      </c>
      <c r="P2276" s="208" t="s">
        <v>258</v>
      </c>
      <c r="Q2276" s="208" t="s">
        <v>259</v>
      </c>
      <c r="R2276" s="208" t="s">
        <v>260</v>
      </c>
      <c r="S2276" s="203">
        <v>44837.594768518517</v>
      </c>
    </row>
    <row r="2277" spans="1:19" x14ac:dyDescent="0.25">
      <c r="A2277" s="208" t="s">
        <v>257</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2">
        <v>1266</v>
      </c>
      <c r="P2277" s="208" t="s">
        <v>258</v>
      </c>
      <c r="Q2277" s="208" t="s">
        <v>259</v>
      </c>
      <c r="R2277" s="208" t="s">
        <v>260</v>
      </c>
      <c r="S2277" s="203">
        <v>44837.594768518517</v>
      </c>
    </row>
    <row r="2278" spans="1:19" x14ac:dyDescent="0.25">
      <c r="A2278" s="208" t="s">
        <v>257</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2">
        <v>1266</v>
      </c>
      <c r="P2278" s="208" t="s">
        <v>258</v>
      </c>
      <c r="Q2278" s="208" t="s">
        <v>259</v>
      </c>
      <c r="R2278" s="208" t="s">
        <v>260</v>
      </c>
      <c r="S2278" s="203">
        <v>44837.594768518517</v>
      </c>
    </row>
    <row r="2279" spans="1:19" x14ac:dyDescent="0.25">
      <c r="A2279" s="208" t="s">
        <v>257</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2">
        <v>1266</v>
      </c>
      <c r="P2279" s="208" t="s">
        <v>258</v>
      </c>
      <c r="Q2279" s="208" t="s">
        <v>259</v>
      </c>
      <c r="R2279" s="208" t="s">
        <v>260</v>
      </c>
      <c r="S2279" s="203">
        <v>44837.594768518517</v>
      </c>
    </row>
    <row r="2280" spans="1:19" x14ac:dyDescent="0.25">
      <c r="A2280" s="208" t="s">
        <v>257</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2">
        <v>1266</v>
      </c>
      <c r="P2280" s="208" t="s">
        <v>258</v>
      </c>
      <c r="Q2280" s="208" t="s">
        <v>259</v>
      </c>
      <c r="R2280" s="208" t="s">
        <v>260</v>
      </c>
      <c r="S2280" s="203">
        <v>44837.594768518517</v>
      </c>
    </row>
    <row r="2281" spans="1:19" x14ac:dyDescent="0.25">
      <c r="A2281" s="208" t="s">
        <v>257</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2">
        <v>1266</v>
      </c>
      <c r="P2281" s="208" t="s">
        <v>258</v>
      </c>
      <c r="Q2281" s="208" t="s">
        <v>259</v>
      </c>
      <c r="R2281" s="208" t="s">
        <v>260</v>
      </c>
      <c r="S2281" s="203">
        <v>44837.594768518517</v>
      </c>
    </row>
    <row r="2282" spans="1:19" x14ac:dyDescent="0.25">
      <c r="A2282" s="208" t="s">
        <v>257</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2">
        <v>1266</v>
      </c>
      <c r="P2282" s="208" t="s">
        <v>258</v>
      </c>
      <c r="Q2282" s="208" t="s">
        <v>259</v>
      </c>
      <c r="R2282" s="208" t="s">
        <v>260</v>
      </c>
      <c r="S2282" s="203">
        <v>44837.594768518517</v>
      </c>
    </row>
    <row r="2283" spans="1:19" x14ac:dyDescent="0.25">
      <c r="A2283" s="208" t="s">
        <v>257</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2">
        <v>1266</v>
      </c>
      <c r="P2283" s="208" t="s">
        <v>258</v>
      </c>
      <c r="Q2283" s="208" t="s">
        <v>259</v>
      </c>
      <c r="R2283" s="208" t="s">
        <v>260</v>
      </c>
      <c r="S2283" s="203">
        <v>44837.594768518517</v>
      </c>
    </row>
    <row r="2284" spans="1:19" x14ac:dyDescent="0.25">
      <c r="A2284" s="208" t="s">
        <v>257</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2">
        <v>1266</v>
      </c>
      <c r="P2284" s="208" t="s">
        <v>258</v>
      </c>
      <c r="Q2284" s="208" t="s">
        <v>259</v>
      </c>
      <c r="R2284" s="208" t="s">
        <v>260</v>
      </c>
      <c r="S2284" s="203">
        <v>44837.594768518517</v>
      </c>
    </row>
    <row r="2285" spans="1:19" x14ac:dyDescent="0.25">
      <c r="A2285" s="208" t="s">
        <v>257</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2">
        <v>1266</v>
      </c>
      <c r="P2285" s="208" t="s">
        <v>258</v>
      </c>
      <c r="Q2285" s="208" t="s">
        <v>259</v>
      </c>
      <c r="R2285" s="208" t="s">
        <v>260</v>
      </c>
      <c r="S2285" s="203">
        <v>44837.594768518517</v>
      </c>
    </row>
    <row r="2286" spans="1:19" x14ac:dyDescent="0.25">
      <c r="A2286" s="208" t="s">
        <v>257</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2">
        <v>1266</v>
      </c>
      <c r="P2286" s="208" t="s">
        <v>258</v>
      </c>
      <c r="Q2286" s="208" t="s">
        <v>259</v>
      </c>
      <c r="R2286" s="208" t="s">
        <v>260</v>
      </c>
      <c r="S2286" s="203">
        <v>44837.594768518517</v>
      </c>
    </row>
    <row r="2287" spans="1:19" x14ac:dyDescent="0.25">
      <c r="A2287" s="208" t="s">
        <v>257</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2">
        <v>1266</v>
      </c>
      <c r="P2287" s="208" t="s">
        <v>258</v>
      </c>
      <c r="Q2287" s="208" t="s">
        <v>259</v>
      </c>
      <c r="R2287" s="208" t="s">
        <v>260</v>
      </c>
      <c r="S2287" s="203">
        <v>44837.594768518517</v>
      </c>
    </row>
    <row r="2288" spans="1:19" x14ac:dyDescent="0.25">
      <c r="A2288" s="208" t="s">
        <v>257</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2">
        <v>1266</v>
      </c>
      <c r="P2288" s="208" t="s">
        <v>258</v>
      </c>
      <c r="Q2288" s="208" t="s">
        <v>259</v>
      </c>
      <c r="R2288" s="208" t="s">
        <v>260</v>
      </c>
      <c r="S2288" s="203">
        <v>44837.594768518517</v>
      </c>
    </row>
    <row r="2289" spans="1:19" x14ac:dyDescent="0.25">
      <c r="A2289" s="208" t="s">
        <v>257</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2">
        <v>1266</v>
      </c>
      <c r="P2289" s="208" t="s">
        <v>258</v>
      </c>
      <c r="Q2289" s="208" t="s">
        <v>259</v>
      </c>
      <c r="R2289" s="208" t="s">
        <v>260</v>
      </c>
      <c r="S2289" s="203">
        <v>44837.594768518517</v>
      </c>
    </row>
    <row r="2290" spans="1:19" x14ac:dyDescent="0.25">
      <c r="A2290" s="208" t="s">
        <v>257</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2">
        <v>1266</v>
      </c>
      <c r="P2290" s="208" t="s">
        <v>258</v>
      </c>
      <c r="Q2290" s="208" t="s">
        <v>259</v>
      </c>
      <c r="R2290" s="208" t="s">
        <v>260</v>
      </c>
      <c r="S2290" s="203">
        <v>44837.594768518517</v>
      </c>
    </row>
    <row r="2291" spans="1:19" x14ac:dyDescent="0.25">
      <c r="A2291" s="208" t="s">
        <v>257</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2">
        <v>1266</v>
      </c>
      <c r="P2291" s="208" t="s">
        <v>258</v>
      </c>
      <c r="Q2291" s="208" t="s">
        <v>259</v>
      </c>
      <c r="R2291" s="208" t="s">
        <v>260</v>
      </c>
      <c r="S2291" s="203">
        <v>44837.594768518517</v>
      </c>
    </row>
    <row r="2292" spans="1:19" x14ac:dyDescent="0.25">
      <c r="A2292" s="208" t="s">
        <v>257</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2">
        <v>1266</v>
      </c>
      <c r="P2292" s="208" t="s">
        <v>258</v>
      </c>
      <c r="Q2292" s="208" t="s">
        <v>259</v>
      </c>
      <c r="R2292" s="208" t="s">
        <v>260</v>
      </c>
      <c r="S2292" s="203">
        <v>44837.594768518517</v>
      </c>
    </row>
    <row r="2293" spans="1:19" x14ac:dyDescent="0.25">
      <c r="A2293" s="208" t="s">
        <v>257</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2">
        <v>1266</v>
      </c>
      <c r="P2293" s="208" t="s">
        <v>258</v>
      </c>
      <c r="Q2293" s="208" t="s">
        <v>259</v>
      </c>
      <c r="R2293" s="208" t="s">
        <v>260</v>
      </c>
      <c r="S2293" s="203">
        <v>44837.594768518517</v>
      </c>
    </row>
    <row r="2294" spans="1:19" x14ac:dyDescent="0.25">
      <c r="A2294" s="208" t="s">
        <v>257</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2">
        <v>1266</v>
      </c>
      <c r="P2294" s="208" t="s">
        <v>258</v>
      </c>
      <c r="Q2294" s="208" t="s">
        <v>259</v>
      </c>
      <c r="R2294" s="208" t="s">
        <v>260</v>
      </c>
      <c r="S2294" s="203">
        <v>44837.594768518517</v>
      </c>
    </row>
    <row r="2295" spans="1:19" x14ac:dyDescent="0.25">
      <c r="A2295" s="208" t="s">
        <v>257</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2">
        <v>1266</v>
      </c>
      <c r="P2295" s="208" t="s">
        <v>258</v>
      </c>
      <c r="Q2295" s="208" t="s">
        <v>259</v>
      </c>
      <c r="R2295" s="208" t="s">
        <v>260</v>
      </c>
      <c r="S2295" s="203">
        <v>44837.594768518517</v>
      </c>
    </row>
    <row r="2296" spans="1:19" x14ac:dyDescent="0.25">
      <c r="A2296" s="208" t="s">
        <v>257</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2">
        <v>1266</v>
      </c>
      <c r="P2296" s="208" t="s">
        <v>258</v>
      </c>
      <c r="Q2296" s="208" t="s">
        <v>259</v>
      </c>
      <c r="R2296" s="208" t="s">
        <v>260</v>
      </c>
      <c r="S2296" s="203">
        <v>44837.594768518517</v>
      </c>
    </row>
    <row r="2297" spans="1:19" x14ac:dyDescent="0.25">
      <c r="A2297" s="208" t="s">
        <v>257</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2">
        <v>1266</v>
      </c>
      <c r="P2297" s="208" t="s">
        <v>258</v>
      </c>
      <c r="Q2297" s="208" t="s">
        <v>259</v>
      </c>
      <c r="R2297" s="208" t="s">
        <v>260</v>
      </c>
      <c r="S2297" s="203">
        <v>44837.594768518517</v>
      </c>
    </row>
    <row r="2298" spans="1:19" x14ac:dyDescent="0.25">
      <c r="A2298" s="208" t="s">
        <v>257</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2">
        <v>1266</v>
      </c>
      <c r="P2298" s="208" t="s">
        <v>258</v>
      </c>
      <c r="Q2298" s="208" t="s">
        <v>259</v>
      </c>
      <c r="R2298" s="208" t="s">
        <v>260</v>
      </c>
      <c r="S2298" s="203">
        <v>44837.594768518517</v>
      </c>
    </row>
    <row r="2299" spans="1:19" x14ac:dyDescent="0.25">
      <c r="A2299" s="208" t="s">
        <v>257</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2">
        <v>1266</v>
      </c>
      <c r="P2299" s="208" t="s">
        <v>258</v>
      </c>
      <c r="Q2299" s="208" t="s">
        <v>259</v>
      </c>
      <c r="R2299" s="208" t="s">
        <v>260</v>
      </c>
      <c r="S2299" s="203">
        <v>44837.594768518517</v>
      </c>
    </row>
    <row r="2300" spans="1:19" x14ac:dyDescent="0.25">
      <c r="A2300" s="208" t="s">
        <v>257</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2">
        <v>1266</v>
      </c>
      <c r="P2300" s="208" t="s">
        <v>258</v>
      </c>
      <c r="Q2300" s="208" t="s">
        <v>259</v>
      </c>
      <c r="R2300" s="208" t="s">
        <v>260</v>
      </c>
      <c r="S2300" s="203">
        <v>44837.594768518517</v>
      </c>
    </row>
    <row r="2301" spans="1:19" x14ac:dyDescent="0.25">
      <c r="A2301" s="208" t="s">
        <v>257</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2">
        <v>1266</v>
      </c>
      <c r="P2301" s="208" t="s">
        <v>258</v>
      </c>
      <c r="Q2301" s="208" t="s">
        <v>259</v>
      </c>
      <c r="R2301" s="208" t="s">
        <v>260</v>
      </c>
      <c r="S2301" s="203">
        <v>44837.594768518517</v>
      </c>
    </row>
    <row r="2302" spans="1:19" x14ac:dyDescent="0.25">
      <c r="A2302" s="208" t="s">
        <v>257</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2">
        <v>1266</v>
      </c>
      <c r="P2302" s="208" t="s">
        <v>258</v>
      </c>
      <c r="Q2302" s="208" t="s">
        <v>259</v>
      </c>
      <c r="R2302" s="208" t="s">
        <v>260</v>
      </c>
      <c r="S2302" s="203">
        <v>44837.594768518517</v>
      </c>
    </row>
    <row r="2303" spans="1:19" x14ac:dyDescent="0.25">
      <c r="A2303" s="208" t="s">
        <v>257</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2">
        <v>1266</v>
      </c>
      <c r="P2303" s="208" t="s">
        <v>258</v>
      </c>
      <c r="Q2303" s="208" t="s">
        <v>259</v>
      </c>
      <c r="R2303" s="208" t="s">
        <v>260</v>
      </c>
      <c r="S2303" s="203">
        <v>44837.594768518517</v>
      </c>
    </row>
    <row r="2304" spans="1:19" x14ac:dyDescent="0.25">
      <c r="A2304" s="208" t="s">
        <v>257</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2">
        <v>1266</v>
      </c>
      <c r="P2304" s="208" t="s">
        <v>258</v>
      </c>
      <c r="Q2304" s="208" t="s">
        <v>259</v>
      </c>
      <c r="R2304" s="208" t="s">
        <v>260</v>
      </c>
      <c r="S2304" s="203">
        <v>44837.594768518517</v>
      </c>
    </row>
    <row r="2305" spans="1:19" x14ac:dyDescent="0.25">
      <c r="A2305" s="208" t="s">
        <v>257</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2">
        <v>1266</v>
      </c>
      <c r="P2305" s="208" t="s">
        <v>258</v>
      </c>
      <c r="Q2305" s="208" t="s">
        <v>259</v>
      </c>
      <c r="R2305" s="208" t="s">
        <v>260</v>
      </c>
      <c r="S2305" s="203">
        <v>44837.594768518517</v>
      </c>
    </row>
    <row r="2306" spans="1:19" x14ac:dyDescent="0.25">
      <c r="A2306" s="208" t="s">
        <v>257</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2">
        <v>1266</v>
      </c>
      <c r="P2306" s="208" t="s">
        <v>258</v>
      </c>
      <c r="Q2306" s="208" t="s">
        <v>259</v>
      </c>
      <c r="R2306" s="208" t="s">
        <v>260</v>
      </c>
      <c r="S2306" s="203">
        <v>44837.594768518517</v>
      </c>
    </row>
    <row r="2307" spans="1:19" x14ac:dyDescent="0.25">
      <c r="A2307" s="208" t="s">
        <v>257</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2">
        <v>1266</v>
      </c>
      <c r="P2307" s="208" t="s">
        <v>258</v>
      </c>
      <c r="Q2307" s="208" t="s">
        <v>259</v>
      </c>
      <c r="R2307" s="208" t="s">
        <v>260</v>
      </c>
      <c r="S2307" s="203">
        <v>44837.594768518517</v>
      </c>
    </row>
    <row r="2308" spans="1:19" x14ac:dyDescent="0.25">
      <c r="A2308" s="208" t="s">
        <v>257</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2">
        <v>1266</v>
      </c>
      <c r="P2308" s="208" t="s">
        <v>258</v>
      </c>
      <c r="Q2308" s="208" t="s">
        <v>259</v>
      </c>
      <c r="R2308" s="208" t="s">
        <v>260</v>
      </c>
      <c r="S2308" s="203">
        <v>44837.594768518517</v>
      </c>
    </row>
    <row r="2309" spans="1:19" x14ac:dyDescent="0.25">
      <c r="A2309" s="208" t="s">
        <v>257</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2">
        <v>1266</v>
      </c>
      <c r="P2309" s="208" t="s">
        <v>258</v>
      </c>
      <c r="Q2309" s="208" t="s">
        <v>259</v>
      </c>
      <c r="R2309" s="208" t="s">
        <v>260</v>
      </c>
      <c r="S2309" s="203">
        <v>44837.595127314817</v>
      </c>
    </row>
    <row r="2310" spans="1:19" x14ac:dyDescent="0.25">
      <c r="A2310" s="208" t="s">
        <v>257</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2">
        <v>1266</v>
      </c>
      <c r="P2310" s="208" t="s">
        <v>258</v>
      </c>
      <c r="Q2310" s="208" t="s">
        <v>259</v>
      </c>
      <c r="R2310" s="208" t="s">
        <v>260</v>
      </c>
      <c r="S2310" s="203">
        <v>44837.595127314817</v>
      </c>
    </row>
    <row r="2311" spans="1:19" x14ac:dyDescent="0.25">
      <c r="A2311" s="208" t="s">
        <v>257</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2">
        <v>1266</v>
      </c>
      <c r="P2311" s="208" t="s">
        <v>258</v>
      </c>
      <c r="Q2311" s="208" t="s">
        <v>259</v>
      </c>
      <c r="R2311" s="208" t="s">
        <v>260</v>
      </c>
      <c r="S2311" s="203">
        <v>44837.595127314817</v>
      </c>
    </row>
    <row r="2312" spans="1:19" x14ac:dyDescent="0.25">
      <c r="A2312" s="208" t="s">
        <v>257</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2">
        <v>1266</v>
      </c>
      <c r="P2312" s="208" t="s">
        <v>258</v>
      </c>
      <c r="Q2312" s="208" t="s">
        <v>259</v>
      </c>
      <c r="R2312" s="208" t="s">
        <v>260</v>
      </c>
      <c r="S2312" s="203">
        <v>44837.595127314817</v>
      </c>
    </row>
    <row r="2313" spans="1:19" x14ac:dyDescent="0.25">
      <c r="A2313" s="208" t="s">
        <v>257</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2">
        <v>1266</v>
      </c>
      <c r="P2313" s="208" t="s">
        <v>258</v>
      </c>
      <c r="Q2313" s="208" t="s">
        <v>259</v>
      </c>
      <c r="R2313" s="208" t="s">
        <v>260</v>
      </c>
      <c r="S2313" s="203">
        <v>44837.595127314817</v>
      </c>
    </row>
    <row r="2314" spans="1:19" x14ac:dyDescent="0.25">
      <c r="A2314" s="208" t="s">
        <v>257</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2">
        <v>1266</v>
      </c>
      <c r="P2314" s="208" t="s">
        <v>258</v>
      </c>
      <c r="Q2314" s="208" t="s">
        <v>259</v>
      </c>
      <c r="R2314" s="208" t="s">
        <v>260</v>
      </c>
      <c r="S2314" s="203">
        <v>44837.595127314817</v>
      </c>
    </row>
    <row r="2315" spans="1:19" x14ac:dyDescent="0.25">
      <c r="A2315" s="208" t="s">
        <v>257</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2">
        <v>1266</v>
      </c>
      <c r="P2315" s="208" t="s">
        <v>258</v>
      </c>
      <c r="Q2315" s="208" t="s">
        <v>259</v>
      </c>
      <c r="R2315" s="208" t="s">
        <v>260</v>
      </c>
      <c r="S2315" s="203">
        <v>44837.595127314817</v>
      </c>
    </row>
    <row r="2316" spans="1:19" x14ac:dyDescent="0.25">
      <c r="A2316" s="208" t="s">
        <v>257</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2">
        <v>1266</v>
      </c>
      <c r="P2316" s="208" t="s">
        <v>258</v>
      </c>
      <c r="Q2316" s="208" t="s">
        <v>259</v>
      </c>
      <c r="R2316" s="208" t="s">
        <v>260</v>
      </c>
      <c r="S2316" s="203">
        <v>44837.595127314817</v>
      </c>
    </row>
    <row r="2317" spans="1:19" x14ac:dyDescent="0.25">
      <c r="A2317" s="208" t="s">
        <v>257</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2">
        <v>1266</v>
      </c>
      <c r="P2317" s="208" t="s">
        <v>258</v>
      </c>
      <c r="Q2317" s="208" t="s">
        <v>259</v>
      </c>
      <c r="R2317" s="208" t="s">
        <v>260</v>
      </c>
      <c r="S2317" s="203">
        <v>44837.595127314817</v>
      </c>
    </row>
    <row r="2318" spans="1:19" x14ac:dyDescent="0.25">
      <c r="A2318" s="208" t="s">
        <v>257</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2">
        <v>1266</v>
      </c>
      <c r="P2318" s="208" t="s">
        <v>258</v>
      </c>
      <c r="Q2318" s="208" t="s">
        <v>259</v>
      </c>
      <c r="R2318" s="208" t="s">
        <v>260</v>
      </c>
      <c r="S2318" s="203">
        <v>44837.595127314817</v>
      </c>
    </row>
    <row r="2319" spans="1:19" x14ac:dyDescent="0.25">
      <c r="A2319" s="208" t="s">
        <v>257</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2">
        <v>1266</v>
      </c>
      <c r="P2319" s="208" t="s">
        <v>258</v>
      </c>
      <c r="Q2319" s="208" t="s">
        <v>259</v>
      </c>
      <c r="R2319" s="208" t="s">
        <v>260</v>
      </c>
      <c r="S2319" s="203">
        <v>44837.595127314817</v>
      </c>
    </row>
    <row r="2320" spans="1:19" x14ac:dyDescent="0.25">
      <c r="A2320" s="208" t="s">
        <v>257</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2">
        <v>1266</v>
      </c>
      <c r="P2320" s="208" t="s">
        <v>258</v>
      </c>
      <c r="Q2320" s="208" t="s">
        <v>259</v>
      </c>
      <c r="R2320" s="208" t="s">
        <v>260</v>
      </c>
      <c r="S2320" s="203">
        <v>44837.595127314817</v>
      </c>
    </row>
    <row r="2321" spans="1:19" x14ac:dyDescent="0.25">
      <c r="A2321" s="208" t="s">
        <v>257</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2">
        <v>1266</v>
      </c>
      <c r="P2321" s="208" t="s">
        <v>258</v>
      </c>
      <c r="Q2321" s="208" t="s">
        <v>259</v>
      </c>
      <c r="R2321" s="208" t="s">
        <v>260</v>
      </c>
      <c r="S2321" s="203">
        <v>44837.595127314817</v>
      </c>
    </row>
    <row r="2322" spans="1:19" x14ac:dyDescent="0.25">
      <c r="A2322" s="208" t="s">
        <v>257</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2">
        <v>1266</v>
      </c>
      <c r="P2322" s="208" t="s">
        <v>258</v>
      </c>
      <c r="Q2322" s="208" t="s">
        <v>259</v>
      </c>
      <c r="R2322" s="208" t="s">
        <v>260</v>
      </c>
      <c r="S2322" s="203">
        <v>44837.595127314817</v>
      </c>
    </row>
    <row r="2323" spans="1:19" x14ac:dyDescent="0.25">
      <c r="A2323" s="208" t="s">
        <v>257</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2">
        <v>1266</v>
      </c>
      <c r="P2323" s="208" t="s">
        <v>258</v>
      </c>
      <c r="Q2323" s="208" t="s">
        <v>259</v>
      </c>
      <c r="R2323" s="208" t="s">
        <v>260</v>
      </c>
      <c r="S2323" s="203">
        <v>44837.595127314817</v>
      </c>
    </row>
    <row r="2324" spans="1:19" x14ac:dyDescent="0.25">
      <c r="A2324" s="208" t="s">
        <v>257</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2">
        <v>1266</v>
      </c>
      <c r="P2324" s="208" t="s">
        <v>258</v>
      </c>
      <c r="Q2324" s="208" t="s">
        <v>259</v>
      </c>
      <c r="R2324" s="208" t="s">
        <v>260</v>
      </c>
      <c r="S2324" s="203">
        <v>44837.595127314817</v>
      </c>
    </row>
    <row r="2325" spans="1:19" x14ac:dyDescent="0.25">
      <c r="A2325" s="208" t="s">
        <v>257</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2">
        <v>1266</v>
      </c>
      <c r="P2325" s="208" t="s">
        <v>258</v>
      </c>
      <c r="Q2325" s="208" t="s">
        <v>259</v>
      </c>
      <c r="R2325" s="208" t="s">
        <v>260</v>
      </c>
      <c r="S2325" s="203">
        <v>44837.595127314817</v>
      </c>
    </row>
    <row r="2326" spans="1:19" x14ac:dyDescent="0.25">
      <c r="A2326" s="208" t="s">
        <v>257</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2">
        <v>1266</v>
      </c>
      <c r="P2326" s="208" t="s">
        <v>258</v>
      </c>
      <c r="Q2326" s="208" t="s">
        <v>259</v>
      </c>
      <c r="R2326" s="208" t="s">
        <v>260</v>
      </c>
      <c r="S2326" s="203">
        <v>44837.595127314817</v>
      </c>
    </row>
    <row r="2327" spans="1:19" x14ac:dyDescent="0.25">
      <c r="A2327" s="208" t="s">
        <v>257</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2">
        <v>1266</v>
      </c>
      <c r="P2327" s="208" t="s">
        <v>258</v>
      </c>
      <c r="Q2327" s="208" t="s">
        <v>259</v>
      </c>
      <c r="R2327" s="208" t="s">
        <v>260</v>
      </c>
      <c r="S2327" s="203">
        <v>44837.595127314817</v>
      </c>
    </row>
    <row r="2328" spans="1:19" x14ac:dyDescent="0.25">
      <c r="A2328" s="208" t="s">
        <v>257</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2">
        <v>1266</v>
      </c>
      <c r="P2328" s="208" t="s">
        <v>258</v>
      </c>
      <c r="Q2328" s="208" t="s">
        <v>259</v>
      </c>
      <c r="R2328" s="208" t="s">
        <v>260</v>
      </c>
      <c r="S2328" s="203">
        <v>44837.595127314817</v>
      </c>
    </row>
    <row r="2329" spans="1:19" x14ac:dyDescent="0.25">
      <c r="A2329" s="208" t="s">
        <v>257</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2">
        <v>1266</v>
      </c>
      <c r="P2329" s="208" t="s">
        <v>258</v>
      </c>
      <c r="Q2329" s="208" t="s">
        <v>259</v>
      </c>
      <c r="R2329" s="208" t="s">
        <v>260</v>
      </c>
      <c r="S2329" s="203">
        <v>44837.595127314817</v>
      </c>
    </row>
    <row r="2330" spans="1:19" x14ac:dyDescent="0.25">
      <c r="A2330" s="208" t="s">
        <v>257</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2">
        <v>1266</v>
      </c>
      <c r="P2330" s="208" t="s">
        <v>258</v>
      </c>
      <c r="Q2330" s="208" t="s">
        <v>259</v>
      </c>
      <c r="R2330" s="208" t="s">
        <v>260</v>
      </c>
      <c r="S2330" s="203">
        <v>44837.595127314817</v>
      </c>
    </row>
    <row r="2331" spans="1:19" x14ac:dyDescent="0.25">
      <c r="A2331" s="208" t="s">
        <v>257</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2">
        <v>1266</v>
      </c>
      <c r="P2331" s="208" t="s">
        <v>258</v>
      </c>
      <c r="Q2331" s="208" t="s">
        <v>259</v>
      </c>
      <c r="R2331" s="208" t="s">
        <v>260</v>
      </c>
      <c r="S2331" s="203">
        <v>44837.595127314817</v>
      </c>
    </row>
    <row r="2332" spans="1:19" x14ac:dyDescent="0.25">
      <c r="A2332" s="208" t="s">
        <v>257</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2">
        <v>1266</v>
      </c>
      <c r="P2332" s="208" t="s">
        <v>258</v>
      </c>
      <c r="Q2332" s="208" t="s">
        <v>259</v>
      </c>
      <c r="R2332" s="208" t="s">
        <v>260</v>
      </c>
      <c r="S2332" s="203">
        <v>44837.595127314817</v>
      </c>
    </row>
    <row r="2333" spans="1:19" x14ac:dyDescent="0.25">
      <c r="A2333" s="208" t="s">
        <v>257</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2">
        <v>1266</v>
      </c>
      <c r="P2333" s="208" t="s">
        <v>258</v>
      </c>
      <c r="Q2333" s="208" t="s">
        <v>259</v>
      </c>
      <c r="R2333" s="208" t="s">
        <v>260</v>
      </c>
      <c r="S2333" s="203">
        <v>44837.595127314817</v>
      </c>
    </row>
    <row r="2334" spans="1:19" x14ac:dyDescent="0.25">
      <c r="A2334" s="208" t="s">
        <v>257</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2">
        <v>1266</v>
      </c>
      <c r="P2334" s="208" t="s">
        <v>258</v>
      </c>
      <c r="Q2334" s="208" t="s">
        <v>259</v>
      </c>
      <c r="R2334" s="208" t="s">
        <v>260</v>
      </c>
      <c r="S2334" s="203">
        <v>44837.595127314817</v>
      </c>
    </row>
    <row r="2335" spans="1:19" x14ac:dyDescent="0.25">
      <c r="A2335" s="208" t="s">
        <v>257</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2">
        <v>1266</v>
      </c>
      <c r="P2335" s="208" t="s">
        <v>258</v>
      </c>
      <c r="Q2335" s="208" t="s">
        <v>259</v>
      </c>
      <c r="R2335" s="208" t="s">
        <v>260</v>
      </c>
      <c r="S2335" s="203">
        <v>44837.595127314817</v>
      </c>
    </row>
    <row r="2336" spans="1:19" x14ac:dyDescent="0.25">
      <c r="A2336" s="208" t="s">
        <v>257</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2">
        <v>1266</v>
      </c>
      <c r="P2336" s="208" t="s">
        <v>258</v>
      </c>
      <c r="Q2336" s="208" t="s">
        <v>259</v>
      </c>
      <c r="R2336" s="208" t="s">
        <v>260</v>
      </c>
      <c r="S2336" s="203">
        <v>44837.595127314817</v>
      </c>
    </row>
    <row r="2337" spans="1:19" x14ac:dyDescent="0.25">
      <c r="A2337" s="208" t="s">
        <v>257</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2">
        <v>1266</v>
      </c>
      <c r="P2337" s="208" t="s">
        <v>258</v>
      </c>
      <c r="Q2337" s="208" t="s">
        <v>259</v>
      </c>
      <c r="R2337" s="208" t="s">
        <v>260</v>
      </c>
      <c r="S2337" s="203">
        <v>44837.595127314817</v>
      </c>
    </row>
    <row r="2338" spans="1:19" x14ac:dyDescent="0.25">
      <c r="A2338" s="208" t="s">
        <v>257</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2">
        <v>1266</v>
      </c>
      <c r="P2338" s="208" t="s">
        <v>258</v>
      </c>
      <c r="Q2338" s="208" t="s">
        <v>259</v>
      </c>
      <c r="R2338" s="208" t="s">
        <v>260</v>
      </c>
      <c r="S2338" s="203">
        <v>44837.595127314817</v>
      </c>
    </row>
    <row r="2339" spans="1:19" x14ac:dyDescent="0.25">
      <c r="A2339" s="208" t="s">
        <v>257</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2">
        <v>1266</v>
      </c>
      <c r="P2339" s="208" t="s">
        <v>258</v>
      </c>
      <c r="Q2339" s="208" t="s">
        <v>259</v>
      </c>
      <c r="R2339" s="208" t="s">
        <v>260</v>
      </c>
      <c r="S2339" s="203">
        <v>44837.595127314817</v>
      </c>
    </row>
    <row r="2340" spans="1:19" x14ac:dyDescent="0.25">
      <c r="A2340" s="208" t="s">
        <v>257</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2">
        <v>1266</v>
      </c>
      <c r="P2340" s="208" t="s">
        <v>258</v>
      </c>
      <c r="Q2340" s="208" t="s">
        <v>259</v>
      </c>
      <c r="R2340" s="208" t="s">
        <v>260</v>
      </c>
      <c r="S2340" s="203">
        <v>44837.595127314817</v>
      </c>
    </row>
    <row r="2341" spans="1:19" x14ac:dyDescent="0.25">
      <c r="A2341" s="208" t="s">
        <v>257</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2">
        <v>1266</v>
      </c>
      <c r="P2341" s="208" t="s">
        <v>258</v>
      </c>
      <c r="Q2341" s="208" t="s">
        <v>259</v>
      </c>
      <c r="R2341" s="208" t="s">
        <v>260</v>
      </c>
      <c r="S2341" s="203">
        <v>44837.595127314817</v>
      </c>
    </row>
    <row r="2342" spans="1:19" x14ac:dyDescent="0.25">
      <c r="A2342" s="208" t="s">
        <v>257</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2">
        <v>1266</v>
      </c>
      <c r="P2342" s="208" t="s">
        <v>258</v>
      </c>
      <c r="Q2342" s="208" t="s">
        <v>259</v>
      </c>
      <c r="R2342" s="208" t="s">
        <v>260</v>
      </c>
      <c r="S2342" s="203">
        <v>44837.595127314817</v>
      </c>
    </row>
    <row r="2343" spans="1:19" x14ac:dyDescent="0.25">
      <c r="A2343" s="208" t="s">
        <v>257</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2">
        <v>1266</v>
      </c>
      <c r="P2343" s="208" t="s">
        <v>258</v>
      </c>
      <c r="Q2343" s="208" t="s">
        <v>259</v>
      </c>
      <c r="R2343" s="208" t="s">
        <v>260</v>
      </c>
      <c r="S2343" s="203">
        <v>44837.595127314817</v>
      </c>
    </row>
    <row r="2344" spans="1:19" x14ac:dyDescent="0.25">
      <c r="A2344" s="208" t="s">
        <v>257</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2">
        <v>1266</v>
      </c>
      <c r="P2344" s="208" t="s">
        <v>258</v>
      </c>
      <c r="Q2344" s="208" t="s">
        <v>259</v>
      </c>
      <c r="R2344" s="208" t="s">
        <v>260</v>
      </c>
      <c r="S2344" s="203">
        <v>44837.595127314817</v>
      </c>
    </row>
    <row r="2345" spans="1:19" x14ac:dyDescent="0.25">
      <c r="A2345" s="208" t="s">
        <v>257</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2">
        <v>1266</v>
      </c>
      <c r="P2345" s="208" t="s">
        <v>258</v>
      </c>
      <c r="Q2345" s="208" t="s">
        <v>259</v>
      </c>
      <c r="R2345" s="208" t="s">
        <v>260</v>
      </c>
      <c r="S2345" s="203">
        <v>44837.595127314817</v>
      </c>
    </row>
    <row r="2346" spans="1:19" x14ac:dyDescent="0.25">
      <c r="A2346" s="208" t="s">
        <v>257</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2">
        <v>1266</v>
      </c>
      <c r="P2346" s="208" t="s">
        <v>258</v>
      </c>
      <c r="Q2346" s="208" t="s">
        <v>259</v>
      </c>
      <c r="R2346" s="208" t="s">
        <v>260</v>
      </c>
      <c r="S2346" s="203">
        <v>44837.595127314817</v>
      </c>
    </row>
    <row r="2347" spans="1:19" x14ac:dyDescent="0.25">
      <c r="A2347" s="208" t="s">
        <v>257</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2">
        <v>1266</v>
      </c>
      <c r="P2347" s="208" t="s">
        <v>258</v>
      </c>
      <c r="Q2347" s="208" t="s">
        <v>259</v>
      </c>
      <c r="R2347" s="208" t="s">
        <v>260</v>
      </c>
      <c r="S2347" s="203">
        <v>44837.595127314817</v>
      </c>
    </row>
    <row r="2348" spans="1:19" x14ac:dyDescent="0.25">
      <c r="A2348" s="208" t="s">
        <v>257</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2">
        <v>1266</v>
      </c>
      <c r="P2348" s="208" t="s">
        <v>258</v>
      </c>
      <c r="Q2348" s="208" t="s">
        <v>259</v>
      </c>
      <c r="R2348" s="208" t="s">
        <v>260</v>
      </c>
      <c r="S2348" s="203">
        <v>44837.595127314817</v>
      </c>
    </row>
    <row r="2349" spans="1:19" x14ac:dyDescent="0.25">
      <c r="A2349" s="208" t="s">
        <v>257</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2">
        <v>1266</v>
      </c>
      <c r="P2349" s="208" t="s">
        <v>258</v>
      </c>
      <c r="Q2349" s="208" t="s">
        <v>259</v>
      </c>
      <c r="R2349" s="208" t="s">
        <v>260</v>
      </c>
      <c r="S2349" s="203">
        <v>44837.595127314817</v>
      </c>
    </row>
    <row r="2350" spans="1:19" x14ac:dyDescent="0.25">
      <c r="A2350" s="208" t="s">
        <v>257</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2">
        <v>1266</v>
      </c>
      <c r="P2350" s="208" t="s">
        <v>258</v>
      </c>
      <c r="Q2350" s="208" t="s">
        <v>259</v>
      </c>
      <c r="R2350" s="208" t="s">
        <v>260</v>
      </c>
      <c r="S2350" s="203">
        <v>44837.595127314817</v>
      </c>
    </row>
    <row r="2351" spans="1:19" x14ac:dyDescent="0.25">
      <c r="A2351" s="208" t="s">
        <v>257</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2">
        <v>1266</v>
      </c>
      <c r="P2351" s="208" t="s">
        <v>258</v>
      </c>
      <c r="Q2351" s="208" t="s">
        <v>259</v>
      </c>
      <c r="R2351" s="208" t="s">
        <v>260</v>
      </c>
      <c r="S2351" s="203">
        <v>44837.595127314817</v>
      </c>
    </row>
    <row r="2352" spans="1:19" x14ac:dyDescent="0.25">
      <c r="A2352" s="208" t="s">
        <v>257</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2">
        <v>1266</v>
      </c>
      <c r="P2352" s="208" t="s">
        <v>258</v>
      </c>
      <c r="Q2352" s="208" t="s">
        <v>259</v>
      </c>
      <c r="R2352" s="208" t="s">
        <v>260</v>
      </c>
      <c r="S2352" s="203">
        <v>44837.595127314817</v>
      </c>
    </row>
    <row r="2353" spans="1:19" x14ac:dyDescent="0.25">
      <c r="A2353" s="208" t="s">
        <v>257</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2">
        <v>1266</v>
      </c>
      <c r="P2353" s="208" t="s">
        <v>258</v>
      </c>
      <c r="Q2353" s="208" t="s">
        <v>259</v>
      </c>
      <c r="R2353" s="208" t="s">
        <v>260</v>
      </c>
      <c r="S2353" s="203">
        <v>44837.595127314817</v>
      </c>
    </row>
    <row r="2354" spans="1:19" x14ac:dyDescent="0.25">
      <c r="A2354" s="208" t="s">
        <v>257</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2">
        <v>1266</v>
      </c>
      <c r="P2354" s="208" t="s">
        <v>258</v>
      </c>
      <c r="Q2354" s="208" t="s">
        <v>259</v>
      </c>
      <c r="R2354" s="208" t="s">
        <v>260</v>
      </c>
      <c r="S2354" s="203">
        <v>44837.595127314817</v>
      </c>
    </row>
    <row r="2355" spans="1:19" x14ac:dyDescent="0.25">
      <c r="A2355" s="208" t="s">
        <v>257</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2">
        <v>1266</v>
      </c>
      <c r="P2355" s="208" t="s">
        <v>258</v>
      </c>
      <c r="Q2355" s="208" t="s">
        <v>259</v>
      </c>
      <c r="R2355" s="208" t="s">
        <v>260</v>
      </c>
      <c r="S2355" s="203">
        <v>44837.595127314817</v>
      </c>
    </row>
    <row r="2356" spans="1:19" x14ac:dyDescent="0.25">
      <c r="A2356" s="208" t="s">
        <v>257</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2">
        <v>1266</v>
      </c>
      <c r="P2356" s="208" t="s">
        <v>258</v>
      </c>
      <c r="Q2356" s="208" t="s">
        <v>259</v>
      </c>
      <c r="R2356" s="208" t="s">
        <v>260</v>
      </c>
      <c r="S2356" s="203">
        <v>44837.595127314817</v>
      </c>
    </row>
    <row r="2357" spans="1:19" x14ac:dyDescent="0.25">
      <c r="A2357" s="208" t="s">
        <v>257</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2">
        <v>1266</v>
      </c>
      <c r="P2357" s="208" t="s">
        <v>258</v>
      </c>
      <c r="Q2357" s="208" t="s">
        <v>259</v>
      </c>
      <c r="R2357" s="208" t="s">
        <v>260</v>
      </c>
      <c r="S2357" s="203">
        <v>44837.595127314817</v>
      </c>
    </row>
    <row r="2358" spans="1:19" x14ac:dyDescent="0.25">
      <c r="A2358" s="208" t="s">
        <v>257</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2">
        <v>1266</v>
      </c>
      <c r="P2358" s="208" t="s">
        <v>258</v>
      </c>
      <c r="Q2358" s="208" t="s">
        <v>259</v>
      </c>
      <c r="R2358" s="208" t="s">
        <v>260</v>
      </c>
      <c r="S2358" s="203">
        <v>44837.595127314817</v>
      </c>
    </row>
    <row r="2359" spans="1:19" x14ac:dyDescent="0.25">
      <c r="A2359" s="208" t="s">
        <v>257</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2">
        <v>1266</v>
      </c>
      <c r="P2359" s="208" t="s">
        <v>258</v>
      </c>
      <c r="Q2359" s="208" t="s">
        <v>259</v>
      </c>
      <c r="R2359" s="208" t="s">
        <v>260</v>
      </c>
      <c r="S2359" s="203">
        <v>44837.595127314817</v>
      </c>
    </row>
    <row r="2360" spans="1:19" x14ac:dyDescent="0.25">
      <c r="A2360" s="208" t="s">
        <v>257</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2">
        <v>1266</v>
      </c>
      <c r="P2360" s="208" t="s">
        <v>258</v>
      </c>
      <c r="Q2360" s="208" t="s">
        <v>259</v>
      </c>
      <c r="R2360" s="208" t="s">
        <v>260</v>
      </c>
      <c r="S2360" s="203">
        <v>44837.595127314817</v>
      </c>
    </row>
    <row r="2361" spans="1:19" x14ac:dyDescent="0.25">
      <c r="A2361" s="208" t="s">
        <v>257</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2">
        <v>1266</v>
      </c>
      <c r="P2361" s="208" t="s">
        <v>258</v>
      </c>
      <c r="Q2361" s="208" t="s">
        <v>259</v>
      </c>
      <c r="R2361" s="208" t="s">
        <v>260</v>
      </c>
      <c r="S2361" s="203">
        <v>44837.595127314817</v>
      </c>
    </row>
    <row r="2362" spans="1:19" x14ac:dyDescent="0.25">
      <c r="A2362" s="208" t="s">
        <v>257</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2">
        <v>1266</v>
      </c>
      <c r="P2362" s="208" t="s">
        <v>258</v>
      </c>
      <c r="Q2362" s="208" t="s">
        <v>259</v>
      </c>
      <c r="R2362" s="208" t="s">
        <v>260</v>
      </c>
      <c r="S2362" s="203">
        <v>44837.595127314817</v>
      </c>
    </row>
    <row r="2363" spans="1:19" x14ac:dyDescent="0.25">
      <c r="A2363" s="208" t="s">
        <v>257</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2">
        <v>1266</v>
      </c>
      <c r="P2363" s="208" t="s">
        <v>258</v>
      </c>
      <c r="Q2363" s="208" t="s">
        <v>259</v>
      </c>
      <c r="R2363" s="208" t="s">
        <v>260</v>
      </c>
      <c r="S2363" s="203">
        <v>44837.595127314817</v>
      </c>
    </row>
    <row r="2364" spans="1:19" x14ac:dyDescent="0.25">
      <c r="A2364" s="208" t="s">
        <v>257</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2">
        <v>1266</v>
      </c>
      <c r="P2364" s="208" t="s">
        <v>258</v>
      </c>
      <c r="Q2364" s="208" t="s">
        <v>259</v>
      </c>
      <c r="R2364" s="208" t="s">
        <v>260</v>
      </c>
      <c r="S2364" s="203">
        <v>44837.595127314817</v>
      </c>
    </row>
    <row r="2365" spans="1:19" x14ac:dyDescent="0.25">
      <c r="A2365" s="208" t="s">
        <v>257</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2">
        <v>1266</v>
      </c>
      <c r="P2365" s="208" t="s">
        <v>258</v>
      </c>
      <c r="Q2365" s="208" t="s">
        <v>259</v>
      </c>
      <c r="R2365" s="208" t="s">
        <v>260</v>
      </c>
      <c r="S2365" s="203">
        <v>44837.595127314817</v>
      </c>
    </row>
    <row r="2366" spans="1:19" x14ac:dyDescent="0.25">
      <c r="A2366" s="208" t="s">
        <v>257</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2">
        <v>1266</v>
      </c>
      <c r="P2366" s="208" t="s">
        <v>258</v>
      </c>
      <c r="Q2366" s="208" t="s">
        <v>259</v>
      </c>
      <c r="R2366" s="208" t="s">
        <v>260</v>
      </c>
      <c r="S2366" s="203">
        <v>44837.595127314817</v>
      </c>
    </row>
    <row r="2367" spans="1:19" x14ac:dyDescent="0.25">
      <c r="A2367" s="208" t="s">
        <v>257</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2">
        <v>1266</v>
      </c>
      <c r="P2367" s="208" t="s">
        <v>258</v>
      </c>
      <c r="Q2367" s="208" t="s">
        <v>259</v>
      </c>
      <c r="R2367" s="208" t="s">
        <v>260</v>
      </c>
      <c r="S2367" s="203">
        <v>44837.595127314817</v>
      </c>
    </row>
    <row r="2368" spans="1:19" x14ac:dyDescent="0.25">
      <c r="A2368" s="208" t="s">
        <v>257</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2">
        <v>1266</v>
      </c>
      <c r="P2368" s="208" t="s">
        <v>258</v>
      </c>
      <c r="Q2368" s="208" t="s">
        <v>259</v>
      </c>
      <c r="R2368" s="208" t="s">
        <v>260</v>
      </c>
      <c r="S2368" s="203">
        <v>44837.595127314817</v>
      </c>
    </row>
    <row r="2369" spans="1:19" x14ac:dyDescent="0.25">
      <c r="A2369" s="208" t="s">
        <v>257</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2">
        <v>1266</v>
      </c>
      <c r="P2369" s="208" t="s">
        <v>258</v>
      </c>
      <c r="Q2369" s="208" t="s">
        <v>259</v>
      </c>
      <c r="R2369" s="208" t="s">
        <v>260</v>
      </c>
      <c r="S2369" s="203">
        <v>44837.595127314817</v>
      </c>
    </row>
    <row r="2370" spans="1:19" x14ac:dyDescent="0.25">
      <c r="A2370" s="208" t="s">
        <v>257</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2">
        <v>1266</v>
      </c>
      <c r="P2370" s="208" t="s">
        <v>258</v>
      </c>
      <c r="Q2370" s="208" t="s">
        <v>259</v>
      </c>
      <c r="R2370" s="208" t="s">
        <v>260</v>
      </c>
      <c r="S2370" s="203">
        <v>44837.595127314817</v>
      </c>
    </row>
    <row r="2371" spans="1:19" x14ac:dyDescent="0.25">
      <c r="A2371" s="208" t="s">
        <v>257</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2">
        <v>1266</v>
      </c>
      <c r="P2371" s="208" t="s">
        <v>258</v>
      </c>
      <c r="Q2371" s="208" t="s">
        <v>259</v>
      </c>
      <c r="R2371" s="208" t="s">
        <v>260</v>
      </c>
      <c r="S2371" s="203">
        <v>44837.595127314817</v>
      </c>
    </row>
    <row r="2372" spans="1:19" x14ac:dyDescent="0.25">
      <c r="A2372" s="208" t="s">
        <v>257</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2">
        <v>1266</v>
      </c>
      <c r="P2372" s="208" t="s">
        <v>258</v>
      </c>
      <c r="Q2372" s="208" t="s">
        <v>259</v>
      </c>
      <c r="R2372" s="208" t="s">
        <v>260</v>
      </c>
      <c r="S2372" s="203">
        <v>44837.595127314817</v>
      </c>
    </row>
    <row r="2373" spans="1:19" x14ac:dyDescent="0.25">
      <c r="A2373" s="208" t="s">
        <v>257</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2">
        <v>1266</v>
      </c>
      <c r="P2373" s="208" t="s">
        <v>258</v>
      </c>
      <c r="Q2373" s="208" t="s">
        <v>259</v>
      </c>
      <c r="R2373" s="208" t="s">
        <v>260</v>
      </c>
      <c r="S2373" s="203">
        <v>44837.595127314817</v>
      </c>
    </row>
    <row r="2374" spans="1:19" x14ac:dyDescent="0.25">
      <c r="A2374" s="208" t="s">
        <v>257</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2">
        <v>1266</v>
      </c>
      <c r="P2374" s="208" t="s">
        <v>258</v>
      </c>
      <c r="Q2374" s="208" t="s">
        <v>259</v>
      </c>
      <c r="R2374" s="208" t="s">
        <v>260</v>
      </c>
      <c r="S2374" s="203">
        <v>44837.595127314817</v>
      </c>
    </row>
    <row r="2375" spans="1:19" x14ac:dyDescent="0.25">
      <c r="A2375" s="208" t="s">
        <v>257</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2">
        <v>1266</v>
      </c>
      <c r="P2375" s="208" t="s">
        <v>258</v>
      </c>
      <c r="Q2375" s="208" t="s">
        <v>259</v>
      </c>
      <c r="R2375" s="208" t="s">
        <v>260</v>
      </c>
      <c r="S2375" s="203">
        <v>44837.595127314817</v>
      </c>
    </row>
    <row r="2376" spans="1:19" x14ac:dyDescent="0.25">
      <c r="A2376" s="208" t="s">
        <v>257</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2">
        <v>1266</v>
      </c>
      <c r="P2376" s="208" t="s">
        <v>258</v>
      </c>
      <c r="Q2376" s="208" t="s">
        <v>259</v>
      </c>
      <c r="R2376" s="208" t="s">
        <v>260</v>
      </c>
      <c r="S2376" s="203">
        <v>44837.595127314817</v>
      </c>
    </row>
    <row r="2377" spans="1:19" x14ac:dyDescent="0.25">
      <c r="A2377" s="208" t="s">
        <v>257</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2">
        <v>1266</v>
      </c>
      <c r="P2377" s="208" t="s">
        <v>258</v>
      </c>
      <c r="Q2377" s="208" t="s">
        <v>259</v>
      </c>
      <c r="R2377" s="208" t="s">
        <v>260</v>
      </c>
      <c r="S2377" s="203">
        <v>44837.595127314817</v>
      </c>
    </row>
    <row r="2378" spans="1:19" x14ac:dyDescent="0.25">
      <c r="A2378" s="208" t="s">
        <v>257</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2">
        <v>1266</v>
      </c>
      <c r="P2378" s="208" t="s">
        <v>258</v>
      </c>
      <c r="Q2378" s="208" t="s">
        <v>259</v>
      </c>
      <c r="R2378" s="208" t="s">
        <v>260</v>
      </c>
      <c r="S2378" s="203">
        <v>44837.595127314817</v>
      </c>
    </row>
    <row r="2379" spans="1:19" x14ac:dyDescent="0.25">
      <c r="A2379" s="208" t="s">
        <v>257</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2">
        <v>1266</v>
      </c>
      <c r="P2379" s="208" t="s">
        <v>258</v>
      </c>
      <c r="Q2379" s="208" t="s">
        <v>259</v>
      </c>
      <c r="R2379" s="208" t="s">
        <v>260</v>
      </c>
      <c r="S2379" s="203">
        <v>44837.595127314817</v>
      </c>
    </row>
    <row r="2380" spans="1:19" x14ac:dyDescent="0.25">
      <c r="A2380" s="208" t="s">
        <v>257</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2">
        <v>1266</v>
      </c>
      <c r="P2380" s="208" t="s">
        <v>258</v>
      </c>
      <c r="Q2380" s="208" t="s">
        <v>259</v>
      </c>
      <c r="R2380" s="208" t="s">
        <v>260</v>
      </c>
      <c r="S2380" s="203">
        <v>44837.595127314817</v>
      </c>
    </row>
    <row r="2381" spans="1:19" x14ac:dyDescent="0.25">
      <c r="A2381" s="208" t="s">
        <v>257</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2">
        <v>1266</v>
      </c>
      <c r="P2381" s="208" t="s">
        <v>258</v>
      </c>
      <c r="Q2381" s="208" t="s">
        <v>259</v>
      </c>
      <c r="R2381" s="208" t="s">
        <v>260</v>
      </c>
      <c r="S2381" s="203">
        <v>44837.595127314817</v>
      </c>
    </row>
    <row r="2382" spans="1:19" x14ac:dyDescent="0.25">
      <c r="A2382" s="208" t="s">
        <v>257</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2">
        <v>1266</v>
      </c>
      <c r="P2382" s="208" t="s">
        <v>258</v>
      </c>
      <c r="Q2382" s="208" t="s">
        <v>259</v>
      </c>
      <c r="R2382" s="208" t="s">
        <v>260</v>
      </c>
      <c r="S2382" s="203">
        <v>44837.595127314817</v>
      </c>
    </row>
    <row r="2383" spans="1:19" x14ac:dyDescent="0.25">
      <c r="A2383" s="208" t="s">
        <v>257</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2">
        <v>1266</v>
      </c>
      <c r="P2383" s="208" t="s">
        <v>258</v>
      </c>
      <c r="Q2383" s="208" t="s">
        <v>259</v>
      </c>
      <c r="R2383" s="208" t="s">
        <v>260</v>
      </c>
      <c r="S2383" s="203">
        <v>44837.595127314817</v>
      </c>
    </row>
    <row r="2384" spans="1:19" x14ac:dyDescent="0.25">
      <c r="A2384" s="208" t="s">
        <v>257</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2">
        <v>1266</v>
      </c>
      <c r="P2384" s="208" t="s">
        <v>258</v>
      </c>
      <c r="Q2384" s="208" t="s">
        <v>259</v>
      </c>
      <c r="R2384" s="208" t="s">
        <v>260</v>
      </c>
      <c r="S2384" s="203">
        <v>44837.595127314817</v>
      </c>
    </row>
    <row r="2385" spans="1:19" x14ac:dyDescent="0.25">
      <c r="A2385" s="208" t="s">
        <v>257</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2">
        <v>1266</v>
      </c>
      <c r="P2385" s="208" t="s">
        <v>258</v>
      </c>
      <c r="Q2385" s="208" t="s">
        <v>259</v>
      </c>
      <c r="R2385" s="208" t="s">
        <v>260</v>
      </c>
      <c r="S2385" s="203">
        <v>44837.595127314817</v>
      </c>
    </row>
    <row r="2386" spans="1:19" x14ac:dyDescent="0.25">
      <c r="A2386" s="208" t="s">
        <v>257</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2">
        <v>1266</v>
      </c>
      <c r="P2386" s="208" t="s">
        <v>258</v>
      </c>
      <c r="Q2386" s="208" t="s">
        <v>259</v>
      </c>
      <c r="R2386" s="208" t="s">
        <v>260</v>
      </c>
      <c r="S2386" s="203">
        <v>44837.595127314817</v>
      </c>
    </row>
    <row r="2387" spans="1:19" x14ac:dyDescent="0.25">
      <c r="A2387" s="208" t="s">
        <v>257</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2">
        <v>1266</v>
      </c>
      <c r="P2387" s="208" t="s">
        <v>258</v>
      </c>
      <c r="Q2387" s="208" t="s">
        <v>259</v>
      </c>
      <c r="R2387" s="208" t="s">
        <v>260</v>
      </c>
      <c r="S2387" s="203">
        <v>44837.595127314817</v>
      </c>
    </row>
    <row r="2388" spans="1:19" x14ac:dyDescent="0.25">
      <c r="A2388" s="208" t="s">
        <v>257</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2">
        <v>1266</v>
      </c>
      <c r="P2388" s="208" t="s">
        <v>258</v>
      </c>
      <c r="Q2388" s="208" t="s">
        <v>259</v>
      </c>
      <c r="R2388" s="208" t="s">
        <v>260</v>
      </c>
      <c r="S2388" s="203">
        <v>44837.595127314817</v>
      </c>
    </row>
    <row r="2389" spans="1:19" x14ac:dyDescent="0.25">
      <c r="A2389" s="208" t="s">
        <v>257</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2">
        <v>1266</v>
      </c>
      <c r="P2389" s="208" t="s">
        <v>258</v>
      </c>
      <c r="Q2389" s="208" t="s">
        <v>259</v>
      </c>
      <c r="R2389" s="208" t="s">
        <v>260</v>
      </c>
      <c r="S2389" s="203">
        <v>44837.595127314817</v>
      </c>
    </row>
    <row r="2390" spans="1:19" x14ac:dyDescent="0.25">
      <c r="A2390" s="208" t="s">
        <v>257</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2">
        <v>1266</v>
      </c>
      <c r="P2390" s="208" t="s">
        <v>258</v>
      </c>
      <c r="Q2390" s="208" t="s">
        <v>259</v>
      </c>
      <c r="R2390" s="208" t="s">
        <v>260</v>
      </c>
      <c r="S2390" s="203">
        <v>44837.595127314817</v>
      </c>
    </row>
    <row r="2391" spans="1:19" x14ac:dyDescent="0.25">
      <c r="A2391" s="208" t="s">
        <v>257</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2">
        <v>1266</v>
      </c>
      <c r="P2391" s="208" t="s">
        <v>258</v>
      </c>
      <c r="Q2391" s="208" t="s">
        <v>259</v>
      </c>
      <c r="R2391" s="208" t="s">
        <v>260</v>
      </c>
      <c r="S2391" s="203">
        <v>44837.595127314817</v>
      </c>
    </row>
    <row r="2392" spans="1:19" x14ac:dyDescent="0.25">
      <c r="A2392" s="208" t="s">
        <v>257</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2">
        <v>1266</v>
      </c>
      <c r="P2392" s="208" t="s">
        <v>258</v>
      </c>
      <c r="Q2392" s="208" t="s">
        <v>259</v>
      </c>
      <c r="R2392" s="208" t="s">
        <v>260</v>
      </c>
      <c r="S2392" s="203">
        <v>44837.595127314817</v>
      </c>
    </row>
    <row r="2393" spans="1:19" x14ac:dyDescent="0.25">
      <c r="A2393" s="208" t="s">
        <v>257</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2">
        <v>1266</v>
      </c>
      <c r="P2393" s="208" t="s">
        <v>258</v>
      </c>
      <c r="Q2393" s="208" t="s">
        <v>259</v>
      </c>
      <c r="R2393" s="208" t="s">
        <v>260</v>
      </c>
      <c r="S2393" s="203">
        <v>44837.595127314817</v>
      </c>
    </row>
    <row r="2394" spans="1:19" x14ac:dyDescent="0.25">
      <c r="A2394" s="208" t="s">
        <v>257</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2">
        <v>1266</v>
      </c>
      <c r="P2394" s="208" t="s">
        <v>258</v>
      </c>
      <c r="Q2394" s="208" t="s">
        <v>259</v>
      </c>
      <c r="R2394" s="208" t="s">
        <v>260</v>
      </c>
      <c r="S2394" s="203">
        <v>44837.595127314817</v>
      </c>
    </row>
    <row r="2395" spans="1:19" x14ac:dyDescent="0.25">
      <c r="A2395" s="208" t="s">
        <v>257</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2">
        <v>1266</v>
      </c>
      <c r="P2395" s="208" t="s">
        <v>258</v>
      </c>
      <c r="Q2395" s="208" t="s">
        <v>259</v>
      </c>
      <c r="R2395" s="208" t="s">
        <v>260</v>
      </c>
      <c r="S2395" s="203">
        <v>44837.595127314817</v>
      </c>
    </row>
    <row r="2396" spans="1:19" x14ac:dyDescent="0.25">
      <c r="A2396" s="208" t="s">
        <v>257</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2">
        <v>1266</v>
      </c>
      <c r="P2396" s="208" t="s">
        <v>258</v>
      </c>
      <c r="Q2396" s="208" t="s">
        <v>259</v>
      </c>
      <c r="R2396" s="208" t="s">
        <v>260</v>
      </c>
      <c r="S2396" s="203">
        <v>44837.595127314817</v>
      </c>
    </row>
    <row r="2397" spans="1:19" x14ac:dyDescent="0.25">
      <c r="A2397" s="208" t="s">
        <v>257</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2">
        <v>1266</v>
      </c>
      <c r="P2397" s="208" t="s">
        <v>258</v>
      </c>
      <c r="Q2397" s="208" t="s">
        <v>259</v>
      </c>
      <c r="R2397" s="208" t="s">
        <v>260</v>
      </c>
      <c r="S2397" s="203">
        <v>44837.595127314817</v>
      </c>
    </row>
    <row r="2398" spans="1:19" x14ac:dyDescent="0.25">
      <c r="A2398" s="208" t="s">
        <v>257</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2">
        <v>1266</v>
      </c>
      <c r="P2398" s="208" t="s">
        <v>258</v>
      </c>
      <c r="Q2398" s="208" t="s">
        <v>259</v>
      </c>
      <c r="R2398" s="208" t="s">
        <v>260</v>
      </c>
      <c r="S2398" s="203">
        <v>44837.595127314817</v>
      </c>
    </row>
    <row r="2399" spans="1:19" x14ac:dyDescent="0.25">
      <c r="A2399" s="208" t="s">
        <v>257</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2">
        <v>1266</v>
      </c>
      <c r="P2399" s="208" t="s">
        <v>258</v>
      </c>
      <c r="Q2399" s="208" t="s">
        <v>259</v>
      </c>
      <c r="R2399" s="208" t="s">
        <v>260</v>
      </c>
      <c r="S2399" s="203">
        <v>44837.595127314817</v>
      </c>
    </row>
    <row r="2400" spans="1:19" x14ac:dyDescent="0.25">
      <c r="A2400" s="208" t="s">
        <v>257</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2">
        <v>1266</v>
      </c>
      <c r="P2400" s="208" t="s">
        <v>258</v>
      </c>
      <c r="Q2400" s="208" t="s">
        <v>259</v>
      </c>
      <c r="R2400" s="208" t="s">
        <v>260</v>
      </c>
      <c r="S2400" s="203">
        <v>44837.595127314817</v>
      </c>
    </row>
    <row r="2401" spans="1:19" x14ac:dyDescent="0.25">
      <c r="A2401" s="208" t="s">
        <v>257</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2">
        <v>1266</v>
      </c>
      <c r="P2401" s="208" t="s">
        <v>258</v>
      </c>
      <c r="Q2401" s="208" t="s">
        <v>259</v>
      </c>
      <c r="R2401" s="208" t="s">
        <v>260</v>
      </c>
      <c r="S2401" s="203">
        <v>44837.595127314817</v>
      </c>
    </row>
    <row r="2402" spans="1:19" x14ac:dyDescent="0.25">
      <c r="A2402" s="208" t="s">
        <v>257</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2">
        <v>1266</v>
      </c>
      <c r="P2402" s="208" t="s">
        <v>258</v>
      </c>
      <c r="Q2402" s="208" t="s">
        <v>259</v>
      </c>
      <c r="R2402" s="208" t="s">
        <v>260</v>
      </c>
      <c r="S2402" s="203">
        <v>44837.595127314817</v>
      </c>
    </row>
    <row r="2403" spans="1:19" x14ac:dyDescent="0.25">
      <c r="A2403" s="208" t="s">
        <v>257</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2">
        <v>1266</v>
      </c>
      <c r="P2403" s="208" t="s">
        <v>258</v>
      </c>
      <c r="Q2403" s="208" t="s">
        <v>259</v>
      </c>
      <c r="R2403" s="208" t="s">
        <v>260</v>
      </c>
      <c r="S2403" s="203">
        <v>44837.595127314817</v>
      </c>
    </row>
    <row r="2404" spans="1:19" x14ac:dyDescent="0.25">
      <c r="A2404" s="208" t="s">
        <v>257</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2">
        <v>1266</v>
      </c>
      <c r="P2404" s="208" t="s">
        <v>258</v>
      </c>
      <c r="Q2404" s="208" t="s">
        <v>259</v>
      </c>
      <c r="R2404" s="208" t="s">
        <v>260</v>
      </c>
      <c r="S2404" s="203">
        <v>44837.595127314817</v>
      </c>
    </row>
    <row r="2405" spans="1:19" x14ac:dyDescent="0.25">
      <c r="A2405" s="208" t="s">
        <v>257</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2">
        <v>1266</v>
      </c>
      <c r="P2405" s="208" t="s">
        <v>258</v>
      </c>
      <c r="Q2405" s="208" t="s">
        <v>259</v>
      </c>
      <c r="R2405" s="208" t="s">
        <v>260</v>
      </c>
      <c r="S2405" s="203">
        <v>44837.595127314817</v>
      </c>
    </row>
    <row r="2406" spans="1:19" x14ac:dyDescent="0.25">
      <c r="A2406" s="208" t="s">
        <v>257</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2">
        <v>1266</v>
      </c>
      <c r="P2406" s="208" t="s">
        <v>258</v>
      </c>
      <c r="Q2406" s="208" t="s">
        <v>259</v>
      </c>
      <c r="R2406" s="208" t="s">
        <v>260</v>
      </c>
      <c r="S2406" s="203">
        <v>44837.595127314817</v>
      </c>
    </row>
    <row r="2407" spans="1:19" x14ac:dyDescent="0.25">
      <c r="A2407" s="208" t="s">
        <v>257</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2">
        <v>1266</v>
      </c>
      <c r="P2407" s="208" t="s">
        <v>258</v>
      </c>
      <c r="Q2407" s="208" t="s">
        <v>259</v>
      </c>
      <c r="R2407" s="208" t="s">
        <v>260</v>
      </c>
      <c r="S2407" s="203">
        <v>44837.595127314817</v>
      </c>
    </row>
    <row r="2408" spans="1:19" x14ac:dyDescent="0.25">
      <c r="A2408" s="208" t="s">
        <v>257</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2">
        <v>1266</v>
      </c>
      <c r="P2408" s="208" t="s">
        <v>258</v>
      </c>
      <c r="Q2408" s="208" t="s">
        <v>259</v>
      </c>
      <c r="R2408" s="208" t="s">
        <v>260</v>
      </c>
      <c r="S2408" s="203">
        <v>44837.595127314817</v>
      </c>
    </row>
    <row r="2409" spans="1:19" x14ac:dyDescent="0.25">
      <c r="A2409" s="208" t="s">
        <v>257</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2">
        <v>1266</v>
      </c>
      <c r="P2409" s="208" t="s">
        <v>258</v>
      </c>
      <c r="Q2409" s="208" t="s">
        <v>259</v>
      </c>
      <c r="R2409" s="208" t="s">
        <v>260</v>
      </c>
      <c r="S2409" s="203">
        <v>44837.595127314817</v>
      </c>
    </row>
    <row r="2410" spans="1:19" x14ac:dyDescent="0.25">
      <c r="A2410" s="208" t="s">
        <v>257</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2">
        <v>1266</v>
      </c>
      <c r="P2410" s="208" t="s">
        <v>258</v>
      </c>
      <c r="Q2410" s="208" t="s">
        <v>259</v>
      </c>
      <c r="R2410" s="208" t="s">
        <v>260</v>
      </c>
      <c r="S2410" s="203">
        <v>44837.595127314817</v>
      </c>
    </row>
    <row r="2411" spans="1:19" x14ac:dyDescent="0.25">
      <c r="A2411" s="208" t="s">
        <v>257</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2">
        <v>1266</v>
      </c>
      <c r="P2411" s="208" t="s">
        <v>258</v>
      </c>
      <c r="Q2411" s="208" t="s">
        <v>259</v>
      </c>
      <c r="R2411" s="208" t="s">
        <v>260</v>
      </c>
      <c r="S2411" s="203">
        <v>44837.595127314817</v>
      </c>
    </row>
    <row r="2412" spans="1:19" x14ac:dyDescent="0.25">
      <c r="A2412" s="208" t="s">
        <v>257</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2">
        <v>1266</v>
      </c>
      <c r="P2412" s="208" t="s">
        <v>258</v>
      </c>
      <c r="Q2412" s="208" t="s">
        <v>259</v>
      </c>
      <c r="R2412" s="208" t="s">
        <v>260</v>
      </c>
      <c r="S2412" s="203">
        <v>44837.595127314817</v>
      </c>
    </row>
    <row r="2413" spans="1:19" x14ac:dyDescent="0.25">
      <c r="A2413" s="208" t="s">
        <v>257</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2">
        <v>1266</v>
      </c>
      <c r="P2413" s="208" t="s">
        <v>258</v>
      </c>
      <c r="Q2413" s="208" t="s">
        <v>259</v>
      </c>
      <c r="R2413" s="208" t="s">
        <v>260</v>
      </c>
      <c r="S2413" s="203">
        <v>44837.595127314817</v>
      </c>
    </row>
    <row r="2414" spans="1:19" x14ac:dyDescent="0.25">
      <c r="A2414" s="208" t="s">
        <v>257</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2">
        <v>1266</v>
      </c>
      <c r="P2414" s="208" t="s">
        <v>258</v>
      </c>
      <c r="Q2414" s="208" t="s">
        <v>259</v>
      </c>
      <c r="R2414" s="208" t="s">
        <v>260</v>
      </c>
      <c r="S2414" s="203">
        <v>44837.595127314817</v>
      </c>
    </row>
    <row r="2415" spans="1:19" x14ac:dyDescent="0.25">
      <c r="A2415" s="208" t="s">
        <v>257</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2">
        <v>1266</v>
      </c>
      <c r="P2415" s="208" t="s">
        <v>258</v>
      </c>
      <c r="Q2415" s="208" t="s">
        <v>259</v>
      </c>
      <c r="R2415" s="208" t="s">
        <v>260</v>
      </c>
      <c r="S2415" s="203">
        <v>44837.595127314817</v>
      </c>
    </row>
    <row r="2416" spans="1:19" x14ac:dyDescent="0.25">
      <c r="A2416" s="208" t="s">
        <v>257</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2">
        <v>1266</v>
      </c>
      <c r="P2416" s="208" t="s">
        <v>258</v>
      </c>
      <c r="Q2416" s="208" t="s">
        <v>259</v>
      </c>
      <c r="R2416" s="208" t="s">
        <v>260</v>
      </c>
      <c r="S2416" s="203">
        <v>44837.595127314817</v>
      </c>
    </row>
    <row r="2417" spans="1:19" x14ac:dyDescent="0.25">
      <c r="A2417" s="208" t="s">
        <v>257</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2">
        <v>1266</v>
      </c>
      <c r="P2417" s="208" t="s">
        <v>258</v>
      </c>
      <c r="Q2417" s="208" t="s">
        <v>259</v>
      </c>
      <c r="R2417" s="208" t="s">
        <v>260</v>
      </c>
      <c r="S2417" s="203">
        <v>44837.595127314817</v>
      </c>
    </row>
    <row r="2418" spans="1:19" x14ac:dyDescent="0.25">
      <c r="A2418" s="208" t="s">
        <v>257</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2">
        <v>1266</v>
      </c>
      <c r="P2418" s="208" t="s">
        <v>258</v>
      </c>
      <c r="Q2418" s="208" t="s">
        <v>259</v>
      </c>
      <c r="R2418" s="208" t="s">
        <v>260</v>
      </c>
      <c r="S2418" s="203">
        <v>44837.595127314817</v>
      </c>
    </row>
    <row r="2419" spans="1:19" x14ac:dyDescent="0.25">
      <c r="A2419" s="208" t="s">
        <v>257</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2">
        <v>1266</v>
      </c>
      <c r="P2419" s="208" t="s">
        <v>258</v>
      </c>
      <c r="Q2419" s="208" t="s">
        <v>259</v>
      </c>
      <c r="R2419" s="208" t="s">
        <v>260</v>
      </c>
      <c r="S2419" s="203">
        <v>44837.595127314817</v>
      </c>
    </row>
    <row r="2420" spans="1:19" x14ac:dyDescent="0.25">
      <c r="A2420" s="208" t="s">
        <v>257</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2">
        <v>1266</v>
      </c>
      <c r="P2420" s="208" t="s">
        <v>258</v>
      </c>
      <c r="Q2420" s="208" t="s">
        <v>259</v>
      </c>
      <c r="R2420" s="208" t="s">
        <v>260</v>
      </c>
      <c r="S2420" s="203">
        <v>44837.595127314817</v>
      </c>
    </row>
    <row r="2421" spans="1:19" x14ac:dyDescent="0.25">
      <c r="A2421" s="208" t="s">
        <v>257</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2">
        <v>1266</v>
      </c>
      <c r="P2421" s="208" t="s">
        <v>258</v>
      </c>
      <c r="Q2421" s="208" t="s">
        <v>259</v>
      </c>
      <c r="R2421" s="208" t="s">
        <v>260</v>
      </c>
      <c r="S2421" s="203">
        <v>44837.595127314817</v>
      </c>
    </row>
    <row r="2422" spans="1:19" x14ac:dyDescent="0.25">
      <c r="A2422" s="208" t="s">
        <v>257</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2">
        <v>1266</v>
      </c>
      <c r="P2422" s="208" t="s">
        <v>258</v>
      </c>
      <c r="Q2422" s="208" t="s">
        <v>259</v>
      </c>
      <c r="R2422" s="208" t="s">
        <v>260</v>
      </c>
      <c r="S2422" s="203">
        <v>44837.595127314817</v>
      </c>
    </row>
    <row r="2423" spans="1:19" x14ac:dyDescent="0.25">
      <c r="A2423" s="208" t="s">
        <v>257</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2">
        <v>1266</v>
      </c>
      <c r="P2423" s="208" t="s">
        <v>258</v>
      </c>
      <c r="Q2423" s="208" t="s">
        <v>259</v>
      </c>
      <c r="R2423" s="208" t="s">
        <v>260</v>
      </c>
      <c r="S2423" s="203">
        <v>44837.595127314817</v>
      </c>
    </row>
    <row r="2424" spans="1:19" x14ac:dyDescent="0.25">
      <c r="A2424" s="208" t="s">
        <v>257</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2">
        <v>1266</v>
      </c>
      <c r="P2424" s="208" t="s">
        <v>258</v>
      </c>
      <c r="Q2424" s="208" t="s">
        <v>259</v>
      </c>
      <c r="R2424" s="208" t="s">
        <v>260</v>
      </c>
      <c r="S2424" s="203">
        <v>44837.595127314817</v>
      </c>
    </row>
    <row r="2425" spans="1:19" x14ac:dyDescent="0.25">
      <c r="A2425" s="208" t="s">
        <v>257</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2">
        <v>1266</v>
      </c>
      <c r="P2425" s="208" t="s">
        <v>258</v>
      </c>
      <c r="Q2425" s="208" t="s">
        <v>259</v>
      </c>
      <c r="R2425" s="208" t="s">
        <v>260</v>
      </c>
      <c r="S2425" s="203">
        <v>44837.595127314817</v>
      </c>
    </row>
    <row r="2426" spans="1:19" x14ac:dyDescent="0.25">
      <c r="A2426" s="208" t="s">
        <v>257</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2">
        <v>1266</v>
      </c>
      <c r="P2426" s="208" t="s">
        <v>258</v>
      </c>
      <c r="Q2426" s="208" t="s">
        <v>259</v>
      </c>
      <c r="R2426" s="208" t="s">
        <v>260</v>
      </c>
      <c r="S2426" s="203">
        <v>44837.595127314817</v>
      </c>
    </row>
    <row r="2427" spans="1:19" x14ac:dyDescent="0.25">
      <c r="A2427" s="208" t="s">
        <v>257</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2">
        <v>1266</v>
      </c>
      <c r="P2427" s="208" t="s">
        <v>258</v>
      </c>
      <c r="Q2427" s="208" t="s">
        <v>259</v>
      </c>
      <c r="R2427" s="208" t="s">
        <v>260</v>
      </c>
      <c r="S2427" s="203">
        <v>44837.595127314817</v>
      </c>
    </row>
    <row r="2428" spans="1:19" x14ac:dyDescent="0.25">
      <c r="A2428" s="208" t="s">
        <v>257</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2">
        <v>1266</v>
      </c>
      <c r="P2428" s="208" t="s">
        <v>258</v>
      </c>
      <c r="Q2428" s="208" t="s">
        <v>259</v>
      </c>
      <c r="R2428" s="208" t="s">
        <v>260</v>
      </c>
      <c r="S2428" s="203">
        <v>44837.595127314817</v>
      </c>
    </row>
    <row r="2429" spans="1:19" x14ac:dyDescent="0.25">
      <c r="A2429" s="208" t="s">
        <v>257</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2">
        <v>1266</v>
      </c>
      <c r="P2429" s="208" t="s">
        <v>258</v>
      </c>
      <c r="Q2429" s="208" t="s">
        <v>259</v>
      </c>
      <c r="R2429" s="208" t="s">
        <v>260</v>
      </c>
      <c r="S2429" s="203">
        <v>44837.595127314817</v>
      </c>
    </row>
    <row r="2430" spans="1:19" x14ac:dyDescent="0.25">
      <c r="A2430" s="208" t="s">
        <v>257</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2">
        <v>1266</v>
      </c>
      <c r="P2430" s="208" t="s">
        <v>258</v>
      </c>
      <c r="Q2430" s="208" t="s">
        <v>259</v>
      </c>
      <c r="R2430" s="208" t="s">
        <v>260</v>
      </c>
      <c r="S2430" s="203">
        <v>44837.595127314817</v>
      </c>
    </row>
    <row r="2431" spans="1:19" x14ac:dyDescent="0.25">
      <c r="A2431" s="208" t="s">
        <v>257</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2">
        <v>1266</v>
      </c>
      <c r="P2431" s="208" t="s">
        <v>258</v>
      </c>
      <c r="Q2431" s="208" t="s">
        <v>259</v>
      </c>
      <c r="R2431" s="208" t="s">
        <v>260</v>
      </c>
      <c r="S2431" s="203">
        <v>44837.595127314817</v>
      </c>
    </row>
    <row r="2432" spans="1:19" x14ac:dyDescent="0.25">
      <c r="A2432" s="208" t="s">
        <v>257</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2">
        <v>1266</v>
      </c>
      <c r="P2432" s="208" t="s">
        <v>258</v>
      </c>
      <c r="Q2432" s="208" t="s">
        <v>259</v>
      </c>
      <c r="R2432" s="208" t="s">
        <v>260</v>
      </c>
      <c r="S2432" s="203">
        <v>44837.595127314817</v>
      </c>
    </row>
    <row r="2433" spans="1:19" x14ac:dyDescent="0.25">
      <c r="A2433" s="208" t="s">
        <v>257</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2">
        <v>1266</v>
      </c>
      <c r="P2433" s="208" t="s">
        <v>258</v>
      </c>
      <c r="Q2433" s="208" t="s">
        <v>259</v>
      </c>
      <c r="R2433" s="208" t="s">
        <v>260</v>
      </c>
      <c r="S2433" s="203">
        <v>44837.595127314817</v>
      </c>
    </row>
    <row r="2434" spans="1:19" x14ac:dyDescent="0.25">
      <c r="A2434" s="208" t="s">
        <v>257</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2">
        <v>1266</v>
      </c>
      <c r="P2434" s="208" t="s">
        <v>258</v>
      </c>
      <c r="Q2434" s="208" t="s">
        <v>259</v>
      </c>
      <c r="R2434" s="208" t="s">
        <v>260</v>
      </c>
      <c r="S2434" s="203">
        <v>44837.595127314817</v>
      </c>
    </row>
    <row r="2435" spans="1:19" x14ac:dyDescent="0.25">
      <c r="A2435" s="208" t="s">
        <v>257</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2">
        <v>1266</v>
      </c>
      <c r="P2435" s="208" t="s">
        <v>258</v>
      </c>
      <c r="Q2435" s="208" t="s">
        <v>259</v>
      </c>
      <c r="R2435" s="208" t="s">
        <v>260</v>
      </c>
      <c r="S2435" s="203">
        <v>44837.595127314817</v>
      </c>
    </row>
    <row r="2436" spans="1:19" x14ac:dyDescent="0.25">
      <c r="A2436" s="208" t="s">
        <v>257</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2">
        <v>1266</v>
      </c>
      <c r="P2436" s="208" t="s">
        <v>258</v>
      </c>
      <c r="Q2436" s="208" t="s">
        <v>259</v>
      </c>
      <c r="R2436" s="208" t="s">
        <v>260</v>
      </c>
      <c r="S2436" s="203">
        <v>44837.595127314817</v>
      </c>
    </row>
    <row r="2437" spans="1:19" x14ac:dyDescent="0.25">
      <c r="A2437" s="208" t="s">
        <v>257</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2">
        <v>1266</v>
      </c>
      <c r="P2437" s="208" t="s">
        <v>258</v>
      </c>
      <c r="Q2437" s="208" t="s">
        <v>259</v>
      </c>
      <c r="R2437" s="208" t="s">
        <v>260</v>
      </c>
      <c r="S2437" s="203">
        <v>44837.595127314817</v>
      </c>
    </row>
    <row r="2438" spans="1:19" x14ac:dyDescent="0.25">
      <c r="A2438" s="208" t="s">
        <v>257</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2">
        <v>1266</v>
      </c>
      <c r="P2438" s="208" t="s">
        <v>258</v>
      </c>
      <c r="Q2438" s="208" t="s">
        <v>259</v>
      </c>
      <c r="R2438" s="208" t="s">
        <v>260</v>
      </c>
      <c r="S2438" s="203">
        <v>44837.595127314817</v>
      </c>
    </row>
    <row r="2439" spans="1:19" x14ac:dyDescent="0.25">
      <c r="A2439" s="208" t="s">
        <v>257</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2">
        <v>1266</v>
      </c>
      <c r="P2439" s="208" t="s">
        <v>258</v>
      </c>
      <c r="Q2439" s="208" t="s">
        <v>259</v>
      </c>
      <c r="R2439" s="208" t="s">
        <v>260</v>
      </c>
      <c r="S2439" s="203">
        <v>44837.595127314817</v>
      </c>
    </row>
    <row r="2440" spans="1:19" x14ac:dyDescent="0.25">
      <c r="A2440" s="208" t="s">
        <v>257</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2">
        <v>1266</v>
      </c>
      <c r="P2440" s="208" t="s">
        <v>258</v>
      </c>
      <c r="Q2440" s="208" t="s">
        <v>259</v>
      </c>
      <c r="R2440" s="208" t="s">
        <v>260</v>
      </c>
      <c r="S2440" s="203">
        <v>44837.595127314817</v>
      </c>
    </row>
    <row r="2441" spans="1:19" x14ac:dyDescent="0.25">
      <c r="A2441" s="208" t="s">
        <v>257</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2">
        <v>1266</v>
      </c>
      <c r="P2441" s="208" t="s">
        <v>258</v>
      </c>
      <c r="Q2441" s="208" t="s">
        <v>259</v>
      </c>
      <c r="R2441" s="208" t="s">
        <v>260</v>
      </c>
      <c r="S2441" s="203">
        <v>44837.595127314817</v>
      </c>
    </row>
    <row r="2442" spans="1:19" x14ac:dyDescent="0.25">
      <c r="A2442" s="208" t="s">
        <v>257</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2">
        <v>1266</v>
      </c>
      <c r="P2442" s="208" t="s">
        <v>258</v>
      </c>
      <c r="Q2442" s="208" t="s">
        <v>259</v>
      </c>
      <c r="R2442" s="208" t="s">
        <v>260</v>
      </c>
      <c r="S2442" s="203">
        <v>44837.595127314817</v>
      </c>
    </row>
    <row r="2443" spans="1:19" x14ac:dyDescent="0.25">
      <c r="A2443" s="208" t="s">
        <v>257</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2">
        <v>1266</v>
      </c>
      <c r="P2443" s="208" t="s">
        <v>258</v>
      </c>
      <c r="Q2443" s="208" t="s">
        <v>259</v>
      </c>
      <c r="R2443" s="208" t="s">
        <v>260</v>
      </c>
      <c r="S2443" s="203">
        <v>44837.595127314817</v>
      </c>
    </row>
    <row r="2444" spans="1:19" x14ac:dyDescent="0.25">
      <c r="A2444" s="208" t="s">
        <v>257</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2">
        <v>1266</v>
      </c>
      <c r="P2444" s="208" t="s">
        <v>258</v>
      </c>
      <c r="Q2444" s="208" t="s">
        <v>259</v>
      </c>
      <c r="R2444" s="208" t="s">
        <v>260</v>
      </c>
      <c r="S2444" s="203">
        <v>44837.595127314817</v>
      </c>
    </row>
    <row r="2445" spans="1:19" x14ac:dyDescent="0.25">
      <c r="A2445" s="208" t="s">
        <v>257</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2">
        <v>1266</v>
      </c>
      <c r="P2445" s="208" t="s">
        <v>258</v>
      </c>
      <c r="Q2445" s="208" t="s">
        <v>259</v>
      </c>
      <c r="R2445" s="208" t="s">
        <v>260</v>
      </c>
      <c r="S2445" s="203">
        <v>44837.595127314817</v>
      </c>
    </row>
    <row r="2446" spans="1:19" x14ac:dyDescent="0.25">
      <c r="A2446" s="208" t="s">
        <v>257</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2">
        <v>1266</v>
      </c>
      <c r="P2446" s="208" t="s">
        <v>258</v>
      </c>
      <c r="Q2446" s="208" t="s">
        <v>259</v>
      </c>
      <c r="R2446" s="208" t="s">
        <v>260</v>
      </c>
      <c r="S2446" s="203">
        <v>44837.595127314817</v>
      </c>
    </row>
    <row r="2447" spans="1:19" x14ac:dyDescent="0.25">
      <c r="A2447" s="208" t="s">
        <v>257</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2">
        <v>1266</v>
      </c>
      <c r="P2447" s="208" t="s">
        <v>258</v>
      </c>
      <c r="Q2447" s="208" t="s">
        <v>259</v>
      </c>
      <c r="R2447" s="208" t="s">
        <v>260</v>
      </c>
      <c r="S2447" s="203">
        <v>44837.595127314817</v>
      </c>
    </row>
    <row r="2448" spans="1:19" x14ac:dyDescent="0.25">
      <c r="A2448" s="208" t="s">
        <v>257</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2">
        <v>1266</v>
      </c>
      <c r="P2448" s="208" t="s">
        <v>258</v>
      </c>
      <c r="Q2448" s="208" t="s">
        <v>259</v>
      </c>
      <c r="R2448" s="208" t="s">
        <v>260</v>
      </c>
      <c r="S2448" s="203">
        <v>44837.595127314817</v>
      </c>
    </row>
    <row r="2449" spans="1:19" x14ac:dyDescent="0.25">
      <c r="A2449" s="208" t="s">
        <v>257</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2">
        <v>1266</v>
      </c>
      <c r="P2449" s="208" t="s">
        <v>258</v>
      </c>
      <c r="Q2449" s="208" t="s">
        <v>259</v>
      </c>
      <c r="R2449" s="208" t="s">
        <v>260</v>
      </c>
      <c r="S2449" s="203">
        <v>44837.595127314817</v>
      </c>
    </row>
    <row r="2450" spans="1:19" x14ac:dyDescent="0.25">
      <c r="A2450" s="208" t="s">
        <v>257</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2">
        <v>1266</v>
      </c>
      <c r="P2450" s="208" t="s">
        <v>258</v>
      </c>
      <c r="Q2450" s="208" t="s">
        <v>259</v>
      </c>
      <c r="R2450" s="208" t="s">
        <v>260</v>
      </c>
      <c r="S2450" s="203">
        <v>44837.595127314817</v>
      </c>
    </row>
    <row r="2451" spans="1:19" x14ac:dyDescent="0.25">
      <c r="A2451" s="208" t="s">
        <v>257</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2">
        <v>1266</v>
      </c>
      <c r="P2451" s="208" t="s">
        <v>258</v>
      </c>
      <c r="Q2451" s="208" t="s">
        <v>259</v>
      </c>
      <c r="R2451" s="208" t="s">
        <v>260</v>
      </c>
      <c r="S2451" s="203">
        <v>44837.595127314817</v>
      </c>
    </row>
    <row r="2452" spans="1:19" x14ac:dyDescent="0.25">
      <c r="A2452" s="208" t="s">
        <v>257</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2">
        <v>1266</v>
      </c>
      <c r="P2452" s="208" t="s">
        <v>258</v>
      </c>
      <c r="Q2452" s="208" t="s">
        <v>259</v>
      </c>
      <c r="R2452" s="208" t="s">
        <v>260</v>
      </c>
      <c r="S2452" s="203">
        <v>44837.595127314817</v>
      </c>
    </row>
    <row r="2453" spans="1:19" x14ac:dyDescent="0.25">
      <c r="A2453" s="208" t="s">
        <v>257</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2">
        <v>1266</v>
      </c>
      <c r="P2453" s="208" t="s">
        <v>258</v>
      </c>
      <c r="Q2453" s="208" t="s">
        <v>259</v>
      </c>
      <c r="R2453" s="208" t="s">
        <v>260</v>
      </c>
      <c r="S2453" s="203">
        <v>44837.595416666663</v>
      </c>
    </row>
    <row r="2454" spans="1:19" x14ac:dyDescent="0.25">
      <c r="A2454" s="208" t="s">
        <v>257</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2">
        <v>1266</v>
      </c>
      <c r="P2454" s="208" t="s">
        <v>258</v>
      </c>
      <c r="Q2454" s="208" t="s">
        <v>259</v>
      </c>
      <c r="R2454" s="208" t="s">
        <v>260</v>
      </c>
      <c r="S2454" s="203">
        <v>44837.595416666663</v>
      </c>
    </row>
    <row r="2455" spans="1:19" x14ac:dyDescent="0.25">
      <c r="A2455" s="208" t="s">
        <v>257</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2">
        <v>1266</v>
      </c>
      <c r="P2455" s="208" t="s">
        <v>258</v>
      </c>
      <c r="Q2455" s="208" t="s">
        <v>259</v>
      </c>
      <c r="R2455" s="208" t="s">
        <v>260</v>
      </c>
      <c r="S2455" s="203">
        <v>44837.595416666663</v>
      </c>
    </row>
    <row r="2456" spans="1:19" x14ac:dyDescent="0.25">
      <c r="A2456" s="208" t="s">
        <v>257</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2">
        <v>1266</v>
      </c>
      <c r="P2456" s="208" t="s">
        <v>258</v>
      </c>
      <c r="Q2456" s="208" t="s">
        <v>259</v>
      </c>
      <c r="R2456" s="208" t="s">
        <v>260</v>
      </c>
      <c r="S2456" s="203">
        <v>44837.595416666663</v>
      </c>
    </row>
    <row r="2457" spans="1:19" x14ac:dyDescent="0.25">
      <c r="A2457" s="208" t="s">
        <v>257</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2">
        <v>1266</v>
      </c>
      <c r="P2457" s="208" t="s">
        <v>258</v>
      </c>
      <c r="Q2457" s="208" t="s">
        <v>259</v>
      </c>
      <c r="R2457" s="208" t="s">
        <v>260</v>
      </c>
      <c r="S2457" s="203">
        <v>44837.595416666663</v>
      </c>
    </row>
    <row r="2458" spans="1:19" x14ac:dyDescent="0.25">
      <c r="A2458" s="208" t="s">
        <v>257</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2">
        <v>1266</v>
      </c>
      <c r="P2458" s="208" t="s">
        <v>258</v>
      </c>
      <c r="Q2458" s="208" t="s">
        <v>259</v>
      </c>
      <c r="R2458" s="208" t="s">
        <v>260</v>
      </c>
      <c r="S2458" s="203">
        <v>44837.595416666663</v>
      </c>
    </row>
    <row r="2459" spans="1:19" x14ac:dyDescent="0.25">
      <c r="A2459" s="208" t="s">
        <v>257</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2">
        <v>1266</v>
      </c>
      <c r="P2459" s="208" t="s">
        <v>258</v>
      </c>
      <c r="Q2459" s="208" t="s">
        <v>259</v>
      </c>
      <c r="R2459" s="208" t="s">
        <v>260</v>
      </c>
      <c r="S2459" s="203">
        <v>44837.595416666663</v>
      </c>
    </row>
    <row r="2460" spans="1:19" x14ac:dyDescent="0.25">
      <c r="A2460" s="208" t="s">
        <v>257</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2">
        <v>1266</v>
      </c>
      <c r="P2460" s="208" t="s">
        <v>258</v>
      </c>
      <c r="Q2460" s="208" t="s">
        <v>259</v>
      </c>
      <c r="R2460" s="208" t="s">
        <v>260</v>
      </c>
      <c r="S2460" s="203">
        <v>44837.595416666663</v>
      </c>
    </row>
    <row r="2461" spans="1:19" x14ac:dyDescent="0.25">
      <c r="A2461" s="208" t="s">
        <v>257</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2">
        <v>1266</v>
      </c>
      <c r="P2461" s="208" t="s">
        <v>258</v>
      </c>
      <c r="Q2461" s="208" t="s">
        <v>259</v>
      </c>
      <c r="R2461" s="208" t="s">
        <v>260</v>
      </c>
      <c r="S2461" s="203">
        <v>44837.595416666663</v>
      </c>
    </row>
    <row r="2462" spans="1:19" x14ac:dyDescent="0.25">
      <c r="A2462" s="208" t="s">
        <v>257</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2">
        <v>1266</v>
      </c>
      <c r="P2462" s="208" t="s">
        <v>258</v>
      </c>
      <c r="Q2462" s="208" t="s">
        <v>259</v>
      </c>
      <c r="R2462" s="208" t="s">
        <v>260</v>
      </c>
      <c r="S2462" s="203">
        <v>44837.595416666663</v>
      </c>
    </row>
    <row r="2463" spans="1:19" x14ac:dyDescent="0.25">
      <c r="A2463" s="208" t="s">
        <v>257</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2">
        <v>1266</v>
      </c>
      <c r="P2463" s="208" t="s">
        <v>258</v>
      </c>
      <c r="Q2463" s="208" t="s">
        <v>259</v>
      </c>
      <c r="R2463" s="208" t="s">
        <v>260</v>
      </c>
      <c r="S2463" s="203">
        <v>44837.595416666663</v>
      </c>
    </row>
    <row r="2464" spans="1:19" x14ac:dyDescent="0.25">
      <c r="A2464" s="208" t="s">
        <v>257</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2">
        <v>1266</v>
      </c>
      <c r="P2464" s="208" t="s">
        <v>258</v>
      </c>
      <c r="Q2464" s="208" t="s">
        <v>259</v>
      </c>
      <c r="R2464" s="208" t="s">
        <v>260</v>
      </c>
      <c r="S2464" s="203">
        <v>44837.595416666663</v>
      </c>
    </row>
    <row r="2465" spans="1:19" x14ac:dyDescent="0.25">
      <c r="A2465" s="208" t="s">
        <v>257</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2">
        <v>1266</v>
      </c>
      <c r="P2465" s="208" t="s">
        <v>258</v>
      </c>
      <c r="Q2465" s="208" t="s">
        <v>259</v>
      </c>
      <c r="R2465" s="208" t="s">
        <v>260</v>
      </c>
      <c r="S2465" s="203">
        <v>44837.595416666663</v>
      </c>
    </row>
    <row r="2466" spans="1:19" x14ac:dyDescent="0.25">
      <c r="A2466" s="208" t="s">
        <v>257</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2">
        <v>1266</v>
      </c>
      <c r="P2466" s="208" t="s">
        <v>258</v>
      </c>
      <c r="Q2466" s="208" t="s">
        <v>259</v>
      </c>
      <c r="R2466" s="208" t="s">
        <v>260</v>
      </c>
      <c r="S2466" s="203">
        <v>44837.595416666663</v>
      </c>
    </row>
    <row r="2467" spans="1:19" x14ac:dyDescent="0.25">
      <c r="A2467" s="208" t="s">
        <v>257</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2">
        <v>1266</v>
      </c>
      <c r="P2467" s="208" t="s">
        <v>258</v>
      </c>
      <c r="Q2467" s="208" t="s">
        <v>259</v>
      </c>
      <c r="R2467" s="208" t="s">
        <v>260</v>
      </c>
      <c r="S2467" s="203">
        <v>44837.595416666663</v>
      </c>
    </row>
    <row r="2468" spans="1:19" x14ac:dyDescent="0.25">
      <c r="A2468" s="208" t="s">
        <v>257</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2">
        <v>1266</v>
      </c>
      <c r="P2468" s="208" t="s">
        <v>258</v>
      </c>
      <c r="Q2468" s="208" t="s">
        <v>259</v>
      </c>
      <c r="R2468" s="208" t="s">
        <v>260</v>
      </c>
      <c r="S2468" s="203">
        <v>44837.595416666663</v>
      </c>
    </row>
    <row r="2469" spans="1:19" x14ac:dyDescent="0.25">
      <c r="A2469" s="208" t="s">
        <v>257</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2">
        <v>1266</v>
      </c>
      <c r="P2469" s="208" t="s">
        <v>258</v>
      </c>
      <c r="Q2469" s="208" t="s">
        <v>259</v>
      </c>
      <c r="R2469" s="208" t="s">
        <v>260</v>
      </c>
      <c r="S2469" s="203">
        <v>44837.595416666663</v>
      </c>
    </row>
    <row r="2470" spans="1:19" x14ac:dyDescent="0.25">
      <c r="A2470" s="208" t="s">
        <v>257</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2">
        <v>1266</v>
      </c>
      <c r="P2470" s="208" t="s">
        <v>258</v>
      </c>
      <c r="Q2470" s="208" t="s">
        <v>259</v>
      </c>
      <c r="R2470" s="208" t="s">
        <v>260</v>
      </c>
      <c r="S2470" s="203">
        <v>44837.595416666663</v>
      </c>
    </row>
    <row r="2471" spans="1:19" x14ac:dyDescent="0.25">
      <c r="A2471" s="208" t="s">
        <v>257</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2">
        <v>1266</v>
      </c>
      <c r="P2471" s="208" t="s">
        <v>258</v>
      </c>
      <c r="Q2471" s="208" t="s">
        <v>259</v>
      </c>
      <c r="R2471" s="208" t="s">
        <v>260</v>
      </c>
      <c r="S2471" s="203">
        <v>44837.595416666663</v>
      </c>
    </row>
    <row r="2472" spans="1:19" x14ac:dyDescent="0.25">
      <c r="A2472" s="208" t="s">
        <v>257</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2">
        <v>1266</v>
      </c>
      <c r="P2472" s="208" t="s">
        <v>258</v>
      </c>
      <c r="Q2472" s="208" t="s">
        <v>259</v>
      </c>
      <c r="R2472" s="208" t="s">
        <v>260</v>
      </c>
      <c r="S2472" s="203">
        <v>44837.595416666663</v>
      </c>
    </row>
    <row r="2473" spans="1:19" x14ac:dyDescent="0.25">
      <c r="A2473" s="208" t="s">
        <v>257</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2">
        <v>1266</v>
      </c>
      <c r="P2473" s="208" t="s">
        <v>258</v>
      </c>
      <c r="Q2473" s="208" t="s">
        <v>259</v>
      </c>
      <c r="R2473" s="208" t="s">
        <v>260</v>
      </c>
      <c r="S2473" s="203">
        <v>44837.595416666663</v>
      </c>
    </row>
    <row r="2474" spans="1:19" x14ac:dyDescent="0.25">
      <c r="A2474" s="208" t="s">
        <v>257</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2">
        <v>1266</v>
      </c>
      <c r="P2474" s="208" t="s">
        <v>258</v>
      </c>
      <c r="Q2474" s="208" t="s">
        <v>259</v>
      </c>
      <c r="R2474" s="208" t="s">
        <v>260</v>
      </c>
      <c r="S2474" s="203">
        <v>44837.595416666663</v>
      </c>
    </row>
    <row r="2475" spans="1:19" x14ac:dyDescent="0.25">
      <c r="A2475" s="208" t="s">
        <v>257</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2">
        <v>1266</v>
      </c>
      <c r="P2475" s="208" t="s">
        <v>258</v>
      </c>
      <c r="Q2475" s="208" t="s">
        <v>259</v>
      </c>
      <c r="R2475" s="208" t="s">
        <v>260</v>
      </c>
      <c r="S2475" s="203">
        <v>44837.595416666663</v>
      </c>
    </row>
    <row r="2476" spans="1:19" x14ac:dyDescent="0.25">
      <c r="A2476" s="208" t="s">
        <v>257</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2">
        <v>1266</v>
      </c>
      <c r="P2476" s="208" t="s">
        <v>258</v>
      </c>
      <c r="Q2476" s="208" t="s">
        <v>259</v>
      </c>
      <c r="R2476" s="208" t="s">
        <v>260</v>
      </c>
      <c r="S2476" s="203">
        <v>44837.595416666663</v>
      </c>
    </row>
    <row r="2477" spans="1:19" x14ac:dyDescent="0.25">
      <c r="A2477" s="208" t="s">
        <v>257</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2">
        <v>1266</v>
      </c>
      <c r="P2477" s="208" t="s">
        <v>258</v>
      </c>
      <c r="Q2477" s="208" t="s">
        <v>259</v>
      </c>
      <c r="R2477" s="208" t="s">
        <v>260</v>
      </c>
      <c r="S2477" s="203">
        <v>44837.595416666663</v>
      </c>
    </row>
    <row r="2478" spans="1:19" x14ac:dyDescent="0.25">
      <c r="A2478" s="208" t="s">
        <v>257</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2">
        <v>1266</v>
      </c>
      <c r="P2478" s="208" t="s">
        <v>258</v>
      </c>
      <c r="Q2478" s="208" t="s">
        <v>259</v>
      </c>
      <c r="R2478" s="208" t="s">
        <v>260</v>
      </c>
      <c r="S2478" s="203">
        <v>44837.595416666663</v>
      </c>
    </row>
    <row r="2479" spans="1:19" x14ac:dyDescent="0.25">
      <c r="A2479" s="208" t="s">
        <v>257</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2">
        <v>1266</v>
      </c>
      <c r="P2479" s="208" t="s">
        <v>258</v>
      </c>
      <c r="Q2479" s="208" t="s">
        <v>259</v>
      </c>
      <c r="R2479" s="208" t="s">
        <v>260</v>
      </c>
      <c r="S2479" s="203">
        <v>44837.595416666663</v>
      </c>
    </row>
    <row r="2480" spans="1:19" x14ac:dyDescent="0.25">
      <c r="A2480" s="208" t="s">
        <v>257</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2">
        <v>1266</v>
      </c>
      <c r="P2480" s="208" t="s">
        <v>258</v>
      </c>
      <c r="Q2480" s="208" t="s">
        <v>259</v>
      </c>
      <c r="R2480" s="208" t="s">
        <v>260</v>
      </c>
      <c r="S2480" s="203">
        <v>44837.595416666663</v>
      </c>
    </row>
    <row r="2481" spans="1:19" x14ac:dyDescent="0.25">
      <c r="A2481" s="208" t="s">
        <v>257</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2">
        <v>1266</v>
      </c>
      <c r="P2481" s="208" t="s">
        <v>258</v>
      </c>
      <c r="Q2481" s="208" t="s">
        <v>259</v>
      </c>
      <c r="R2481" s="208" t="s">
        <v>260</v>
      </c>
      <c r="S2481" s="203">
        <v>44837.595416666663</v>
      </c>
    </row>
    <row r="2482" spans="1:19" x14ac:dyDescent="0.25">
      <c r="A2482" s="208" t="s">
        <v>257</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2">
        <v>1266</v>
      </c>
      <c r="P2482" s="208" t="s">
        <v>258</v>
      </c>
      <c r="Q2482" s="208" t="s">
        <v>259</v>
      </c>
      <c r="R2482" s="208" t="s">
        <v>260</v>
      </c>
      <c r="S2482" s="203">
        <v>44837.595416666663</v>
      </c>
    </row>
    <row r="2483" spans="1:19" x14ac:dyDescent="0.25">
      <c r="A2483" s="208" t="s">
        <v>257</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2">
        <v>1266</v>
      </c>
      <c r="P2483" s="208" t="s">
        <v>258</v>
      </c>
      <c r="Q2483" s="208" t="s">
        <v>259</v>
      </c>
      <c r="R2483" s="208" t="s">
        <v>260</v>
      </c>
      <c r="S2483" s="203">
        <v>44837.595416666663</v>
      </c>
    </row>
    <row r="2484" spans="1:19" x14ac:dyDescent="0.25">
      <c r="A2484" s="208" t="s">
        <v>257</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2">
        <v>1266</v>
      </c>
      <c r="P2484" s="208" t="s">
        <v>258</v>
      </c>
      <c r="Q2484" s="208" t="s">
        <v>259</v>
      </c>
      <c r="R2484" s="208" t="s">
        <v>260</v>
      </c>
      <c r="S2484" s="203">
        <v>44837.595416666663</v>
      </c>
    </row>
    <row r="2485" spans="1:19" x14ac:dyDescent="0.25">
      <c r="A2485" s="208" t="s">
        <v>257</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2">
        <v>1266</v>
      </c>
      <c r="P2485" s="208" t="s">
        <v>258</v>
      </c>
      <c r="Q2485" s="208" t="s">
        <v>259</v>
      </c>
      <c r="R2485" s="208" t="s">
        <v>260</v>
      </c>
      <c r="S2485" s="203">
        <v>44837.595416666663</v>
      </c>
    </row>
    <row r="2486" spans="1:19" x14ac:dyDescent="0.25">
      <c r="A2486" s="208" t="s">
        <v>257</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2">
        <v>1266</v>
      </c>
      <c r="P2486" s="208" t="s">
        <v>258</v>
      </c>
      <c r="Q2486" s="208" t="s">
        <v>259</v>
      </c>
      <c r="R2486" s="208" t="s">
        <v>260</v>
      </c>
      <c r="S2486" s="203">
        <v>44837.595416666663</v>
      </c>
    </row>
    <row r="2487" spans="1:19" x14ac:dyDescent="0.25">
      <c r="A2487" s="208" t="s">
        <v>257</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2">
        <v>1266</v>
      </c>
      <c r="P2487" s="208" t="s">
        <v>258</v>
      </c>
      <c r="Q2487" s="208" t="s">
        <v>259</v>
      </c>
      <c r="R2487" s="208" t="s">
        <v>260</v>
      </c>
      <c r="S2487" s="203">
        <v>44837.595416666663</v>
      </c>
    </row>
    <row r="2488" spans="1:19" x14ac:dyDescent="0.25">
      <c r="A2488" s="208" t="s">
        <v>257</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2">
        <v>1266</v>
      </c>
      <c r="P2488" s="208" t="s">
        <v>258</v>
      </c>
      <c r="Q2488" s="208" t="s">
        <v>259</v>
      </c>
      <c r="R2488" s="208" t="s">
        <v>260</v>
      </c>
      <c r="S2488" s="203">
        <v>44837.595416666663</v>
      </c>
    </row>
    <row r="2489" spans="1:19" x14ac:dyDescent="0.25">
      <c r="A2489" s="208" t="s">
        <v>257</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2">
        <v>1266</v>
      </c>
      <c r="P2489" s="208" t="s">
        <v>258</v>
      </c>
      <c r="Q2489" s="208" t="s">
        <v>259</v>
      </c>
      <c r="R2489" s="208" t="s">
        <v>260</v>
      </c>
      <c r="S2489" s="203">
        <v>44837.595416666663</v>
      </c>
    </row>
    <row r="2490" spans="1:19" x14ac:dyDescent="0.25">
      <c r="A2490" s="208" t="s">
        <v>257</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2">
        <v>1266</v>
      </c>
      <c r="P2490" s="208" t="s">
        <v>258</v>
      </c>
      <c r="Q2490" s="208" t="s">
        <v>259</v>
      </c>
      <c r="R2490" s="208" t="s">
        <v>260</v>
      </c>
      <c r="S2490" s="203">
        <v>44837.595416666663</v>
      </c>
    </row>
    <row r="2491" spans="1:19" x14ac:dyDescent="0.25">
      <c r="A2491" s="208" t="s">
        <v>257</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2">
        <v>1266</v>
      </c>
      <c r="P2491" s="208" t="s">
        <v>258</v>
      </c>
      <c r="Q2491" s="208" t="s">
        <v>259</v>
      </c>
      <c r="R2491" s="208" t="s">
        <v>260</v>
      </c>
      <c r="S2491" s="203">
        <v>44837.595416666663</v>
      </c>
    </row>
    <row r="2492" spans="1:19" x14ac:dyDescent="0.25">
      <c r="A2492" s="208" t="s">
        <v>257</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2">
        <v>1266</v>
      </c>
      <c r="P2492" s="208" t="s">
        <v>258</v>
      </c>
      <c r="Q2492" s="208" t="s">
        <v>259</v>
      </c>
      <c r="R2492" s="208" t="s">
        <v>260</v>
      </c>
      <c r="S2492" s="203">
        <v>44837.595416666663</v>
      </c>
    </row>
    <row r="2493" spans="1:19" x14ac:dyDescent="0.25">
      <c r="A2493" s="208" t="s">
        <v>257</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2">
        <v>1266</v>
      </c>
      <c r="P2493" s="208" t="s">
        <v>258</v>
      </c>
      <c r="Q2493" s="208" t="s">
        <v>259</v>
      </c>
      <c r="R2493" s="208" t="s">
        <v>260</v>
      </c>
      <c r="S2493" s="203">
        <v>44837.595416666663</v>
      </c>
    </row>
    <row r="2494" spans="1:19" x14ac:dyDescent="0.25">
      <c r="A2494" s="208" t="s">
        <v>257</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2">
        <v>1266</v>
      </c>
      <c r="P2494" s="208" t="s">
        <v>258</v>
      </c>
      <c r="Q2494" s="208" t="s">
        <v>259</v>
      </c>
      <c r="R2494" s="208" t="s">
        <v>260</v>
      </c>
      <c r="S2494" s="203">
        <v>44837.595416666663</v>
      </c>
    </row>
    <row r="2495" spans="1:19" x14ac:dyDescent="0.25">
      <c r="A2495" s="208" t="s">
        <v>257</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2">
        <v>1266</v>
      </c>
      <c r="P2495" s="208" t="s">
        <v>258</v>
      </c>
      <c r="Q2495" s="208" t="s">
        <v>259</v>
      </c>
      <c r="R2495" s="208" t="s">
        <v>260</v>
      </c>
      <c r="S2495" s="203">
        <v>44837.595416666663</v>
      </c>
    </row>
    <row r="2496" spans="1:19" x14ac:dyDescent="0.25">
      <c r="A2496" s="208" t="s">
        <v>257</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2">
        <v>1266</v>
      </c>
      <c r="P2496" s="208" t="s">
        <v>258</v>
      </c>
      <c r="Q2496" s="208" t="s">
        <v>259</v>
      </c>
      <c r="R2496" s="208" t="s">
        <v>260</v>
      </c>
      <c r="S2496" s="203">
        <v>44837.595416666663</v>
      </c>
    </row>
    <row r="2497" spans="1:19" x14ac:dyDescent="0.25">
      <c r="A2497" s="208" t="s">
        <v>257</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2">
        <v>1266</v>
      </c>
      <c r="P2497" s="208" t="s">
        <v>258</v>
      </c>
      <c r="Q2497" s="208" t="s">
        <v>259</v>
      </c>
      <c r="R2497" s="208" t="s">
        <v>260</v>
      </c>
      <c r="S2497" s="203">
        <v>44837.595416666663</v>
      </c>
    </row>
    <row r="2498" spans="1:19" x14ac:dyDescent="0.25">
      <c r="A2498" s="208" t="s">
        <v>257</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2">
        <v>1266</v>
      </c>
      <c r="P2498" s="208" t="s">
        <v>258</v>
      </c>
      <c r="Q2498" s="208" t="s">
        <v>259</v>
      </c>
      <c r="R2498" s="208" t="s">
        <v>260</v>
      </c>
      <c r="S2498" s="203">
        <v>44837.595416666663</v>
      </c>
    </row>
    <row r="2499" spans="1:19" x14ac:dyDescent="0.25">
      <c r="A2499" s="208" t="s">
        <v>257</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2">
        <v>1266</v>
      </c>
      <c r="P2499" s="208" t="s">
        <v>258</v>
      </c>
      <c r="Q2499" s="208" t="s">
        <v>259</v>
      </c>
      <c r="R2499" s="208" t="s">
        <v>260</v>
      </c>
      <c r="S2499" s="203">
        <v>44837.595416666663</v>
      </c>
    </row>
    <row r="2500" spans="1:19" x14ac:dyDescent="0.25">
      <c r="A2500" s="208" t="s">
        <v>257</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2">
        <v>1266</v>
      </c>
      <c r="P2500" s="208" t="s">
        <v>258</v>
      </c>
      <c r="Q2500" s="208" t="s">
        <v>259</v>
      </c>
      <c r="R2500" s="208" t="s">
        <v>260</v>
      </c>
      <c r="S2500" s="203">
        <v>44837.595416666663</v>
      </c>
    </row>
    <row r="2501" spans="1:19" x14ac:dyDescent="0.25">
      <c r="A2501" s="208" t="s">
        <v>257</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2">
        <v>1266</v>
      </c>
      <c r="P2501" s="208" t="s">
        <v>258</v>
      </c>
      <c r="Q2501" s="208" t="s">
        <v>259</v>
      </c>
      <c r="R2501" s="208" t="s">
        <v>260</v>
      </c>
      <c r="S2501" s="203">
        <v>44837.595416666663</v>
      </c>
    </row>
    <row r="2502" spans="1:19" x14ac:dyDescent="0.25">
      <c r="A2502" s="208" t="s">
        <v>257</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2">
        <v>1266</v>
      </c>
      <c r="P2502" s="208" t="s">
        <v>258</v>
      </c>
      <c r="Q2502" s="208" t="s">
        <v>259</v>
      </c>
      <c r="R2502" s="208" t="s">
        <v>260</v>
      </c>
      <c r="S2502" s="203">
        <v>44837.595416666663</v>
      </c>
    </row>
    <row r="2503" spans="1:19" x14ac:dyDescent="0.25">
      <c r="A2503" s="208" t="s">
        <v>257</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2">
        <v>1266</v>
      </c>
      <c r="P2503" s="208" t="s">
        <v>258</v>
      </c>
      <c r="Q2503" s="208" t="s">
        <v>259</v>
      </c>
      <c r="R2503" s="208" t="s">
        <v>260</v>
      </c>
      <c r="S2503" s="203">
        <v>44837.595416666663</v>
      </c>
    </row>
    <row r="2504" spans="1:19" x14ac:dyDescent="0.25">
      <c r="A2504" s="208" t="s">
        <v>257</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2">
        <v>1266</v>
      </c>
      <c r="P2504" s="208" t="s">
        <v>258</v>
      </c>
      <c r="Q2504" s="208" t="s">
        <v>259</v>
      </c>
      <c r="R2504" s="208" t="s">
        <v>260</v>
      </c>
      <c r="S2504" s="203">
        <v>44837.595416666663</v>
      </c>
    </row>
    <row r="2505" spans="1:19" x14ac:dyDescent="0.25">
      <c r="A2505" s="208" t="s">
        <v>257</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2">
        <v>1266</v>
      </c>
      <c r="P2505" s="208" t="s">
        <v>258</v>
      </c>
      <c r="Q2505" s="208" t="s">
        <v>259</v>
      </c>
      <c r="R2505" s="208" t="s">
        <v>260</v>
      </c>
      <c r="S2505" s="203">
        <v>44837.595416666663</v>
      </c>
    </row>
    <row r="2506" spans="1:19" x14ac:dyDescent="0.25">
      <c r="A2506" s="208" t="s">
        <v>257</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2">
        <v>1266</v>
      </c>
      <c r="P2506" s="208" t="s">
        <v>258</v>
      </c>
      <c r="Q2506" s="208" t="s">
        <v>259</v>
      </c>
      <c r="R2506" s="208" t="s">
        <v>260</v>
      </c>
      <c r="S2506" s="203">
        <v>44837.595416666663</v>
      </c>
    </row>
    <row r="2507" spans="1:19" x14ac:dyDescent="0.25">
      <c r="A2507" s="208" t="s">
        <v>257</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2">
        <v>1266</v>
      </c>
      <c r="P2507" s="208" t="s">
        <v>258</v>
      </c>
      <c r="Q2507" s="208" t="s">
        <v>259</v>
      </c>
      <c r="R2507" s="208" t="s">
        <v>260</v>
      </c>
      <c r="S2507" s="203">
        <v>44837.595416666663</v>
      </c>
    </row>
    <row r="2508" spans="1:19" x14ac:dyDescent="0.25">
      <c r="A2508" s="208" t="s">
        <v>257</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2">
        <v>1266</v>
      </c>
      <c r="P2508" s="208" t="s">
        <v>258</v>
      </c>
      <c r="Q2508" s="208" t="s">
        <v>259</v>
      </c>
      <c r="R2508" s="208" t="s">
        <v>260</v>
      </c>
      <c r="S2508" s="203">
        <v>44837.595416666663</v>
      </c>
    </row>
    <row r="2509" spans="1:19" x14ac:dyDescent="0.25">
      <c r="A2509" s="208" t="s">
        <v>257</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2">
        <v>1266</v>
      </c>
      <c r="P2509" s="208" t="s">
        <v>258</v>
      </c>
      <c r="Q2509" s="208" t="s">
        <v>259</v>
      </c>
      <c r="R2509" s="208" t="s">
        <v>260</v>
      </c>
      <c r="S2509" s="203">
        <v>44837.595416666663</v>
      </c>
    </row>
    <row r="2510" spans="1:19" x14ac:dyDescent="0.25">
      <c r="A2510" s="208" t="s">
        <v>257</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2">
        <v>1266</v>
      </c>
      <c r="P2510" s="208" t="s">
        <v>258</v>
      </c>
      <c r="Q2510" s="208" t="s">
        <v>259</v>
      </c>
      <c r="R2510" s="208" t="s">
        <v>260</v>
      </c>
      <c r="S2510" s="203">
        <v>44837.595416666663</v>
      </c>
    </row>
    <row r="2511" spans="1:19" x14ac:dyDescent="0.25">
      <c r="A2511" s="208" t="s">
        <v>257</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2">
        <v>1266</v>
      </c>
      <c r="P2511" s="208" t="s">
        <v>258</v>
      </c>
      <c r="Q2511" s="208" t="s">
        <v>259</v>
      </c>
      <c r="R2511" s="208" t="s">
        <v>260</v>
      </c>
      <c r="S2511" s="203">
        <v>44837.595416666663</v>
      </c>
    </row>
    <row r="2512" spans="1:19" x14ac:dyDescent="0.25">
      <c r="A2512" s="208" t="s">
        <v>257</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2">
        <v>1266</v>
      </c>
      <c r="P2512" s="208" t="s">
        <v>258</v>
      </c>
      <c r="Q2512" s="208" t="s">
        <v>259</v>
      </c>
      <c r="R2512" s="208" t="s">
        <v>260</v>
      </c>
      <c r="S2512" s="203">
        <v>44837.595416666663</v>
      </c>
    </row>
    <row r="2513" spans="1:19" x14ac:dyDescent="0.25">
      <c r="A2513" s="208" t="s">
        <v>257</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2">
        <v>1266</v>
      </c>
      <c r="P2513" s="208" t="s">
        <v>258</v>
      </c>
      <c r="Q2513" s="208" t="s">
        <v>259</v>
      </c>
      <c r="R2513" s="208" t="s">
        <v>260</v>
      </c>
      <c r="S2513" s="203">
        <v>44837.595416666663</v>
      </c>
    </row>
    <row r="2514" spans="1:19" x14ac:dyDescent="0.25">
      <c r="A2514" s="208" t="s">
        <v>257</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2">
        <v>1266</v>
      </c>
      <c r="P2514" s="208" t="s">
        <v>258</v>
      </c>
      <c r="Q2514" s="208" t="s">
        <v>259</v>
      </c>
      <c r="R2514" s="208" t="s">
        <v>260</v>
      </c>
      <c r="S2514" s="203">
        <v>44837.595416666663</v>
      </c>
    </row>
    <row r="2515" spans="1:19" x14ac:dyDescent="0.25">
      <c r="A2515" s="208" t="s">
        <v>257</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2">
        <v>1266</v>
      </c>
      <c r="P2515" s="208" t="s">
        <v>258</v>
      </c>
      <c r="Q2515" s="208" t="s">
        <v>259</v>
      </c>
      <c r="R2515" s="208" t="s">
        <v>260</v>
      </c>
      <c r="S2515" s="203">
        <v>44837.595416666663</v>
      </c>
    </row>
    <row r="2516" spans="1:19" x14ac:dyDescent="0.25">
      <c r="A2516" s="208" t="s">
        <v>257</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2">
        <v>1266</v>
      </c>
      <c r="P2516" s="208" t="s">
        <v>258</v>
      </c>
      <c r="Q2516" s="208" t="s">
        <v>259</v>
      </c>
      <c r="R2516" s="208" t="s">
        <v>260</v>
      </c>
      <c r="S2516" s="203">
        <v>44837.595416666663</v>
      </c>
    </row>
    <row r="2517" spans="1:19" x14ac:dyDescent="0.25">
      <c r="A2517" s="208" t="s">
        <v>257</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2">
        <v>1266</v>
      </c>
      <c r="P2517" s="208" t="s">
        <v>258</v>
      </c>
      <c r="Q2517" s="208" t="s">
        <v>259</v>
      </c>
      <c r="R2517" s="208" t="s">
        <v>260</v>
      </c>
      <c r="S2517" s="203">
        <v>44837.595416666663</v>
      </c>
    </row>
    <row r="2518" spans="1:19" x14ac:dyDescent="0.25">
      <c r="A2518" s="208" t="s">
        <v>257</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2">
        <v>1266</v>
      </c>
      <c r="P2518" s="208" t="s">
        <v>258</v>
      </c>
      <c r="Q2518" s="208" t="s">
        <v>259</v>
      </c>
      <c r="R2518" s="208" t="s">
        <v>260</v>
      </c>
      <c r="S2518" s="203">
        <v>44837.595416666663</v>
      </c>
    </row>
    <row r="2519" spans="1:19" x14ac:dyDescent="0.25">
      <c r="A2519" s="208" t="s">
        <v>257</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2">
        <v>1266</v>
      </c>
      <c r="P2519" s="208" t="s">
        <v>258</v>
      </c>
      <c r="Q2519" s="208" t="s">
        <v>259</v>
      </c>
      <c r="R2519" s="208" t="s">
        <v>260</v>
      </c>
      <c r="S2519" s="203">
        <v>44837.595416666663</v>
      </c>
    </row>
    <row r="2520" spans="1:19" x14ac:dyDescent="0.25">
      <c r="A2520" s="208" t="s">
        <v>257</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2">
        <v>1266</v>
      </c>
      <c r="P2520" s="208" t="s">
        <v>258</v>
      </c>
      <c r="Q2520" s="208" t="s">
        <v>259</v>
      </c>
      <c r="R2520" s="208" t="s">
        <v>260</v>
      </c>
      <c r="S2520" s="203">
        <v>44837.595416666663</v>
      </c>
    </row>
    <row r="2521" spans="1:19" x14ac:dyDescent="0.25">
      <c r="A2521" s="208" t="s">
        <v>257</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2">
        <v>1266</v>
      </c>
      <c r="P2521" s="208" t="s">
        <v>258</v>
      </c>
      <c r="Q2521" s="208" t="s">
        <v>259</v>
      </c>
      <c r="R2521" s="208" t="s">
        <v>260</v>
      </c>
      <c r="S2521" s="203">
        <v>44837.595416666663</v>
      </c>
    </row>
    <row r="2522" spans="1:19" x14ac:dyDescent="0.25">
      <c r="A2522" s="208" t="s">
        <v>257</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2">
        <v>1266</v>
      </c>
      <c r="P2522" s="208" t="s">
        <v>258</v>
      </c>
      <c r="Q2522" s="208" t="s">
        <v>259</v>
      </c>
      <c r="R2522" s="208" t="s">
        <v>260</v>
      </c>
      <c r="S2522" s="203">
        <v>44837.595416666663</v>
      </c>
    </row>
    <row r="2523" spans="1:19" x14ac:dyDescent="0.25">
      <c r="A2523" s="208" t="s">
        <v>257</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2">
        <v>1266</v>
      </c>
      <c r="P2523" s="208" t="s">
        <v>258</v>
      </c>
      <c r="Q2523" s="208" t="s">
        <v>259</v>
      </c>
      <c r="R2523" s="208" t="s">
        <v>260</v>
      </c>
      <c r="S2523" s="203">
        <v>44837.595416666663</v>
      </c>
    </row>
    <row r="2524" spans="1:19" x14ac:dyDescent="0.25">
      <c r="A2524" s="208" t="s">
        <v>257</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2">
        <v>1266</v>
      </c>
      <c r="P2524" s="208" t="s">
        <v>258</v>
      </c>
      <c r="Q2524" s="208" t="s">
        <v>259</v>
      </c>
      <c r="R2524" s="208" t="s">
        <v>260</v>
      </c>
      <c r="S2524" s="203">
        <v>44837.595416666663</v>
      </c>
    </row>
    <row r="2525" spans="1:19" x14ac:dyDescent="0.25">
      <c r="A2525" s="208" t="s">
        <v>257</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2">
        <v>1266</v>
      </c>
      <c r="P2525" s="208" t="s">
        <v>258</v>
      </c>
      <c r="Q2525" s="208" t="s">
        <v>259</v>
      </c>
      <c r="R2525" s="208" t="s">
        <v>260</v>
      </c>
      <c r="S2525" s="203">
        <v>44837.595416666663</v>
      </c>
    </row>
    <row r="2526" spans="1:19" x14ac:dyDescent="0.25">
      <c r="A2526" s="208" t="s">
        <v>257</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2">
        <v>1266</v>
      </c>
      <c r="P2526" s="208" t="s">
        <v>258</v>
      </c>
      <c r="Q2526" s="208" t="s">
        <v>259</v>
      </c>
      <c r="R2526" s="208" t="s">
        <v>260</v>
      </c>
      <c r="S2526" s="203">
        <v>44837.595416666663</v>
      </c>
    </row>
    <row r="2527" spans="1:19" x14ac:dyDescent="0.25">
      <c r="A2527" s="208" t="s">
        <v>257</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2">
        <v>1266</v>
      </c>
      <c r="P2527" s="208" t="s">
        <v>258</v>
      </c>
      <c r="Q2527" s="208" t="s">
        <v>259</v>
      </c>
      <c r="R2527" s="208" t="s">
        <v>260</v>
      </c>
      <c r="S2527" s="203">
        <v>44837.595416666663</v>
      </c>
    </row>
    <row r="2528" spans="1:19" x14ac:dyDescent="0.25">
      <c r="A2528" s="208" t="s">
        <v>257</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2">
        <v>1266</v>
      </c>
      <c r="P2528" s="208" t="s">
        <v>258</v>
      </c>
      <c r="Q2528" s="208" t="s">
        <v>259</v>
      </c>
      <c r="R2528" s="208" t="s">
        <v>260</v>
      </c>
      <c r="S2528" s="203">
        <v>44837.595416666663</v>
      </c>
    </row>
    <row r="2529" spans="1:19" x14ac:dyDescent="0.25">
      <c r="A2529" s="208" t="s">
        <v>257</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2">
        <v>1266</v>
      </c>
      <c r="P2529" s="208" t="s">
        <v>258</v>
      </c>
      <c r="Q2529" s="208" t="s">
        <v>259</v>
      </c>
      <c r="R2529" s="208" t="s">
        <v>260</v>
      </c>
      <c r="S2529" s="203">
        <v>44837.595416666663</v>
      </c>
    </row>
    <row r="2530" spans="1:19" x14ac:dyDescent="0.25">
      <c r="A2530" s="208" t="s">
        <v>257</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2">
        <v>1266</v>
      </c>
      <c r="P2530" s="208" t="s">
        <v>258</v>
      </c>
      <c r="Q2530" s="208" t="s">
        <v>259</v>
      </c>
      <c r="R2530" s="208" t="s">
        <v>260</v>
      </c>
      <c r="S2530" s="203">
        <v>44837.595416666663</v>
      </c>
    </row>
    <row r="2531" spans="1:19" x14ac:dyDescent="0.25">
      <c r="A2531" s="208" t="s">
        <v>257</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2">
        <v>1266</v>
      </c>
      <c r="P2531" s="208" t="s">
        <v>258</v>
      </c>
      <c r="Q2531" s="208" t="s">
        <v>259</v>
      </c>
      <c r="R2531" s="208" t="s">
        <v>260</v>
      </c>
      <c r="S2531" s="203">
        <v>44837.595416666663</v>
      </c>
    </row>
    <row r="2532" spans="1:19" x14ac:dyDescent="0.25">
      <c r="A2532" s="208" t="s">
        <v>257</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2">
        <v>1266</v>
      </c>
      <c r="P2532" s="208" t="s">
        <v>258</v>
      </c>
      <c r="Q2532" s="208" t="s">
        <v>259</v>
      </c>
      <c r="R2532" s="208" t="s">
        <v>260</v>
      </c>
      <c r="S2532" s="203">
        <v>44837.595416666663</v>
      </c>
    </row>
    <row r="2533" spans="1:19" x14ac:dyDescent="0.25">
      <c r="A2533" s="208" t="s">
        <v>257</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2">
        <v>1266</v>
      </c>
      <c r="P2533" s="208" t="s">
        <v>258</v>
      </c>
      <c r="Q2533" s="208" t="s">
        <v>259</v>
      </c>
      <c r="R2533" s="208" t="s">
        <v>260</v>
      </c>
      <c r="S2533" s="203">
        <v>44837.595416666663</v>
      </c>
    </row>
    <row r="2534" spans="1:19" x14ac:dyDescent="0.25">
      <c r="A2534" s="208" t="s">
        <v>257</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2">
        <v>1266</v>
      </c>
      <c r="P2534" s="208" t="s">
        <v>258</v>
      </c>
      <c r="Q2534" s="208" t="s">
        <v>259</v>
      </c>
      <c r="R2534" s="208" t="s">
        <v>260</v>
      </c>
      <c r="S2534" s="203">
        <v>44837.595416666663</v>
      </c>
    </row>
    <row r="2535" spans="1:19" x14ac:dyDescent="0.25">
      <c r="A2535" s="208" t="s">
        <v>257</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2">
        <v>1266</v>
      </c>
      <c r="P2535" s="208" t="s">
        <v>258</v>
      </c>
      <c r="Q2535" s="208" t="s">
        <v>259</v>
      </c>
      <c r="R2535" s="208" t="s">
        <v>260</v>
      </c>
      <c r="S2535" s="203">
        <v>44837.595416666663</v>
      </c>
    </row>
    <row r="2536" spans="1:19" x14ac:dyDescent="0.25">
      <c r="A2536" s="208" t="s">
        <v>257</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2">
        <v>1266</v>
      </c>
      <c r="P2536" s="208" t="s">
        <v>258</v>
      </c>
      <c r="Q2536" s="208" t="s">
        <v>259</v>
      </c>
      <c r="R2536" s="208" t="s">
        <v>260</v>
      </c>
      <c r="S2536" s="203">
        <v>44837.595416666663</v>
      </c>
    </row>
    <row r="2537" spans="1:19" x14ac:dyDescent="0.25">
      <c r="A2537" s="208" t="s">
        <v>257</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2">
        <v>1266</v>
      </c>
      <c r="P2537" s="208" t="s">
        <v>258</v>
      </c>
      <c r="Q2537" s="208" t="s">
        <v>259</v>
      </c>
      <c r="R2537" s="208" t="s">
        <v>260</v>
      </c>
      <c r="S2537" s="203">
        <v>44837.595416666663</v>
      </c>
    </row>
    <row r="2538" spans="1:19" x14ac:dyDescent="0.25">
      <c r="A2538" s="208" t="s">
        <v>257</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2">
        <v>1266</v>
      </c>
      <c r="P2538" s="208" t="s">
        <v>258</v>
      </c>
      <c r="Q2538" s="208" t="s">
        <v>259</v>
      </c>
      <c r="R2538" s="208" t="s">
        <v>260</v>
      </c>
      <c r="S2538" s="203">
        <v>44837.595416666663</v>
      </c>
    </row>
    <row r="2539" spans="1:19" x14ac:dyDescent="0.25">
      <c r="A2539" s="208" t="s">
        <v>257</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2">
        <v>1266</v>
      </c>
      <c r="P2539" s="208" t="s">
        <v>258</v>
      </c>
      <c r="Q2539" s="208" t="s">
        <v>259</v>
      </c>
      <c r="R2539" s="208" t="s">
        <v>260</v>
      </c>
      <c r="S2539" s="203">
        <v>44837.595416666663</v>
      </c>
    </row>
    <row r="2540" spans="1:19" x14ac:dyDescent="0.25">
      <c r="A2540" s="208" t="s">
        <v>257</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2">
        <v>1266</v>
      </c>
      <c r="P2540" s="208" t="s">
        <v>258</v>
      </c>
      <c r="Q2540" s="208" t="s">
        <v>259</v>
      </c>
      <c r="R2540" s="208" t="s">
        <v>260</v>
      </c>
      <c r="S2540" s="203">
        <v>44837.595416666663</v>
      </c>
    </row>
    <row r="2541" spans="1:19" x14ac:dyDescent="0.25">
      <c r="A2541" s="208" t="s">
        <v>257</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2">
        <v>1266</v>
      </c>
      <c r="P2541" s="208" t="s">
        <v>258</v>
      </c>
      <c r="Q2541" s="208" t="s">
        <v>259</v>
      </c>
      <c r="R2541" s="208" t="s">
        <v>260</v>
      </c>
      <c r="S2541" s="203">
        <v>44837.595416666663</v>
      </c>
    </row>
    <row r="2542" spans="1:19" x14ac:dyDescent="0.25">
      <c r="A2542" s="208" t="s">
        <v>257</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2">
        <v>1266</v>
      </c>
      <c r="P2542" s="208" t="s">
        <v>258</v>
      </c>
      <c r="Q2542" s="208" t="s">
        <v>259</v>
      </c>
      <c r="R2542" s="208" t="s">
        <v>260</v>
      </c>
      <c r="S2542" s="203">
        <v>44837.595416666663</v>
      </c>
    </row>
    <row r="2543" spans="1:19" x14ac:dyDescent="0.25">
      <c r="A2543" s="208" t="s">
        <v>257</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2">
        <v>1266</v>
      </c>
      <c r="P2543" s="208" t="s">
        <v>258</v>
      </c>
      <c r="Q2543" s="208" t="s">
        <v>259</v>
      </c>
      <c r="R2543" s="208" t="s">
        <v>260</v>
      </c>
      <c r="S2543" s="203">
        <v>44837.595416666663</v>
      </c>
    </row>
    <row r="2544" spans="1:19" x14ac:dyDescent="0.25">
      <c r="A2544" s="208" t="s">
        <v>257</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2">
        <v>1266</v>
      </c>
      <c r="P2544" s="208" t="s">
        <v>258</v>
      </c>
      <c r="Q2544" s="208" t="s">
        <v>259</v>
      </c>
      <c r="R2544" s="208" t="s">
        <v>260</v>
      </c>
      <c r="S2544" s="203">
        <v>44837.595416666663</v>
      </c>
    </row>
    <row r="2545" spans="1:19" x14ac:dyDescent="0.25">
      <c r="A2545" s="208" t="s">
        <v>257</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2">
        <v>1266</v>
      </c>
      <c r="P2545" s="208" t="s">
        <v>258</v>
      </c>
      <c r="Q2545" s="208" t="s">
        <v>259</v>
      </c>
      <c r="R2545" s="208" t="s">
        <v>260</v>
      </c>
      <c r="S2545" s="203">
        <v>44837.595416666663</v>
      </c>
    </row>
    <row r="2546" spans="1:19" x14ac:dyDescent="0.25">
      <c r="A2546" s="208" t="s">
        <v>257</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2">
        <v>1266</v>
      </c>
      <c r="P2546" s="208" t="s">
        <v>258</v>
      </c>
      <c r="Q2546" s="208" t="s">
        <v>259</v>
      </c>
      <c r="R2546" s="208" t="s">
        <v>260</v>
      </c>
      <c r="S2546" s="203">
        <v>44837.595416666663</v>
      </c>
    </row>
    <row r="2547" spans="1:19" x14ac:dyDescent="0.25">
      <c r="A2547" s="208" t="s">
        <v>257</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2">
        <v>1266</v>
      </c>
      <c r="P2547" s="208" t="s">
        <v>258</v>
      </c>
      <c r="Q2547" s="208" t="s">
        <v>259</v>
      </c>
      <c r="R2547" s="208" t="s">
        <v>260</v>
      </c>
      <c r="S2547" s="203">
        <v>44837.595416666663</v>
      </c>
    </row>
    <row r="2548" spans="1:19" x14ac:dyDescent="0.25">
      <c r="A2548" s="208" t="s">
        <v>257</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2">
        <v>1266</v>
      </c>
      <c r="P2548" s="208" t="s">
        <v>258</v>
      </c>
      <c r="Q2548" s="208" t="s">
        <v>259</v>
      </c>
      <c r="R2548" s="208" t="s">
        <v>260</v>
      </c>
      <c r="S2548" s="203">
        <v>44837.595416666663</v>
      </c>
    </row>
    <row r="2549" spans="1:19" x14ac:dyDescent="0.25">
      <c r="A2549" s="208" t="s">
        <v>257</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2">
        <v>1266</v>
      </c>
      <c r="P2549" s="208" t="s">
        <v>258</v>
      </c>
      <c r="Q2549" s="208" t="s">
        <v>259</v>
      </c>
      <c r="R2549" s="208" t="s">
        <v>260</v>
      </c>
      <c r="S2549" s="203">
        <v>44837.595416666663</v>
      </c>
    </row>
    <row r="2550" spans="1:19" x14ac:dyDescent="0.25">
      <c r="A2550" s="208" t="s">
        <v>257</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2">
        <v>1266</v>
      </c>
      <c r="P2550" s="208" t="s">
        <v>258</v>
      </c>
      <c r="Q2550" s="208" t="s">
        <v>259</v>
      </c>
      <c r="R2550" s="208" t="s">
        <v>260</v>
      </c>
      <c r="S2550" s="203">
        <v>44837.595416666663</v>
      </c>
    </row>
    <row r="2551" spans="1:19" x14ac:dyDescent="0.25">
      <c r="A2551" s="208" t="s">
        <v>257</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2">
        <v>1266</v>
      </c>
      <c r="P2551" s="208" t="s">
        <v>258</v>
      </c>
      <c r="Q2551" s="208" t="s">
        <v>259</v>
      </c>
      <c r="R2551" s="208" t="s">
        <v>260</v>
      </c>
      <c r="S2551" s="203">
        <v>44837.595416666663</v>
      </c>
    </row>
    <row r="2552" spans="1:19" x14ac:dyDescent="0.25">
      <c r="A2552" s="208" t="s">
        <v>257</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2">
        <v>1266</v>
      </c>
      <c r="P2552" s="208" t="s">
        <v>258</v>
      </c>
      <c r="Q2552" s="208" t="s">
        <v>259</v>
      </c>
      <c r="R2552" s="208" t="s">
        <v>260</v>
      </c>
      <c r="S2552" s="203">
        <v>44837.595416666663</v>
      </c>
    </row>
    <row r="2553" spans="1:19" x14ac:dyDescent="0.25">
      <c r="A2553" s="208" t="s">
        <v>257</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2">
        <v>1266</v>
      </c>
      <c r="P2553" s="208" t="s">
        <v>258</v>
      </c>
      <c r="Q2553" s="208" t="s">
        <v>259</v>
      </c>
      <c r="R2553" s="208" t="s">
        <v>260</v>
      </c>
      <c r="S2553" s="203">
        <v>44837.595416666663</v>
      </c>
    </row>
    <row r="2554" spans="1:19" x14ac:dyDescent="0.25">
      <c r="A2554" s="208" t="s">
        <v>257</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2">
        <v>1266</v>
      </c>
      <c r="P2554" s="208" t="s">
        <v>258</v>
      </c>
      <c r="Q2554" s="208" t="s">
        <v>259</v>
      </c>
      <c r="R2554" s="208" t="s">
        <v>260</v>
      </c>
      <c r="S2554" s="203">
        <v>44837.595416666663</v>
      </c>
    </row>
    <row r="2555" spans="1:19" x14ac:dyDescent="0.25">
      <c r="A2555" s="208" t="s">
        <v>257</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2">
        <v>1266</v>
      </c>
      <c r="P2555" s="208" t="s">
        <v>258</v>
      </c>
      <c r="Q2555" s="208" t="s">
        <v>259</v>
      </c>
      <c r="R2555" s="208" t="s">
        <v>260</v>
      </c>
      <c r="S2555" s="203">
        <v>44837.595416666663</v>
      </c>
    </row>
    <row r="2556" spans="1:19" x14ac:dyDescent="0.25">
      <c r="A2556" s="208" t="s">
        <v>257</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2">
        <v>1266</v>
      </c>
      <c r="P2556" s="208" t="s">
        <v>258</v>
      </c>
      <c r="Q2556" s="208" t="s">
        <v>259</v>
      </c>
      <c r="R2556" s="208" t="s">
        <v>260</v>
      </c>
      <c r="S2556" s="203">
        <v>44837.595416666663</v>
      </c>
    </row>
    <row r="2557" spans="1:19" x14ac:dyDescent="0.25">
      <c r="A2557" s="208" t="s">
        <v>257</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2">
        <v>1266</v>
      </c>
      <c r="P2557" s="208" t="s">
        <v>258</v>
      </c>
      <c r="Q2557" s="208" t="s">
        <v>259</v>
      </c>
      <c r="R2557" s="208" t="s">
        <v>260</v>
      </c>
      <c r="S2557" s="203">
        <v>44837.595416666663</v>
      </c>
    </row>
    <row r="2558" spans="1:19" x14ac:dyDescent="0.25">
      <c r="A2558" s="208" t="s">
        <v>257</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2">
        <v>1266</v>
      </c>
      <c r="P2558" s="208" t="s">
        <v>258</v>
      </c>
      <c r="Q2558" s="208" t="s">
        <v>259</v>
      </c>
      <c r="R2558" s="208" t="s">
        <v>260</v>
      </c>
      <c r="S2558" s="203">
        <v>44837.595416666663</v>
      </c>
    </row>
    <row r="2559" spans="1:19" x14ac:dyDescent="0.25">
      <c r="A2559" s="208" t="s">
        <v>257</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2">
        <v>1266</v>
      </c>
      <c r="P2559" s="208" t="s">
        <v>258</v>
      </c>
      <c r="Q2559" s="208" t="s">
        <v>259</v>
      </c>
      <c r="R2559" s="208" t="s">
        <v>260</v>
      </c>
      <c r="S2559" s="203">
        <v>44837.595416666663</v>
      </c>
    </row>
    <row r="2560" spans="1:19" x14ac:dyDescent="0.25">
      <c r="A2560" s="208" t="s">
        <v>257</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2">
        <v>1266</v>
      </c>
      <c r="P2560" s="208" t="s">
        <v>258</v>
      </c>
      <c r="Q2560" s="208" t="s">
        <v>259</v>
      </c>
      <c r="R2560" s="208" t="s">
        <v>260</v>
      </c>
      <c r="S2560" s="203">
        <v>44837.595416666663</v>
      </c>
    </row>
    <row r="2561" spans="1:19" x14ac:dyDescent="0.25">
      <c r="A2561" s="208" t="s">
        <v>257</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2">
        <v>1266</v>
      </c>
      <c r="P2561" s="208" t="s">
        <v>258</v>
      </c>
      <c r="Q2561" s="208" t="s">
        <v>259</v>
      </c>
      <c r="R2561" s="208" t="s">
        <v>260</v>
      </c>
      <c r="S2561" s="203">
        <v>44837.595416666663</v>
      </c>
    </row>
    <row r="2562" spans="1:19" x14ac:dyDescent="0.25">
      <c r="A2562" s="208" t="s">
        <v>257</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2">
        <v>1266</v>
      </c>
      <c r="P2562" s="208" t="s">
        <v>258</v>
      </c>
      <c r="Q2562" s="208" t="s">
        <v>259</v>
      </c>
      <c r="R2562" s="208" t="s">
        <v>260</v>
      </c>
      <c r="S2562" s="203">
        <v>44837.595416666663</v>
      </c>
    </row>
    <row r="2563" spans="1:19" x14ac:dyDescent="0.25">
      <c r="A2563" s="208" t="s">
        <v>257</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2">
        <v>1266</v>
      </c>
      <c r="P2563" s="208" t="s">
        <v>258</v>
      </c>
      <c r="Q2563" s="208" t="s">
        <v>259</v>
      </c>
      <c r="R2563" s="208" t="s">
        <v>260</v>
      </c>
      <c r="S2563" s="203">
        <v>44837.595416666663</v>
      </c>
    </row>
    <row r="2564" spans="1:19" x14ac:dyDescent="0.25">
      <c r="A2564" s="208" t="s">
        <v>257</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2">
        <v>1266</v>
      </c>
      <c r="P2564" s="208" t="s">
        <v>258</v>
      </c>
      <c r="Q2564" s="208" t="s">
        <v>259</v>
      </c>
      <c r="R2564" s="208" t="s">
        <v>260</v>
      </c>
      <c r="S2564" s="203">
        <v>44837.595416666663</v>
      </c>
    </row>
    <row r="2565" spans="1:19" x14ac:dyDescent="0.25">
      <c r="A2565" s="208" t="s">
        <v>257</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2">
        <v>1266</v>
      </c>
      <c r="P2565" s="208" t="s">
        <v>258</v>
      </c>
      <c r="Q2565" s="208" t="s">
        <v>259</v>
      </c>
      <c r="R2565" s="208" t="s">
        <v>260</v>
      </c>
      <c r="S2565" s="203">
        <v>44837.595416666663</v>
      </c>
    </row>
    <row r="2566" spans="1:19" x14ac:dyDescent="0.25">
      <c r="A2566" s="208" t="s">
        <v>257</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2">
        <v>1266</v>
      </c>
      <c r="P2566" s="208" t="s">
        <v>258</v>
      </c>
      <c r="Q2566" s="208" t="s">
        <v>259</v>
      </c>
      <c r="R2566" s="208" t="s">
        <v>260</v>
      </c>
      <c r="S2566" s="203">
        <v>44837.595416666663</v>
      </c>
    </row>
    <row r="2567" spans="1:19" x14ac:dyDescent="0.25">
      <c r="A2567" s="208" t="s">
        <v>257</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2">
        <v>1266</v>
      </c>
      <c r="P2567" s="208" t="s">
        <v>258</v>
      </c>
      <c r="Q2567" s="208" t="s">
        <v>259</v>
      </c>
      <c r="R2567" s="208" t="s">
        <v>260</v>
      </c>
      <c r="S2567" s="203">
        <v>44837.595416666663</v>
      </c>
    </row>
    <row r="2568" spans="1:19" x14ac:dyDescent="0.25">
      <c r="A2568" s="208" t="s">
        <v>257</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2">
        <v>1266</v>
      </c>
      <c r="P2568" s="208" t="s">
        <v>258</v>
      </c>
      <c r="Q2568" s="208" t="s">
        <v>259</v>
      </c>
      <c r="R2568" s="208" t="s">
        <v>260</v>
      </c>
      <c r="S2568" s="203">
        <v>44837.595416666663</v>
      </c>
    </row>
    <row r="2569" spans="1:19" x14ac:dyDescent="0.25">
      <c r="A2569" s="208" t="s">
        <v>257</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2">
        <v>1266</v>
      </c>
      <c r="P2569" s="208" t="s">
        <v>258</v>
      </c>
      <c r="Q2569" s="208" t="s">
        <v>259</v>
      </c>
      <c r="R2569" s="208" t="s">
        <v>260</v>
      </c>
      <c r="S2569" s="203">
        <v>44837.595416666663</v>
      </c>
    </row>
    <row r="2570" spans="1:19" x14ac:dyDescent="0.25">
      <c r="A2570" s="208" t="s">
        <v>257</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2">
        <v>1266</v>
      </c>
      <c r="P2570" s="208" t="s">
        <v>258</v>
      </c>
      <c r="Q2570" s="208" t="s">
        <v>259</v>
      </c>
      <c r="R2570" s="208" t="s">
        <v>260</v>
      </c>
      <c r="S2570" s="203">
        <v>44837.595416666663</v>
      </c>
    </row>
    <row r="2571" spans="1:19" x14ac:dyDescent="0.25">
      <c r="A2571" s="208" t="s">
        <v>257</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2">
        <v>1266</v>
      </c>
      <c r="P2571" s="208" t="s">
        <v>258</v>
      </c>
      <c r="Q2571" s="208" t="s">
        <v>259</v>
      </c>
      <c r="R2571" s="208" t="s">
        <v>260</v>
      </c>
      <c r="S2571" s="203">
        <v>44837.595416666663</v>
      </c>
    </row>
    <row r="2572" spans="1:19" x14ac:dyDescent="0.25">
      <c r="A2572" s="208" t="s">
        <v>257</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2">
        <v>1266</v>
      </c>
      <c r="P2572" s="208" t="s">
        <v>258</v>
      </c>
      <c r="Q2572" s="208" t="s">
        <v>259</v>
      </c>
      <c r="R2572" s="208" t="s">
        <v>260</v>
      </c>
      <c r="S2572" s="203">
        <v>44837.595416666663</v>
      </c>
    </row>
    <row r="2573" spans="1:19" x14ac:dyDescent="0.25">
      <c r="A2573" s="208" t="s">
        <v>257</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2">
        <v>1266</v>
      </c>
      <c r="P2573" s="208" t="s">
        <v>258</v>
      </c>
      <c r="Q2573" s="208" t="s">
        <v>259</v>
      </c>
      <c r="R2573" s="208" t="s">
        <v>260</v>
      </c>
      <c r="S2573" s="203">
        <v>44837.595416666663</v>
      </c>
    </row>
    <row r="2574" spans="1:19" x14ac:dyDescent="0.25">
      <c r="A2574" s="208" t="s">
        <v>257</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2">
        <v>1266</v>
      </c>
      <c r="P2574" s="208" t="s">
        <v>258</v>
      </c>
      <c r="Q2574" s="208" t="s">
        <v>259</v>
      </c>
      <c r="R2574" s="208" t="s">
        <v>260</v>
      </c>
      <c r="S2574" s="203">
        <v>44837.595416666663</v>
      </c>
    </row>
    <row r="2575" spans="1:19" x14ac:dyDescent="0.25">
      <c r="A2575" s="208" t="s">
        <v>257</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2">
        <v>1266</v>
      </c>
      <c r="P2575" s="208" t="s">
        <v>258</v>
      </c>
      <c r="Q2575" s="208" t="s">
        <v>259</v>
      </c>
      <c r="R2575" s="208" t="s">
        <v>260</v>
      </c>
      <c r="S2575" s="203">
        <v>44837.595416666663</v>
      </c>
    </row>
    <row r="2576" spans="1:19" x14ac:dyDescent="0.25">
      <c r="A2576" s="208" t="s">
        <v>257</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2">
        <v>1266</v>
      </c>
      <c r="P2576" s="208" t="s">
        <v>258</v>
      </c>
      <c r="Q2576" s="208" t="s">
        <v>259</v>
      </c>
      <c r="R2576" s="208" t="s">
        <v>260</v>
      </c>
      <c r="S2576" s="203">
        <v>44837.595416666663</v>
      </c>
    </row>
    <row r="2577" spans="1:19" x14ac:dyDescent="0.25">
      <c r="A2577" s="208" t="s">
        <v>257</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2">
        <v>1266</v>
      </c>
      <c r="P2577" s="208" t="s">
        <v>258</v>
      </c>
      <c r="Q2577" s="208" t="s">
        <v>259</v>
      </c>
      <c r="R2577" s="208" t="s">
        <v>260</v>
      </c>
      <c r="S2577" s="203">
        <v>44837.595416666663</v>
      </c>
    </row>
    <row r="2578" spans="1:19" x14ac:dyDescent="0.25">
      <c r="A2578" s="208" t="s">
        <v>257</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2">
        <v>1266</v>
      </c>
      <c r="P2578" s="208" t="s">
        <v>258</v>
      </c>
      <c r="Q2578" s="208" t="s">
        <v>259</v>
      </c>
      <c r="R2578" s="208" t="s">
        <v>260</v>
      </c>
      <c r="S2578" s="203">
        <v>44837.595416666663</v>
      </c>
    </row>
    <row r="2579" spans="1:19" x14ac:dyDescent="0.25">
      <c r="A2579" s="208" t="s">
        <v>257</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2">
        <v>1266</v>
      </c>
      <c r="P2579" s="208" t="s">
        <v>258</v>
      </c>
      <c r="Q2579" s="208" t="s">
        <v>259</v>
      </c>
      <c r="R2579" s="208" t="s">
        <v>260</v>
      </c>
      <c r="S2579" s="203">
        <v>44837.595416666663</v>
      </c>
    </row>
    <row r="2580" spans="1:19" x14ac:dyDescent="0.25">
      <c r="A2580" s="208" t="s">
        <v>257</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2">
        <v>1266</v>
      </c>
      <c r="P2580" s="208" t="s">
        <v>258</v>
      </c>
      <c r="Q2580" s="208" t="s">
        <v>259</v>
      </c>
      <c r="R2580" s="208" t="s">
        <v>260</v>
      </c>
      <c r="S2580" s="203">
        <v>44837.595416666663</v>
      </c>
    </row>
    <row r="2581" spans="1:19" x14ac:dyDescent="0.25">
      <c r="A2581" s="208" t="s">
        <v>257</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2">
        <v>1266</v>
      </c>
      <c r="P2581" s="208" t="s">
        <v>258</v>
      </c>
      <c r="Q2581" s="208" t="s">
        <v>259</v>
      </c>
      <c r="R2581" s="208" t="s">
        <v>260</v>
      </c>
      <c r="S2581" s="203">
        <v>44837.595416666663</v>
      </c>
    </row>
    <row r="2582" spans="1:19" x14ac:dyDescent="0.25">
      <c r="A2582" s="208" t="s">
        <v>257</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2">
        <v>1266</v>
      </c>
      <c r="P2582" s="208" t="s">
        <v>258</v>
      </c>
      <c r="Q2582" s="208" t="s">
        <v>259</v>
      </c>
      <c r="R2582" s="208" t="s">
        <v>260</v>
      </c>
      <c r="S2582" s="203">
        <v>44837.595416666663</v>
      </c>
    </row>
    <row r="2583" spans="1:19" x14ac:dyDescent="0.25">
      <c r="A2583" s="208" t="s">
        <v>257</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2">
        <v>1266</v>
      </c>
      <c r="P2583" s="208" t="s">
        <v>258</v>
      </c>
      <c r="Q2583" s="208" t="s">
        <v>259</v>
      </c>
      <c r="R2583" s="208" t="s">
        <v>260</v>
      </c>
      <c r="S2583" s="203">
        <v>44837.595416666663</v>
      </c>
    </row>
    <row r="2584" spans="1:19" x14ac:dyDescent="0.25">
      <c r="A2584" s="208" t="s">
        <v>257</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2">
        <v>1266</v>
      </c>
      <c r="P2584" s="208" t="s">
        <v>258</v>
      </c>
      <c r="Q2584" s="208" t="s">
        <v>259</v>
      </c>
      <c r="R2584" s="208" t="s">
        <v>260</v>
      </c>
      <c r="S2584" s="203">
        <v>44837.595416666663</v>
      </c>
    </row>
    <row r="2585" spans="1:19" x14ac:dyDescent="0.25">
      <c r="A2585" s="208" t="s">
        <v>257</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2">
        <v>1266</v>
      </c>
      <c r="P2585" s="208" t="s">
        <v>258</v>
      </c>
      <c r="Q2585" s="208" t="s">
        <v>259</v>
      </c>
      <c r="R2585" s="208" t="s">
        <v>260</v>
      </c>
      <c r="S2585" s="203">
        <v>44837.595416666663</v>
      </c>
    </row>
    <row r="2586" spans="1:19" x14ac:dyDescent="0.25">
      <c r="A2586" s="208" t="s">
        <v>257</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2">
        <v>1266</v>
      </c>
      <c r="P2586" s="208" t="s">
        <v>258</v>
      </c>
      <c r="Q2586" s="208" t="s">
        <v>259</v>
      </c>
      <c r="R2586" s="208" t="s">
        <v>260</v>
      </c>
      <c r="S2586" s="203">
        <v>44837.595416666663</v>
      </c>
    </row>
    <row r="2587" spans="1:19" x14ac:dyDescent="0.25">
      <c r="A2587" s="208" t="s">
        <v>257</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2">
        <v>1266</v>
      </c>
      <c r="P2587" s="208" t="s">
        <v>258</v>
      </c>
      <c r="Q2587" s="208" t="s">
        <v>259</v>
      </c>
      <c r="R2587" s="208" t="s">
        <v>260</v>
      </c>
      <c r="S2587" s="203">
        <v>44837.595416666663</v>
      </c>
    </row>
    <row r="2588" spans="1:19" x14ac:dyDescent="0.25">
      <c r="A2588" s="208" t="s">
        <v>257</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2">
        <v>1266</v>
      </c>
      <c r="P2588" s="208" t="s">
        <v>258</v>
      </c>
      <c r="Q2588" s="208" t="s">
        <v>259</v>
      </c>
      <c r="R2588" s="208" t="s">
        <v>260</v>
      </c>
      <c r="S2588" s="203">
        <v>44837.595416666663</v>
      </c>
    </row>
    <row r="2589" spans="1:19" x14ac:dyDescent="0.25">
      <c r="A2589" s="208" t="s">
        <v>257</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2">
        <v>1266</v>
      </c>
      <c r="P2589" s="208" t="s">
        <v>258</v>
      </c>
      <c r="Q2589" s="208" t="s">
        <v>259</v>
      </c>
      <c r="R2589" s="208" t="s">
        <v>260</v>
      </c>
      <c r="S2589" s="203">
        <v>44837.595416666663</v>
      </c>
    </row>
    <row r="2590" spans="1:19" x14ac:dyDescent="0.25">
      <c r="A2590" s="208" t="s">
        <v>257</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2">
        <v>1266</v>
      </c>
      <c r="P2590" s="208" t="s">
        <v>258</v>
      </c>
      <c r="Q2590" s="208" t="s">
        <v>259</v>
      </c>
      <c r="R2590" s="208" t="s">
        <v>260</v>
      </c>
      <c r="S2590" s="203">
        <v>44837.595416666663</v>
      </c>
    </row>
    <row r="2591" spans="1:19" x14ac:dyDescent="0.25">
      <c r="A2591" s="208" t="s">
        <v>257</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2">
        <v>1266</v>
      </c>
      <c r="P2591" s="208" t="s">
        <v>258</v>
      </c>
      <c r="Q2591" s="208" t="s">
        <v>259</v>
      </c>
      <c r="R2591" s="208" t="s">
        <v>260</v>
      </c>
      <c r="S2591" s="203">
        <v>44837.595416666663</v>
      </c>
    </row>
    <row r="2592" spans="1:19" x14ac:dyDescent="0.25">
      <c r="A2592" s="208" t="s">
        <v>257</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2">
        <v>1266</v>
      </c>
      <c r="P2592" s="208" t="s">
        <v>258</v>
      </c>
      <c r="Q2592" s="208" t="s">
        <v>259</v>
      </c>
      <c r="R2592" s="208" t="s">
        <v>260</v>
      </c>
      <c r="S2592" s="203">
        <v>44837.595416666663</v>
      </c>
    </row>
    <row r="2593" spans="1:19" x14ac:dyDescent="0.25">
      <c r="A2593" s="208" t="s">
        <v>257</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2">
        <v>1266</v>
      </c>
      <c r="P2593" s="208" t="s">
        <v>258</v>
      </c>
      <c r="Q2593" s="208" t="s">
        <v>259</v>
      </c>
      <c r="R2593" s="208" t="s">
        <v>260</v>
      </c>
      <c r="S2593" s="203">
        <v>44837.595416666663</v>
      </c>
    </row>
    <row r="2594" spans="1:19" x14ac:dyDescent="0.25">
      <c r="A2594" s="208" t="s">
        <v>257</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2">
        <v>1266</v>
      </c>
      <c r="P2594" s="208" t="s">
        <v>258</v>
      </c>
      <c r="Q2594" s="208" t="s">
        <v>259</v>
      </c>
      <c r="R2594" s="208" t="s">
        <v>260</v>
      </c>
      <c r="S2594" s="203">
        <v>44837.595416666663</v>
      </c>
    </row>
    <row r="2595" spans="1:19" x14ac:dyDescent="0.25">
      <c r="A2595" s="208" t="s">
        <v>257</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2">
        <v>1266</v>
      </c>
      <c r="P2595" s="208" t="s">
        <v>258</v>
      </c>
      <c r="Q2595" s="208" t="s">
        <v>259</v>
      </c>
      <c r="R2595" s="208" t="s">
        <v>260</v>
      </c>
      <c r="S2595" s="203">
        <v>44837.595416666663</v>
      </c>
    </row>
    <row r="2596" spans="1:19" x14ac:dyDescent="0.25">
      <c r="A2596" s="208" t="s">
        <v>257</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2">
        <v>1266</v>
      </c>
      <c r="P2596" s="208" t="s">
        <v>258</v>
      </c>
      <c r="Q2596" s="208" t="s">
        <v>259</v>
      </c>
      <c r="R2596" s="208" t="s">
        <v>260</v>
      </c>
      <c r="S2596" s="203">
        <v>44837.595416666663</v>
      </c>
    </row>
    <row r="2597" spans="1:19" x14ac:dyDescent="0.25">
      <c r="A2597" s="208" t="s">
        <v>257</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2">
        <v>1266</v>
      </c>
      <c r="P2597" s="208" t="s">
        <v>258</v>
      </c>
      <c r="Q2597" s="208" t="s">
        <v>259</v>
      </c>
      <c r="R2597" s="208" t="s">
        <v>260</v>
      </c>
      <c r="S2597" s="203">
        <v>44837.595717592594</v>
      </c>
    </row>
    <row r="2598" spans="1:19" x14ac:dyDescent="0.25">
      <c r="A2598" s="208" t="s">
        <v>257</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2">
        <v>1266</v>
      </c>
      <c r="P2598" s="208" t="s">
        <v>258</v>
      </c>
      <c r="Q2598" s="208" t="s">
        <v>259</v>
      </c>
      <c r="R2598" s="208" t="s">
        <v>260</v>
      </c>
      <c r="S2598" s="203">
        <v>44837.595717592594</v>
      </c>
    </row>
    <row r="2599" spans="1:19" x14ac:dyDescent="0.25">
      <c r="A2599" s="208" t="s">
        <v>257</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2">
        <v>1266</v>
      </c>
      <c r="P2599" s="208" t="s">
        <v>258</v>
      </c>
      <c r="Q2599" s="208" t="s">
        <v>259</v>
      </c>
      <c r="R2599" s="208" t="s">
        <v>260</v>
      </c>
      <c r="S2599" s="203">
        <v>44837.595717592594</v>
      </c>
    </row>
    <row r="2600" spans="1:19" x14ac:dyDescent="0.25">
      <c r="A2600" s="208" t="s">
        <v>257</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2">
        <v>1266</v>
      </c>
      <c r="P2600" s="208" t="s">
        <v>258</v>
      </c>
      <c r="Q2600" s="208" t="s">
        <v>259</v>
      </c>
      <c r="R2600" s="208" t="s">
        <v>260</v>
      </c>
      <c r="S2600" s="203">
        <v>44837.595717592594</v>
      </c>
    </row>
    <row r="2601" spans="1:19" x14ac:dyDescent="0.25">
      <c r="A2601" s="208" t="s">
        <v>257</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2">
        <v>1266</v>
      </c>
      <c r="P2601" s="208" t="s">
        <v>258</v>
      </c>
      <c r="Q2601" s="208" t="s">
        <v>259</v>
      </c>
      <c r="R2601" s="208" t="s">
        <v>260</v>
      </c>
      <c r="S2601" s="203">
        <v>44837.595717592594</v>
      </c>
    </row>
    <row r="2602" spans="1:19" x14ac:dyDescent="0.25">
      <c r="A2602" s="208" t="s">
        <v>257</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2">
        <v>1266</v>
      </c>
      <c r="P2602" s="208" t="s">
        <v>258</v>
      </c>
      <c r="Q2602" s="208" t="s">
        <v>259</v>
      </c>
      <c r="R2602" s="208" t="s">
        <v>260</v>
      </c>
      <c r="S2602" s="203">
        <v>44837.595717592594</v>
      </c>
    </row>
    <row r="2603" spans="1:19" x14ac:dyDescent="0.25">
      <c r="A2603" s="208" t="s">
        <v>257</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2">
        <v>1266</v>
      </c>
      <c r="P2603" s="208" t="s">
        <v>258</v>
      </c>
      <c r="Q2603" s="208" t="s">
        <v>259</v>
      </c>
      <c r="R2603" s="208" t="s">
        <v>260</v>
      </c>
      <c r="S2603" s="203">
        <v>44837.595717592594</v>
      </c>
    </row>
    <row r="2604" spans="1:19" x14ac:dyDescent="0.25">
      <c r="A2604" s="208" t="s">
        <v>257</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2">
        <v>1266</v>
      </c>
      <c r="P2604" s="208" t="s">
        <v>258</v>
      </c>
      <c r="Q2604" s="208" t="s">
        <v>259</v>
      </c>
      <c r="R2604" s="208" t="s">
        <v>260</v>
      </c>
      <c r="S2604" s="203">
        <v>44837.595717592594</v>
      </c>
    </row>
    <row r="2605" spans="1:19" x14ac:dyDescent="0.25">
      <c r="A2605" s="208" t="s">
        <v>257</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2">
        <v>1266</v>
      </c>
      <c r="P2605" s="208" t="s">
        <v>258</v>
      </c>
      <c r="Q2605" s="208" t="s">
        <v>259</v>
      </c>
      <c r="R2605" s="208" t="s">
        <v>260</v>
      </c>
      <c r="S2605" s="203">
        <v>44837.595717592594</v>
      </c>
    </row>
    <row r="2606" spans="1:19" x14ac:dyDescent="0.25">
      <c r="A2606" s="208" t="s">
        <v>257</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2">
        <v>1266</v>
      </c>
      <c r="P2606" s="208" t="s">
        <v>258</v>
      </c>
      <c r="Q2606" s="208" t="s">
        <v>259</v>
      </c>
      <c r="R2606" s="208" t="s">
        <v>260</v>
      </c>
      <c r="S2606" s="203">
        <v>44837.595717592594</v>
      </c>
    </row>
    <row r="2607" spans="1:19" x14ac:dyDescent="0.25">
      <c r="A2607" s="208" t="s">
        <v>257</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2">
        <v>1266</v>
      </c>
      <c r="P2607" s="208" t="s">
        <v>258</v>
      </c>
      <c r="Q2607" s="208" t="s">
        <v>259</v>
      </c>
      <c r="R2607" s="208" t="s">
        <v>260</v>
      </c>
      <c r="S2607" s="203">
        <v>44837.595717592594</v>
      </c>
    </row>
    <row r="2608" spans="1:19" x14ac:dyDescent="0.25">
      <c r="A2608" s="208" t="s">
        <v>257</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2">
        <v>1266</v>
      </c>
      <c r="P2608" s="208" t="s">
        <v>258</v>
      </c>
      <c r="Q2608" s="208" t="s">
        <v>259</v>
      </c>
      <c r="R2608" s="208" t="s">
        <v>260</v>
      </c>
      <c r="S2608" s="203">
        <v>44837.595717592594</v>
      </c>
    </row>
    <row r="2609" spans="1:19" x14ac:dyDescent="0.25">
      <c r="A2609" s="208" t="s">
        <v>257</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2">
        <v>1266</v>
      </c>
      <c r="P2609" s="208" t="s">
        <v>258</v>
      </c>
      <c r="Q2609" s="208" t="s">
        <v>259</v>
      </c>
      <c r="R2609" s="208" t="s">
        <v>260</v>
      </c>
      <c r="S2609" s="203">
        <v>44837.595717592594</v>
      </c>
    </row>
    <row r="2610" spans="1:19" x14ac:dyDescent="0.25">
      <c r="A2610" s="208" t="s">
        <v>257</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2">
        <v>1266</v>
      </c>
      <c r="P2610" s="208" t="s">
        <v>258</v>
      </c>
      <c r="Q2610" s="208" t="s">
        <v>259</v>
      </c>
      <c r="R2610" s="208" t="s">
        <v>260</v>
      </c>
      <c r="S2610" s="203">
        <v>44837.595717592594</v>
      </c>
    </row>
    <row r="2611" spans="1:19" x14ac:dyDescent="0.25">
      <c r="A2611" s="208" t="s">
        <v>257</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2">
        <v>1266</v>
      </c>
      <c r="P2611" s="208" t="s">
        <v>258</v>
      </c>
      <c r="Q2611" s="208" t="s">
        <v>259</v>
      </c>
      <c r="R2611" s="208" t="s">
        <v>260</v>
      </c>
      <c r="S2611" s="203">
        <v>44837.595717592594</v>
      </c>
    </row>
    <row r="2612" spans="1:19" x14ac:dyDescent="0.25">
      <c r="A2612" s="208" t="s">
        <v>257</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2">
        <v>1266</v>
      </c>
      <c r="P2612" s="208" t="s">
        <v>258</v>
      </c>
      <c r="Q2612" s="208" t="s">
        <v>259</v>
      </c>
      <c r="R2612" s="208" t="s">
        <v>260</v>
      </c>
      <c r="S2612" s="203">
        <v>44837.595717592594</v>
      </c>
    </row>
    <row r="2613" spans="1:19" x14ac:dyDescent="0.25">
      <c r="A2613" s="208" t="s">
        <v>257</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2">
        <v>1266</v>
      </c>
      <c r="P2613" s="208" t="s">
        <v>258</v>
      </c>
      <c r="Q2613" s="208" t="s">
        <v>259</v>
      </c>
      <c r="R2613" s="208" t="s">
        <v>260</v>
      </c>
      <c r="S2613" s="203">
        <v>44837.595717592594</v>
      </c>
    </row>
    <row r="2614" spans="1:19" x14ac:dyDescent="0.25">
      <c r="A2614" s="208" t="s">
        <v>257</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2">
        <v>1266</v>
      </c>
      <c r="P2614" s="208" t="s">
        <v>258</v>
      </c>
      <c r="Q2614" s="208" t="s">
        <v>259</v>
      </c>
      <c r="R2614" s="208" t="s">
        <v>260</v>
      </c>
      <c r="S2614" s="203">
        <v>44837.595717592594</v>
      </c>
    </row>
    <row r="2615" spans="1:19" x14ac:dyDescent="0.25">
      <c r="A2615" s="208" t="s">
        <v>257</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2">
        <v>1266</v>
      </c>
      <c r="P2615" s="208" t="s">
        <v>258</v>
      </c>
      <c r="Q2615" s="208" t="s">
        <v>259</v>
      </c>
      <c r="R2615" s="208" t="s">
        <v>260</v>
      </c>
      <c r="S2615" s="203">
        <v>44837.595717592594</v>
      </c>
    </row>
    <row r="2616" spans="1:19" x14ac:dyDescent="0.25">
      <c r="A2616" s="208" t="s">
        <v>257</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2">
        <v>1266</v>
      </c>
      <c r="P2616" s="208" t="s">
        <v>258</v>
      </c>
      <c r="Q2616" s="208" t="s">
        <v>259</v>
      </c>
      <c r="R2616" s="208" t="s">
        <v>260</v>
      </c>
      <c r="S2616" s="203">
        <v>44837.595717592594</v>
      </c>
    </row>
    <row r="2617" spans="1:19" x14ac:dyDescent="0.25">
      <c r="A2617" s="208" t="s">
        <v>257</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2">
        <v>1266</v>
      </c>
      <c r="P2617" s="208" t="s">
        <v>258</v>
      </c>
      <c r="Q2617" s="208" t="s">
        <v>259</v>
      </c>
      <c r="R2617" s="208" t="s">
        <v>260</v>
      </c>
      <c r="S2617" s="203">
        <v>44837.595717592594</v>
      </c>
    </row>
    <row r="2618" spans="1:19" x14ac:dyDescent="0.25">
      <c r="A2618" s="208" t="s">
        <v>257</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2">
        <v>1266</v>
      </c>
      <c r="P2618" s="208" t="s">
        <v>258</v>
      </c>
      <c r="Q2618" s="208" t="s">
        <v>259</v>
      </c>
      <c r="R2618" s="208" t="s">
        <v>260</v>
      </c>
      <c r="S2618" s="203">
        <v>44837.595717592594</v>
      </c>
    </row>
    <row r="2619" spans="1:19" x14ac:dyDescent="0.25">
      <c r="A2619" s="208" t="s">
        <v>257</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2">
        <v>1266</v>
      </c>
      <c r="P2619" s="208" t="s">
        <v>258</v>
      </c>
      <c r="Q2619" s="208" t="s">
        <v>259</v>
      </c>
      <c r="R2619" s="208" t="s">
        <v>260</v>
      </c>
      <c r="S2619" s="203">
        <v>44837.595717592594</v>
      </c>
    </row>
    <row r="2620" spans="1:19" x14ac:dyDescent="0.25">
      <c r="A2620" s="208" t="s">
        <v>257</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2">
        <v>1266</v>
      </c>
      <c r="P2620" s="208" t="s">
        <v>258</v>
      </c>
      <c r="Q2620" s="208" t="s">
        <v>259</v>
      </c>
      <c r="R2620" s="208" t="s">
        <v>260</v>
      </c>
      <c r="S2620" s="203">
        <v>44837.595717592594</v>
      </c>
    </row>
    <row r="2621" spans="1:19" x14ac:dyDescent="0.25">
      <c r="A2621" s="208" t="s">
        <v>257</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2">
        <v>1266</v>
      </c>
      <c r="P2621" s="208" t="s">
        <v>258</v>
      </c>
      <c r="Q2621" s="208" t="s">
        <v>259</v>
      </c>
      <c r="R2621" s="208" t="s">
        <v>260</v>
      </c>
      <c r="S2621" s="203">
        <v>44837.595717592594</v>
      </c>
    </row>
    <row r="2622" spans="1:19" x14ac:dyDescent="0.25">
      <c r="A2622" s="208" t="s">
        <v>257</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2">
        <v>1266</v>
      </c>
      <c r="P2622" s="208" t="s">
        <v>258</v>
      </c>
      <c r="Q2622" s="208" t="s">
        <v>259</v>
      </c>
      <c r="R2622" s="208" t="s">
        <v>260</v>
      </c>
      <c r="S2622" s="203">
        <v>44837.595717592594</v>
      </c>
    </row>
    <row r="2623" spans="1:19" x14ac:dyDescent="0.25">
      <c r="A2623" s="208" t="s">
        <v>257</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2">
        <v>1266</v>
      </c>
      <c r="P2623" s="208" t="s">
        <v>258</v>
      </c>
      <c r="Q2623" s="208" t="s">
        <v>259</v>
      </c>
      <c r="R2623" s="208" t="s">
        <v>260</v>
      </c>
      <c r="S2623" s="203">
        <v>44837.595717592594</v>
      </c>
    </row>
    <row r="2624" spans="1:19" x14ac:dyDescent="0.25">
      <c r="A2624" s="208" t="s">
        <v>257</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2">
        <v>1266</v>
      </c>
      <c r="P2624" s="208" t="s">
        <v>258</v>
      </c>
      <c r="Q2624" s="208" t="s">
        <v>259</v>
      </c>
      <c r="R2624" s="208" t="s">
        <v>260</v>
      </c>
      <c r="S2624" s="203">
        <v>44837.595717592594</v>
      </c>
    </row>
    <row r="2625" spans="1:19" x14ac:dyDescent="0.25">
      <c r="A2625" s="208" t="s">
        <v>257</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2">
        <v>1266</v>
      </c>
      <c r="P2625" s="208" t="s">
        <v>258</v>
      </c>
      <c r="Q2625" s="208" t="s">
        <v>259</v>
      </c>
      <c r="R2625" s="208" t="s">
        <v>260</v>
      </c>
      <c r="S2625" s="203">
        <v>44837.595717592594</v>
      </c>
    </row>
    <row r="2626" spans="1:19" x14ac:dyDescent="0.25">
      <c r="A2626" s="208" t="s">
        <v>257</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2">
        <v>1266</v>
      </c>
      <c r="P2626" s="208" t="s">
        <v>258</v>
      </c>
      <c r="Q2626" s="208" t="s">
        <v>259</v>
      </c>
      <c r="R2626" s="208" t="s">
        <v>260</v>
      </c>
      <c r="S2626" s="203">
        <v>44837.595717592594</v>
      </c>
    </row>
    <row r="2627" spans="1:19" x14ac:dyDescent="0.25">
      <c r="A2627" s="208" t="s">
        <v>257</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2">
        <v>1266</v>
      </c>
      <c r="P2627" s="208" t="s">
        <v>258</v>
      </c>
      <c r="Q2627" s="208" t="s">
        <v>259</v>
      </c>
      <c r="R2627" s="208" t="s">
        <v>260</v>
      </c>
      <c r="S2627" s="203">
        <v>44837.595717592594</v>
      </c>
    </row>
    <row r="2628" spans="1:19" x14ac:dyDescent="0.25">
      <c r="A2628" s="208" t="s">
        <v>257</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2">
        <v>1266</v>
      </c>
      <c r="P2628" s="208" t="s">
        <v>258</v>
      </c>
      <c r="Q2628" s="208" t="s">
        <v>259</v>
      </c>
      <c r="R2628" s="208" t="s">
        <v>260</v>
      </c>
      <c r="S2628" s="203">
        <v>44837.595717592594</v>
      </c>
    </row>
    <row r="2629" spans="1:19" x14ac:dyDescent="0.25">
      <c r="A2629" s="208" t="s">
        <v>257</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2">
        <v>1266</v>
      </c>
      <c r="P2629" s="208" t="s">
        <v>258</v>
      </c>
      <c r="Q2629" s="208" t="s">
        <v>259</v>
      </c>
      <c r="R2629" s="208" t="s">
        <v>260</v>
      </c>
      <c r="S2629" s="203">
        <v>44837.595717592594</v>
      </c>
    </row>
    <row r="2630" spans="1:19" x14ac:dyDescent="0.25">
      <c r="A2630" s="208" t="s">
        <v>257</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2">
        <v>1266</v>
      </c>
      <c r="P2630" s="208" t="s">
        <v>258</v>
      </c>
      <c r="Q2630" s="208" t="s">
        <v>259</v>
      </c>
      <c r="R2630" s="208" t="s">
        <v>260</v>
      </c>
      <c r="S2630" s="203">
        <v>44837.595717592594</v>
      </c>
    </row>
    <row r="2631" spans="1:19" x14ac:dyDescent="0.25">
      <c r="A2631" s="208" t="s">
        <v>257</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2">
        <v>1266</v>
      </c>
      <c r="P2631" s="208" t="s">
        <v>258</v>
      </c>
      <c r="Q2631" s="208" t="s">
        <v>259</v>
      </c>
      <c r="R2631" s="208" t="s">
        <v>260</v>
      </c>
      <c r="S2631" s="203">
        <v>44837.595717592594</v>
      </c>
    </row>
    <row r="2632" spans="1:19" x14ac:dyDescent="0.25">
      <c r="A2632" s="208" t="s">
        <v>257</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2">
        <v>1266</v>
      </c>
      <c r="P2632" s="208" t="s">
        <v>258</v>
      </c>
      <c r="Q2632" s="208" t="s">
        <v>259</v>
      </c>
      <c r="R2632" s="208" t="s">
        <v>260</v>
      </c>
      <c r="S2632" s="203">
        <v>44837.595717592594</v>
      </c>
    </row>
    <row r="2633" spans="1:19" x14ac:dyDescent="0.25">
      <c r="A2633" s="208" t="s">
        <v>257</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2">
        <v>1266</v>
      </c>
      <c r="P2633" s="208" t="s">
        <v>258</v>
      </c>
      <c r="Q2633" s="208" t="s">
        <v>259</v>
      </c>
      <c r="R2633" s="208" t="s">
        <v>260</v>
      </c>
      <c r="S2633" s="203">
        <v>44837.595717592594</v>
      </c>
    </row>
    <row r="2634" spans="1:19" x14ac:dyDescent="0.25">
      <c r="A2634" s="208" t="s">
        <v>257</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2">
        <v>1266</v>
      </c>
      <c r="P2634" s="208" t="s">
        <v>258</v>
      </c>
      <c r="Q2634" s="208" t="s">
        <v>259</v>
      </c>
      <c r="R2634" s="208" t="s">
        <v>260</v>
      </c>
      <c r="S2634" s="203">
        <v>44837.595717592594</v>
      </c>
    </row>
    <row r="2635" spans="1:19" x14ac:dyDescent="0.25">
      <c r="A2635" s="208" t="s">
        <v>257</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2">
        <v>1266</v>
      </c>
      <c r="P2635" s="208" t="s">
        <v>258</v>
      </c>
      <c r="Q2635" s="208" t="s">
        <v>259</v>
      </c>
      <c r="R2635" s="208" t="s">
        <v>260</v>
      </c>
      <c r="S2635" s="203">
        <v>44837.595717592594</v>
      </c>
    </row>
    <row r="2636" spans="1:19" x14ac:dyDescent="0.25">
      <c r="A2636" s="208" t="s">
        <v>257</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2">
        <v>1266</v>
      </c>
      <c r="P2636" s="208" t="s">
        <v>258</v>
      </c>
      <c r="Q2636" s="208" t="s">
        <v>259</v>
      </c>
      <c r="R2636" s="208" t="s">
        <v>260</v>
      </c>
      <c r="S2636" s="203">
        <v>44837.595717592594</v>
      </c>
    </row>
    <row r="2637" spans="1:19" x14ac:dyDescent="0.25">
      <c r="A2637" s="208" t="s">
        <v>257</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2">
        <v>1266</v>
      </c>
      <c r="P2637" s="208" t="s">
        <v>258</v>
      </c>
      <c r="Q2637" s="208" t="s">
        <v>259</v>
      </c>
      <c r="R2637" s="208" t="s">
        <v>260</v>
      </c>
      <c r="S2637" s="203">
        <v>44837.595717592594</v>
      </c>
    </row>
    <row r="2638" spans="1:19" x14ac:dyDescent="0.25">
      <c r="A2638" s="208" t="s">
        <v>257</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2">
        <v>1266</v>
      </c>
      <c r="P2638" s="208" t="s">
        <v>258</v>
      </c>
      <c r="Q2638" s="208" t="s">
        <v>259</v>
      </c>
      <c r="R2638" s="208" t="s">
        <v>260</v>
      </c>
      <c r="S2638" s="203">
        <v>44837.595717592594</v>
      </c>
    </row>
    <row r="2639" spans="1:19" x14ac:dyDescent="0.25">
      <c r="A2639" s="208" t="s">
        <v>257</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2">
        <v>1266</v>
      </c>
      <c r="P2639" s="208" t="s">
        <v>258</v>
      </c>
      <c r="Q2639" s="208" t="s">
        <v>259</v>
      </c>
      <c r="R2639" s="208" t="s">
        <v>260</v>
      </c>
      <c r="S2639" s="203">
        <v>44837.595717592594</v>
      </c>
    </row>
    <row r="2640" spans="1:19" x14ac:dyDescent="0.25">
      <c r="A2640" s="208" t="s">
        <v>257</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2">
        <v>1266</v>
      </c>
      <c r="P2640" s="208" t="s">
        <v>258</v>
      </c>
      <c r="Q2640" s="208" t="s">
        <v>259</v>
      </c>
      <c r="R2640" s="208" t="s">
        <v>260</v>
      </c>
      <c r="S2640" s="203">
        <v>44837.595717592594</v>
      </c>
    </row>
    <row r="2641" spans="1:19" x14ac:dyDescent="0.25">
      <c r="A2641" s="208" t="s">
        <v>257</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2">
        <v>1266</v>
      </c>
      <c r="P2641" s="208" t="s">
        <v>258</v>
      </c>
      <c r="Q2641" s="208" t="s">
        <v>259</v>
      </c>
      <c r="R2641" s="208" t="s">
        <v>260</v>
      </c>
      <c r="S2641" s="203">
        <v>44837.595717592594</v>
      </c>
    </row>
    <row r="2642" spans="1:19" x14ac:dyDescent="0.25">
      <c r="A2642" s="208" t="s">
        <v>257</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2">
        <v>1266</v>
      </c>
      <c r="P2642" s="208" t="s">
        <v>258</v>
      </c>
      <c r="Q2642" s="208" t="s">
        <v>259</v>
      </c>
      <c r="R2642" s="208" t="s">
        <v>260</v>
      </c>
      <c r="S2642" s="203">
        <v>44837.595717592594</v>
      </c>
    </row>
    <row r="2643" spans="1:19" x14ac:dyDescent="0.25">
      <c r="A2643" s="208" t="s">
        <v>257</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2">
        <v>1266</v>
      </c>
      <c r="P2643" s="208" t="s">
        <v>258</v>
      </c>
      <c r="Q2643" s="208" t="s">
        <v>259</v>
      </c>
      <c r="R2643" s="208" t="s">
        <v>260</v>
      </c>
      <c r="S2643" s="203">
        <v>44837.595717592594</v>
      </c>
    </row>
    <row r="2644" spans="1:19" x14ac:dyDescent="0.25">
      <c r="A2644" s="208" t="s">
        <v>257</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2">
        <v>1266</v>
      </c>
      <c r="P2644" s="208" t="s">
        <v>258</v>
      </c>
      <c r="Q2644" s="208" t="s">
        <v>259</v>
      </c>
      <c r="R2644" s="208" t="s">
        <v>260</v>
      </c>
      <c r="S2644" s="203">
        <v>44837.595717592594</v>
      </c>
    </row>
    <row r="2645" spans="1:19" x14ac:dyDescent="0.25">
      <c r="A2645" s="208" t="s">
        <v>257</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2">
        <v>1266</v>
      </c>
      <c r="P2645" s="208" t="s">
        <v>258</v>
      </c>
      <c r="Q2645" s="208" t="s">
        <v>259</v>
      </c>
      <c r="R2645" s="208" t="s">
        <v>260</v>
      </c>
      <c r="S2645" s="203">
        <v>44837.595717592594</v>
      </c>
    </row>
    <row r="2646" spans="1:19" x14ac:dyDescent="0.25">
      <c r="A2646" s="208" t="s">
        <v>257</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2">
        <v>1266</v>
      </c>
      <c r="P2646" s="208" t="s">
        <v>258</v>
      </c>
      <c r="Q2646" s="208" t="s">
        <v>259</v>
      </c>
      <c r="R2646" s="208" t="s">
        <v>260</v>
      </c>
      <c r="S2646" s="203">
        <v>44837.595717592594</v>
      </c>
    </row>
    <row r="2647" spans="1:19" x14ac:dyDescent="0.25">
      <c r="A2647" s="208" t="s">
        <v>257</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2">
        <v>1266</v>
      </c>
      <c r="P2647" s="208" t="s">
        <v>258</v>
      </c>
      <c r="Q2647" s="208" t="s">
        <v>259</v>
      </c>
      <c r="R2647" s="208" t="s">
        <v>260</v>
      </c>
      <c r="S2647" s="203">
        <v>44837.595717592594</v>
      </c>
    </row>
    <row r="2648" spans="1:19" x14ac:dyDescent="0.25">
      <c r="A2648" s="208" t="s">
        <v>257</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2">
        <v>1266</v>
      </c>
      <c r="P2648" s="208" t="s">
        <v>258</v>
      </c>
      <c r="Q2648" s="208" t="s">
        <v>259</v>
      </c>
      <c r="R2648" s="208" t="s">
        <v>260</v>
      </c>
      <c r="S2648" s="203">
        <v>44837.595717592594</v>
      </c>
    </row>
    <row r="2649" spans="1:19" x14ac:dyDescent="0.25">
      <c r="A2649" s="208" t="s">
        <v>257</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2">
        <v>1266</v>
      </c>
      <c r="P2649" s="208" t="s">
        <v>258</v>
      </c>
      <c r="Q2649" s="208" t="s">
        <v>259</v>
      </c>
      <c r="R2649" s="208" t="s">
        <v>260</v>
      </c>
      <c r="S2649" s="203">
        <v>44837.595717592594</v>
      </c>
    </row>
    <row r="2650" spans="1:19" x14ac:dyDescent="0.25">
      <c r="A2650" s="208" t="s">
        <v>257</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2">
        <v>1266</v>
      </c>
      <c r="P2650" s="208" t="s">
        <v>258</v>
      </c>
      <c r="Q2650" s="208" t="s">
        <v>259</v>
      </c>
      <c r="R2650" s="208" t="s">
        <v>260</v>
      </c>
      <c r="S2650" s="203">
        <v>44837.595717592594</v>
      </c>
    </row>
    <row r="2651" spans="1:19" x14ac:dyDescent="0.25">
      <c r="A2651" s="208" t="s">
        <v>257</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2">
        <v>1266</v>
      </c>
      <c r="P2651" s="208" t="s">
        <v>258</v>
      </c>
      <c r="Q2651" s="208" t="s">
        <v>259</v>
      </c>
      <c r="R2651" s="208" t="s">
        <v>260</v>
      </c>
      <c r="S2651" s="203">
        <v>44837.595717592594</v>
      </c>
    </row>
    <row r="2652" spans="1:19" x14ac:dyDescent="0.25">
      <c r="A2652" s="208" t="s">
        <v>257</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2">
        <v>1266</v>
      </c>
      <c r="P2652" s="208" t="s">
        <v>258</v>
      </c>
      <c r="Q2652" s="208" t="s">
        <v>259</v>
      </c>
      <c r="R2652" s="208" t="s">
        <v>260</v>
      </c>
      <c r="S2652" s="203">
        <v>44837.595717592594</v>
      </c>
    </row>
    <row r="2653" spans="1:19" x14ac:dyDescent="0.25">
      <c r="A2653" s="208" t="s">
        <v>257</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2">
        <v>1266</v>
      </c>
      <c r="P2653" s="208" t="s">
        <v>258</v>
      </c>
      <c r="Q2653" s="208" t="s">
        <v>259</v>
      </c>
      <c r="R2653" s="208" t="s">
        <v>260</v>
      </c>
      <c r="S2653" s="203">
        <v>44837.595717592594</v>
      </c>
    </row>
    <row r="2654" spans="1:19" x14ac:dyDescent="0.25">
      <c r="A2654" s="208" t="s">
        <v>257</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2">
        <v>1266</v>
      </c>
      <c r="P2654" s="208" t="s">
        <v>258</v>
      </c>
      <c r="Q2654" s="208" t="s">
        <v>259</v>
      </c>
      <c r="R2654" s="208" t="s">
        <v>260</v>
      </c>
      <c r="S2654" s="203">
        <v>44837.595717592594</v>
      </c>
    </row>
    <row r="2655" spans="1:19" x14ac:dyDescent="0.25">
      <c r="A2655" s="208" t="s">
        <v>257</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2">
        <v>1266</v>
      </c>
      <c r="P2655" s="208" t="s">
        <v>258</v>
      </c>
      <c r="Q2655" s="208" t="s">
        <v>259</v>
      </c>
      <c r="R2655" s="208" t="s">
        <v>260</v>
      </c>
      <c r="S2655" s="203">
        <v>44837.595717592594</v>
      </c>
    </row>
    <row r="2656" spans="1:19" x14ac:dyDescent="0.25">
      <c r="A2656" s="208" t="s">
        <v>257</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2">
        <v>1266</v>
      </c>
      <c r="P2656" s="208" t="s">
        <v>258</v>
      </c>
      <c r="Q2656" s="208" t="s">
        <v>259</v>
      </c>
      <c r="R2656" s="208" t="s">
        <v>260</v>
      </c>
      <c r="S2656" s="203">
        <v>44837.595717592594</v>
      </c>
    </row>
    <row r="2657" spans="1:19" x14ac:dyDescent="0.25">
      <c r="A2657" s="208" t="s">
        <v>257</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2">
        <v>1266</v>
      </c>
      <c r="P2657" s="208" t="s">
        <v>258</v>
      </c>
      <c r="Q2657" s="208" t="s">
        <v>259</v>
      </c>
      <c r="R2657" s="208" t="s">
        <v>260</v>
      </c>
      <c r="S2657" s="203">
        <v>44837.595717592594</v>
      </c>
    </row>
    <row r="2658" spans="1:19" x14ac:dyDescent="0.25">
      <c r="A2658" s="208" t="s">
        <v>257</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2">
        <v>1266</v>
      </c>
      <c r="P2658" s="208" t="s">
        <v>258</v>
      </c>
      <c r="Q2658" s="208" t="s">
        <v>259</v>
      </c>
      <c r="R2658" s="208" t="s">
        <v>260</v>
      </c>
      <c r="S2658" s="203">
        <v>44837.595717592594</v>
      </c>
    </row>
    <row r="2659" spans="1:19" x14ac:dyDescent="0.25">
      <c r="A2659" s="208" t="s">
        <v>257</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2">
        <v>1266</v>
      </c>
      <c r="P2659" s="208" t="s">
        <v>258</v>
      </c>
      <c r="Q2659" s="208" t="s">
        <v>259</v>
      </c>
      <c r="R2659" s="208" t="s">
        <v>260</v>
      </c>
      <c r="S2659" s="203">
        <v>44837.595717592594</v>
      </c>
    </row>
    <row r="2660" spans="1:19" x14ac:dyDescent="0.25">
      <c r="A2660" s="208" t="s">
        <v>257</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2">
        <v>1266</v>
      </c>
      <c r="P2660" s="208" t="s">
        <v>258</v>
      </c>
      <c r="Q2660" s="208" t="s">
        <v>259</v>
      </c>
      <c r="R2660" s="208" t="s">
        <v>260</v>
      </c>
      <c r="S2660" s="203">
        <v>44837.595717592594</v>
      </c>
    </row>
    <row r="2661" spans="1:19" x14ac:dyDescent="0.25">
      <c r="A2661" s="208" t="s">
        <v>257</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2">
        <v>1266</v>
      </c>
      <c r="P2661" s="208" t="s">
        <v>258</v>
      </c>
      <c r="Q2661" s="208" t="s">
        <v>259</v>
      </c>
      <c r="R2661" s="208" t="s">
        <v>260</v>
      </c>
      <c r="S2661" s="203">
        <v>44837.595717592594</v>
      </c>
    </row>
    <row r="2662" spans="1:19" x14ac:dyDescent="0.25">
      <c r="A2662" s="208" t="s">
        <v>257</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2">
        <v>1266</v>
      </c>
      <c r="P2662" s="208" t="s">
        <v>258</v>
      </c>
      <c r="Q2662" s="208" t="s">
        <v>259</v>
      </c>
      <c r="R2662" s="208" t="s">
        <v>260</v>
      </c>
      <c r="S2662" s="203">
        <v>44837.595717592594</v>
      </c>
    </row>
    <row r="2663" spans="1:19" x14ac:dyDescent="0.25">
      <c r="A2663" s="208" t="s">
        <v>257</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2">
        <v>1266</v>
      </c>
      <c r="P2663" s="208" t="s">
        <v>258</v>
      </c>
      <c r="Q2663" s="208" t="s">
        <v>259</v>
      </c>
      <c r="R2663" s="208" t="s">
        <v>260</v>
      </c>
      <c r="S2663" s="203">
        <v>44837.595717592594</v>
      </c>
    </row>
    <row r="2664" spans="1:19" x14ac:dyDescent="0.25">
      <c r="A2664" s="208" t="s">
        <v>257</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2">
        <v>1266</v>
      </c>
      <c r="P2664" s="208" t="s">
        <v>258</v>
      </c>
      <c r="Q2664" s="208" t="s">
        <v>259</v>
      </c>
      <c r="R2664" s="208" t="s">
        <v>260</v>
      </c>
      <c r="S2664" s="203">
        <v>44837.595717592594</v>
      </c>
    </row>
    <row r="2665" spans="1:19" x14ac:dyDescent="0.25">
      <c r="A2665" s="208" t="s">
        <v>257</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2">
        <v>1266</v>
      </c>
      <c r="P2665" s="208" t="s">
        <v>258</v>
      </c>
      <c r="Q2665" s="208" t="s">
        <v>259</v>
      </c>
      <c r="R2665" s="208" t="s">
        <v>260</v>
      </c>
      <c r="S2665" s="203">
        <v>44837.595717592594</v>
      </c>
    </row>
    <row r="2666" spans="1:19" x14ac:dyDescent="0.25">
      <c r="A2666" s="208" t="s">
        <v>257</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2">
        <v>1266</v>
      </c>
      <c r="P2666" s="208" t="s">
        <v>258</v>
      </c>
      <c r="Q2666" s="208" t="s">
        <v>259</v>
      </c>
      <c r="R2666" s="208" t="s">
        <v>260</v>
      </c>
      <c r="S2666" s="203">
        <v>44837.595717592594</v>
      </c>
    </row>
    <row r="2667" spans="1:19" x14ac:dyDescent="0.25">
      <c r="A2667" s="208" t="s">
        <v>257</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2">
        <v>1266</v>
      </c>
      <c r="P2667" s="208" t="s">
        <v>258</v>
      </c>
      <c r="Q2667" s="208" t="s">
        <v>259</v>
      </c>
      <c r="R2667" s="208" t="s">
        <v>260</v>
      </c>
      <c r="S2667" s="203">
        <v>44837.595717592594</v>
      </c>
    </row>
    <row r="2668" spans="1:19" x14ac:dyDescent="0.25">
      <c r="A2668" s="208" t="s">
        <v>257</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2">
        <v>1266</v>
      </c>
      <c r="P2668" s="208" t="s">
        <v>258</v>
      </c>
      <c r="Q2668" s="208" t="s">
        <v>259</v>
      </c>
      <c r="R2668" s="208" t="s">
        <v>260</v>
      </c>
      <c r="S2668" s="203">
        <v>44837.595717592594</v>
      </c>
    </row>
    <row r="2669" spans="1:19" x14ac:dyDescent="0.25">
      <c r="A2669" s="208" t="s">
        <v>257</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2">
        <v>1266</v>
      </c>
      <c r="P2669" s="208" t="s">
        <v>258</v>
      </c>
      <c r="Q2669" s="208" t="s">
        <v>259</v>
      </c>
      <c r="R2669" s="208" t="s">
        <v>260</v>
      </c>
      <c r="S2669" s="203">
        <v>44837.595717592594</v>
      </c>
    </row>
    <row r="2670" spans="1:19" x14ac:dyDescent="0.25">
      <c r="A2670" s="208" t="s">
        <v>257</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2">
        <v>1266</v>
      </c>
      <c r="P2670" s="208" t="s">
        <v>258</v>
      </c>
      <c r="Q2670" s="208" t="s">
        <v>259</v>
      </c>
      <c r="R2670" s="208" t="s">
        <v>260</v>
      </c>
      <c r="S2670" s="203">
        <v>44837.595717592594</v>
      </c>
    </row>
    <row r="2671" spans="1:19" x14ac:dyDescent="0.25">
      <c r="A2671" s="208" t="s">
        <v>257</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2">
        <v>1266</v>
      </c>
      <c r="P2671" s="208" t="s">
        <v>258</v>
      </c>
      <c r="Q2671" s="208" t="s">
        <v>259</v>
      </c>
      <c r="R2671" s="208" t="s">
        <v>260</v>
      </c>
      <c r="S2671" s="203">
        <v>44837.595717592594</v>
      </c>
    </row>
    <row r="2672" spans="1:19" x14ac:dyDescent="0.25">
      <c r="A2672" s="208" t="s">
        <v>257</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2">
        <v>1266</v>
      </c>
      <c r="P2672" s="208" t="s">
        <v>258</v>
      </c>
      <c r="Q2672" s="208" t="s">
        <v>259</v>
      </c>
      <c r="R2672" s="208" t="s">
        <v>260</v>
      </c>
      <c r="S2672" s="203">
        <v>44837.595717592594</v>
      </c>
    </row>
    <row r="2673" spans="1:19" x14ac:dyDescent="0.25">
      <c r="A2673" s="208" t="s">
        <v>257</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2">
        <v>1266</v>
      </c>
      <c r="P2673" s="208" t="s">
        <v>258</v>
      </c>
      <c r="Q2673" s="208" t="s">
        <v>259</v>
      </c>
      <c r="R2673" s="208" t="s">
        <v>260</v>
      </c>
      <c r="S2673" s="203">
        <v>44837.595717592594</v>
      </c>
    </row>
    <row r="2674" spans="1:19" x14ac:dyDescent="0.25">
      <c r="A2674" s="208" t="s">
        <v>257</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2">
        <v>1266</v>
      </c>
      <c r="P2674" s="208" t="s">
        <v>258</v>
      </c>
      <c r="Q2674" s="208" t="s">
        <v>259</v>
      </c>
      <c r="R2674" s="208" t="s">
        <v>260</v>
      </c>
      <c r="S2674" s="203">
        <v>44837.595717592594</v>
      </c>
    </row>
    <row r="2675" spans="1:19" x14ac:dyDescent="0.25">
      <c r="A2675" s="208" t="s">
        <v>257</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2">
        <v>1266</v>
      </c>
      <c r="P2675" s="208" t="s">
        <v>258</v>
      </c>
      <c r="Q2675" s="208" t="s">
        <v>259</v>
      </c>
      <c r="R2675" s="208" t="s">
        <v>260</v>
      </c>
      <c r="S2675" s="203">
        <v>44837.595717592594</v>
      </c>
    </row>
    <row r="2676" spans="1:19" x14ac:dyDescent="0.25">
      <c r="A2676" s="208" t="s">
        <v>257</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2">
        <v>1266</v>
      </c>
      <c r="P2676" s="208" t="s">
        <v>258</v>
      </c>
      <c r="Q2676" s="208" t="s">
        <v>259</v>
      </c>
      <c r="R2676" s="208" t="s">
        <v>260</v>
      </c>
      <c r="S2676" s="203">
        <v>44837.595717592594</v>
      </c>
    </row>
    <row r="2677" spans="1:19" x14ac:dyDescent="0.25">
      <c r="A2677" s="208" t="s">
        <v>257</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2">
        <v>1266</v>
      </c>
      <c r="P2677" s="208" t="s">
        <v>258</v>
      </c>
      <c r="Q2677" s="208" t="s">
        <v>259</v>
      </c>
      <c r="R2677" s="208" t="s">
        <v>260</v>
      </c>
      <c r="S2677" s="203">
        <v>44837.595717592594</v>
      </c>
    </row>
    <row r="2678" spans="1:19" x14ac:dyDescent="0.25">
      <c r="A2678" s="208" t="s">
        <v>257</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2">
        <v>1266</v>
      </c>
      <c r="P2678" s="208" t="s">
        <v>258</v>
      </c>
      <c r="Q2678" s="208" t="s">
        <v>259</v>
      </c>
      <c r="R2678" s="208" t="s">
        <v>260</v>
      </c>
      <c r="S2678" s="203">
        <v>44837.595717592594</v>
      </c>
    </row>
    <row r="2679" spans="1:19" x14ac:dyDescent="0.25">
      <c r="A2679" s="208" t="s">
        <v>257</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2">
        <v>1266</v>
      </c>
      <c r="P2679" s="208" t="s">
        <v>258</v>
      </c>
      <c r="Q2679" s="208" t="s">
        <v>259</v>
      </c>
      <c r="R2679" s="208" t="s">
        <v>260</v>
      </c>
      <c r="S2679" s="203">
        <v>44837.595717592594</v>
      </c>
    </row>
    <row r="2680" spans="1:19" x14ac:dyDescent="0.25">
      <c r="A2680" s="208" t="s">
        <v>257</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2">
        <v>1266</v>
      </c>
      <c r="P2680" s="208" t="s">
        <v>258</v>
      </c>
      <c r="Q2680" s="208" t="s">
        <v>259</v>
      </c>
      <c r="R2680" s="208" t="s">
        <v>260</v>
      </c>
      <c r="S2680" s="203">
        <v>44837.595717592594</v>
      </c>
    </row>
    <row r="2681" spans="1:19" x14ac:dyDescent="0.25">
      <c r="A2681" s="208" t="s">
        <v>257</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2">
        <v>1266</v>
      </c>
      <c r="P2681" s="208" t="s">
        <v>258</v>
      </c>
      <c r="Q2681" s="208" t="s">
        <v>259</v>
      </c>
      <c r="R2681" s="208" t="s">
        <v>260</v>
      </c>
      <c r="S2681" s="203">
        <v>44837.595717592594</v>
      </c>
    </row>
    <row r="2682" spans="1:19" x14ac:dyDescent="0.25">
      <c r="A2682" s="208" t="s">
        <v>257</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2">
        <v>1266</v>
      </c>
      <c r="P2682" s="208" t="s">
        <v>258</v>
      </c>
      <c r="Q2682" s="208" t="s">
        <v>259</v>
      </c>
      <c r="R2682" s="208" t="s">
        <v>260</v>
      </c>
      <c r="S2682" s="203">
        <v>44837.595717592594</v>
      </c>
    </row>
    <row r="2683" spans="1:19" x14ac:dyDescent="0.25">
      <c r="A2683" s="208" t="s">
        <v>257</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2">
        <v>1266</v>
      </c>
      <c r="P2683" s="208" t="s">
        <v>258</v>
      </c>
      <c r="Q2683" s="208" t="s">
        <v>259</v>
      </c>
      <c r="R2683" s="208" t="s">
        <v>260</v>
      </c>
      <c r="S2683" s="203">
        <v>44837.595717592594</v>
      </c>
    </row>
    <row r="2684" spans="1:19" x14ac:dyDescent="0.25">
      <c r="A2684" s="208" t="s">
        <v>257</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2">
        <v>1266</v>
      </c>
      <c r="P2684" s="208" t="s">
        <v>258</v>
      </c>
      <c r="Q2684" s="208" t="s">
        <v>259</v>
      </c>
      <c r="R2684" s="208" t="s">
        <v>260</v>
      </c>
      <c r="S2684" s="203">
        <v>44837.595717592594</v>
      </c>
    </row>
    <row r="2685" spans="1:19" x14ac:dyDescent="0.25">
      <c r="A2685" s="208" t="s">
        <v>257</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2">
        <v>1266</v>
      </c>
      <c r="P2685" s="208" t="s">
        <v>258</v>
      </c>
      <c r="Q2685" s="208" t="s">
        <v>259</v>
      </c>
      <c r="R2685" s="208" t="s">
        <v>260</v>
      </c>
      <c r="S2685" s="203">
        <v>44837.595717592594</v>
      </c>
    </row>
    <row r="2686" spans="1:19" x14ac:dyDescent="0.25">
      <c r="A2686" s="208" t="s">
        <v>257</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2">
        <v>1266</v>
      </c>
      <c r="P2686" s="208" t="s">
        <v>258</v>
      </c>
      <c r="Q2686" s="208" t="s">
        <v>259</v>
      </c>
      <c r="R2686" s="208" t="s">
        <v>260</v>
      </c>
      <c r="S2686" s="203">
        <v>44837.595717592594</v>
      </c>
    </row>
    <row r="2687" spans="1:19" x14ac:dyDescent="0.25">
      <c r="A2687" s="208" t="s">
        <v>257</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2">
        <v>1266</v>
      </c>
      <c r="P2687" s="208" t="s">
        <v>258</v>
      </c>
      <c r="Q2687" s="208" t="s">
        <v>259</v>
      </c>
      <c r="R2687" s="208" t="s">
        <v>260</v>
      </c>
      <c r="S2687" s="203">
        <v>44837.595717592594</v>
      </c>
    </row>
    <row r="2688" spans="1:19" x14ac:dyDescent="0.25">
      <c r="A2688" s="208" t="s">
        <v>257</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2">
        <v>1266</v>
      </c>
      <c r="P2688" s="208" t="s">
        <v>258</v>
      </c>
      <c r="Q2688" s="208" t="s">
        <v>259</v>
      </c>
      <c r="R2688" s="208" t="s">
        <v>260</v>
      </c>
      <c r="S2688" s="203">
        <v>44837.595717592594</v>
      </c>
    </row>
    <row r="2689" spans="1:19" x14ac:dyDescent="0.25">
      <c r="A2689" s="208" t="s">
        <v>257</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2">
        <v>1266</v>
      </c>
      <c r="P2689" s="208" t="s">
        <v>258</v>
      </c>
      <c r="Q2689" s="208" t="s">
        <v>259</v>
      </c>
      <c r="R2689" s="208" t="s">
        <v>260</v>
      </c>
      <c r="S2689" s="203">
        <v>44837.595717592594</v>
      </c>
    </row>
    <row r="2690" spans="1:19" x14ac:dyDescent="0.25">
      <c r="A2690" s="208" t="s">
        <v>257</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2">
        <v>1266</v>
      </c>
      <c r="P2690" s="208" t="s">
        <v>258</v>
      </c>
      <c r="Q2690" s="208" t="s">
        <v>259</v>
      </c>
      <c r="R2690" s="208" t="s">
        <v>260</v>
      </c>
      <c r="S2690" s="203">
        <v>44837.595717592594</v>
      </c>
    </row>
    <row r="2691" spans="1:19" x14ac:dyDescent="0.25">
      <c r="A2691" s="208" t="s">
        <v>257</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2">
        <v>1266</v>
      </c>
      <c r="P2691" s="208" t="s">
        <v>258</v>
      </c>
      <c r="Q2691" s="208" t="s">
        <v>259</v>
      </c>
      <c r="R2691" s="208" t="s">
        <v>260</v>
      </c>
      <c r="S2691" s="203">
        <v>44837.595717592594</v>
      </c>
    </row>
    <row r="2692" spans="1:19" x14ac:dyDescent="0.25">
      <c r="A2692" s="208" t="s">
        <v>257</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2">
        <v>1266</v>
      </c>
      <c r="P2692" s="208" t="s">
        <v>258</v>
      </c>
      <c r="Q2692" s="208" t="s">
        <v>259</v>
      </c>
      <c r="R2692" s="208" t="s">
        <v>260</v>
      </c>
      <c r="S2692" s="203">
        <v>44837.595717592594</v>
      </c>
    </row>
    <row r="2693" spans="1:19" x14ac:dyDescent="0.25">
      <c r="A2693" s="208" t="s">
        <v>257</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2">
        <v>1266</v>
      </c>
      <c r="P2693" s="208" t="s">
        <v>258</v>
      </c>
      <c r="Q2693" s="208" t="s">
        <v>259</v>
      </c>
      <c r="R2693" s="208" t="s">
        <v>260</v>
      </c>
      <c r="S2693" s="203">
        <v>44837.595717592594</v>
      </c>
    </row>
    <row r="2694" spans="1:19" x14ac:dyDescent="0.25">
      <c r="A2694" s="208" t="s">
        <v>257</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2">
        <v>1266</v>
      </c>
      <c r="P2694" s="208" t="s">
        <v>258</v>
      </c>
      <c r="Q2694" s="208" t="s">
        <v>259</v>
      </c>
      <c r="R2694" s="208" t="s">
        <v>260</v>
      </c>
      <c r="S2694" s="203">
        <v>44837.595717592594</v>
      </c>
    </row>
    <row r="2695" spans="1:19" x14ac:dyDescent="0.25">
      <c r="A2695" s="208" t="s">
        <v>257</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2">
        <v>1266</v>
      </c>
      <c r="P2695" s="208" t="s">
        <v>258</v>
      </c>
      <c r="Q2695" s="208" t="s">
        <v>259</v>
      </c>
      <c r="R2695" s="208" t="s">
        <v>260</v>
      </c>
      <c r="S2695" s="203">
        <v>44837.595717592594</v>
      </c>
    </row>
    <row r="2696" spans="1:19" x14ac:dyDescent="0.25">
      <c r="A2696" s="208" t="s">
        <v>257</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2">
        <v>1266</v>
      </c>
      <c r="P2696" s="208" t="s">
        <v>258</v>
      </c>
      <c r="Q2696" s="208" t="s">
        <v>259</v>
      </c>
      <c r="R2696" s="208" t="s">
        <v>260</v>
      </c>
      <c r="S2696" s="203">
        <v>44837.595717592594</v>
      </c>
    </row>
    <row r="2697" spans="1:19" x14ac:dyDescent="0.25">
      <c r="A2697" s="208" t="s">
        <v>257</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2">
        <v>1266</v>
      </c>
      <c r="P2697" s="208" t="s">
        <v>258</v>
      </c>
      <c r="Q2697" s="208" t="s">
        <v>259</v>
      </c>
      <c r="R2697" s="208" t="s">
        <v>260</v>
      </c>
      <c r="S2697" s="203">
        <v>44837.595717592594</v>
      </c>
    </row>
    <row r="2698" spans="1:19" x14ac:dyDescent="0.25">
      <c r="A2698" s="208" t="s">
        <v>257</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2">
        <v>1266</v>
      </c>
      <c r="P2698" s="208" t="s">
        <v>258</v>
      </c>
      <c r="Q2698" s="208" t="s">
        <v>259</v>
      </c>
      <c r="R2698" s="208" t="s">
        <v>260</v>
      </c>
      <c r="S2698" s="203">
        <v>44837.595717592594</v>
      </c>
    </row>
    <row r="2699" spans="1:19" x14ac:dyDescent="0.25">
      <c r="A2699" s="208" t="s">
        <v>257</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2">
        <v>1266</v>
      </c>
      <c r="P2699" s="208" t="s">
        <v>258</v>
      </c>
      <c r="Q2699" s="208" t="s">
        <v>259</v>
      </c>
      <c r="R2699" s="208" t="s">
        <v>260</v>
      </c>
      <c r="S2699" s="203">
        <v>44837.595717592594</v>
      </c>
    </row>
    <row r="2700" spans="1:19" x14ac:dyDescent="0.25">
      <c r="A2700" s="208" t="s">
        <v>257</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2">
        <v>1266</v>
      </c>
      <c r="P2700" s="208" t="s">
        <v>258</v>
      </c>
      <c r="Q2700" s="208" t="s">
        <v>259</v>
      </c>
      <c r="R2700" s="208" t="s">
        <v>260</v>
      </c>
      <c r="S2700" s="203">
        <v>44837.595717592594</v>
      </c>
    </row>
    <row r="2701" spans="1:19" x14ac:dyDescent="0.25">
      <c r="A2701" s="208" t="s">
        <v>257</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2">
        <v>1266</v>
      </c>
      <c r="P2701" s="208" t="s">
        <v>258</v>
      </c>
      <c r="Q2701" s="208" t="s">
        <v>259</v>
      </c>
      <c r="R2701" s="208" t="s">
        <v>260</v>
      </c>
      <c r="S2701" s="203">
        <v>44837.595717592594</v>
      </c>
    </row>
    <row r="2702" spans="1:19" x14ac:dyDescent="0.25">
      <c r="A2702" s="208" t="s">
        <v>257</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2">
        <v>1266</v>
      </c>
      <c r="P2702" s="208" t="s">
        <v>258</v>
      </c>
      <c r="Q2702" s="208" t="s">
        <v>259</v>
      </c>
      <c r="R2702" s="208" t="s">
        <v>260</v>
      </c>
      <c r="S2702" s="203">
        <v>44837.595717592594</v>
      </c>
    </row>
    <row r="2703" spans="1:19" x14ac:dyDescent="0.25">
      <c r="A2703" s="208" t="s">
        <v>257</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2">
        <v>1266</v>
      </c>
      <c r="P2703" s="208" t="s">
        <v>258</v>
      </c>
      <c r="Q2703" s="208" t="s">
        <v>259</v>
      </c>
      <c r="R2703" s="208" t="s">
        <v>260</v>
      </c>
      <c r="S2703" s="203">
        <v>44837.595717592594</v>
      </c>
    </row>
    <row r="2704" spans="1:19" x14ac:dyDescent="0.25">
      <c r="A2704" s="208" t="s">
        <v>257</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2">
        <v>1266</v>
      </c>
      <c r="P2704" s="208" t="s">
        <v>258</v>
      </c>
      <c r="Q2704" s="208" t="s">
        <v>259</v>
      </c>
      <c r="R2704" s="208" t="s">
        <v>260</v>
      </c>
      <c r="S2704" s="203">
        <v>44837.595717592594</v>
      </c>
    </row>
    <row r="2705" spans="1:19" x14ac:dyDescent="0.25">
      <c r="A2705" s="208" t="s">
        <v>257</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2">
        <v>1266</v>
      </c>
      <c r="P2705" s="208" t="s">
        <v>258</v>
      </c>
      <c r="Q2705" s="208" t="s">
        <v>259</v>
      </c>
      <c r="R2705" s="208" t="s">
        <v>260</v>
      </c>
      <c r="S2705" s="203">
        <v>44837.595717592594</v>
      </c>
    </row>
    <row r="2706" spans="1:19" x14ac:dyDescent="0.25">
      <c r="A2706" s="208" t="s">
        <v>257</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2">
        <v>1266</v>
      </c>
      <c r="P2706" s="208" t="s">
        <v>258</v>
      </c>
      <c r="Q2706" s="208" t="s">
        <v>259</v>
      </c>
      <c r="R2706" s="208" t="s">
        <v>260</v>
      </c>
      <c r="S2706" s="203">
        <v>44837.595717592594</v>
      </c>
    </row>
    <row r="2707" spans="1:19" x14ac:dyDescent="0.25">
      <c r="A2707" s="208" t="s">
        <v>257</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2">
        <v>1266</v>
      </c>
      <c r="P2707" s="208" t="s">
        <v>258</v>
      </c>
      <c r="Q2707" s="208" t="s">
        <v>259</v>
      </c>
      <c r="R2707" s="208" t="s">
        <v>260</v>
      </c>
      <c r="S2707" s="203">
        <v>44837.595717592594</v>
      </c>
    </row>
    <row r="2708" spans="1:19" x14ac:dyDescent="0.25">
      <c r="A2708" s="208" t="s">
        <v>257</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2">
        <v>1266</v>
      </c>
      <c r="P2708" s="208" t="s">
        <v>258</v>
      </c>
      <c r="Q2708" s="208" t="s">
        <v>259</v>
      </c>
      <c r="R2708" s="208" t="s">
        <v>260</v>
      </c>
      <c r="S2708" s="203">
        <v>44837.595717592594</v>
      </c>
    </row>
    <row r="2709" spans="1:19" x14ac:dyDescent="0.25">
      <c r="A2709" s="208" t="s">
        <v>257</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2">
        <v>1266</v>
      </c>
      <c r="P2709" s="208" t="s">
        <v>258</v>
      </c>
      <c r="Q2709" s="208" t="s">
        <v>259</v>
      </c>
      <c r="R2709" s="208" t="s">
        <v>260</v>
      </c>
      <c r="S2709" s="203">
        <v>44837.595717592594</v>
      </c>
    </row>
    <row r="2710" spans="1:19" x14ac:dyDescent="0.25">
      <c r="A2710" s="208" t="s">
        <v>257</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2">
        <v>1266</v>
      </c>
      <c r="P2710" s="208" t="s">
        <v>258</v>
      </c>
      <c r="Q2710" s="208" t="s">
        <v>259</v>
      </c>
      <c r="R2710" s="208" t="s">
        <v>260</v>
      </c>
      <c r="S2710" s="203">
        <v>44837.595717592594</v>
      </c>
    </row>
    <row r="2711" spans="1:19" x14ac:dyDescent="0.25">
      <c r="A2711" s="208" t="s">
        <v>257</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2">
        <v>1266</v>
      </c>
      <c r="P2711" s="208" t="s">
        <v>258</v>
      </c>
      <c r="Q2711" s="208" t="s">
        <v>259</v>
      </c>
      <c r="R2711" s="208" t="s">
        <v>260</v>
      </c>
      <c r="S2711" s="203">
        <v>44837.595717592594</v>
      </c>
    </row>
    <row r="2712" spans="1:19" x14ac:dyDescent="0.25">
      <c r="A2712" s="208" t="s">
        <v>257</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2">
        <v>1266</v>
      </c>
      <c r="P2712" s="208" t="s">
        <v>258</v>
      </c>
      <c r="Q2712" s="208" t="s">
        <v>259</v>
      </c>
      <c r="R2712" s="208" t="s">
        <v>260</v>
      </c>
      <c r="S2712" s="203">
        <v>44837.595717592594</v>
      </c>
    </row>
    <row r="2713" spans="1:19" x14ac:dyDescent="0.25">
      <c r="A2713" s="208" t="s">
        <v>257</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2">
        <v>1266</v>
      </c>
      <c r="P2713" s="208" t="s">
        <v>258</v>
      </c>
      <c r="Q2713" s="208" t="s">
        <v>259</v>
      </c>
      <c r="R2713" s="208" t="s">
        <v>260</v>
      </c>
      <c r="S2713" s="203">
        <v>44837.595717592594</v>
      </c>
    </row>
    <row r="2714" spans="1:19" x14ac:dyDescent="0.25">
      <c r="A2714" s="208" t="s">
        <v>257</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2">
        <v>1266</v>
      </c>
      <c r="P2714" s="208" t="s">
        <v>258</v>
      </c>
      <c r="Q2714" s="208" t="s">
        <v>259</v>
      </c>
      <c r="R2714" s="208" t="s">
        <v>260</v>
      </c>
      <c r="S2714" s="203">
        <v>44837.595717592594</v>
      </c>
    </row>
    <row r="2715" spans="1:19" x14ac:dyDescent="0.25">
      <c r="A2715" s="208" t="s">
        <v>257</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2">
        <v>1266</v>
      </c>
      <c r="P2715" s="208" t="s">
        <v>258</v>
      </c>
      <c r="Q2715" s="208" t="s">
        <v>259</v>
      </c>
      <c r="R2715" s="208" t="s">
        <v>260</v>
      </c>
      <c r="S2715" s="203">
        <v>44837.595717592594</v>
      </c>
    </row>
    <row r="2716" spans="1:19" x14ac:dyDescent="0.25">
      <c r="A2716" s="208" t="s">
        <v>257</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2">
        <v>1266</v>
      </c>
      <c r="P2716" s="208" t="s">
        <v>258</v>
      </c>
      <c r="Q2716" s="208" t="s">
        <v>259</v>
      </c>
      <c r="R2716" s="208" t="s">
        <v>260</v>
      </c>
      <c r="S2716" s="203">
        <v>44837.595717592594</v>
      </c>
    </row>
    <row r="2717" spans="1:19" x14ac:dyDescent="0.25">
      <c r="A2717" s="208" t="s">
        <v>257</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2">
        <v>1266</v>
      </c>
      <c r="P2717" s="208" t="s">
        <v>258</v>
      </c>
      <c r="Q2717" s="208" t="s">
        <v>259</v>
      </c>
      <c r="R2717" s="208" t="s">
        <v>260</v>
      </c>
      <c r="S2717" s="203">
        <v>44837.595717592594</v>
      </c>
    </row>
    <row r="2718" spans="1:19" x14ac:dyDescent="0.25">
      <c r="A2718" s="208" t="s">
        <v>257</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2">
        <v>1266</v>
      </c>
      <c r="P2718" s="208" t="s">
        <v>258</v>
      </c>
      <c r="Q2718" s="208" t="s">
        <v>259</v>
      </c>
      <c r="R2718" s="208" t="s">
        <v>260</v>
      </c>
      <c r="S2718" s="203">
        <v>44837.595717592594</v>
      </c>
    </row>
    <row r="2719" spans="1:19" x14ac:dyDescent="0.25">
      <c r="A2719" s="208" t="s">
        <v>257</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2">
        <v>1266</v>
      </c>
      <c r="P2719" s="208" t="s">
        <v>258</v>
      </c>
      <c r="Q2719" s="208" t="s">
        <v>259</v>
      </c>
      <c r="R2719" s="208" t="s">
        <v>260</v>
      </c>
      <c r="S2719" s="203">
        <v>44837.595717592594</v>
      </c>
    </row>
    <row r="2720" spans="1:19" x14ac:dyDescent="0.25">
      <c r="A2720" s="208" t="s">
        <v>257</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2">
        <v>1266</v>
      </c>
      <c r="P2720" s="208" t="s">
        <v>258</v>
      </c>
      <c r="Q2720" s="208" t="s">
        <v>259</v>
      </c>
      <c r="R2720" s="208" t="s">
        <v>260</v>
      </c>
      <c r="S2720" s="203">
        <v>44837.595717592594</v>
      </c>
    </row>
    <row r="2721" spans="1:19" x14ac:dyDescent="0.25">
      <c r="A2721" s="208" t="s">
        <v>257</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2">
        <v>1266</v>
      </c>
      <c r="P2721" s="208" t="s">
        <v>258</v>
      </c>
      <c r="Q2721" s="208" t="s">
        <v>259</v>
      </c>
      <c r="R2721" s="208" t="s">
        <v>260</v>
      </c>
      <c r="S2721" s="203">
        <v>44837.595717592594</v>
      </c>
    </row>
    <row r="2722" spans="1:19" x14ac:dyDescent="0.25">
      <c r="A2722" s="208" t="s">
        <v>257</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2">
        <v>1266</v>
      </c>
      <c r="P2722" s="208" t="s">
        <v>258</v>
      </c>
      <c r="Q2722" s="208" t="s">
        <v>259</v>
      </c>
      <c r="R2722" s="208" t="s">
        <v>260</v>
      </c>
      <c r="S2722" s="203">
        <v>44837.595717592594</v>
      </c>
    </row>
    <row r="2723" spans="1:19" x14ac:dyDescent="0.25">
      <c r="A2723" s="208" t="s">
        <v>257</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2">
        <v>1266</v>
      </c>
      <c r="P2723" s="208" t="s">
        <v>258</v>
      </c>
      <c r="Q2723" s="208" t="s">
        <v>259</v>
      </c>
      <c r="R2723" s="208" t="s">
        <v>260</v>
      </c>
      <c r="S2723" s="203">
        <v>44837.595717592594</v>
      </c>
    </row>
    <row r="2724" spans="1:19" x14ac:dyDescent="0.25">
      <c r="A2724" s="208" t="s">
        <v>257</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2">
        <v>1266</v>
      </c>
      <c r="P2724" s="208" t="s">
        <v>258</v>
      </c>
      <c r="Q2724" s="208" t="s">
        <v>259</v>
      </c>
      <c r="R2724" s="208" t="s">
        <v>260</v>
      </c>
      <c r="S2724" s="203">
        <v>44837.595717592594</v>
      </c>
    </row>
    <row r="2725" spans="1:19" x14ac:dyDescent="0.25">
      <c r="A2725" s="208" t="s">
        <v>257</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2">
        <v>1266</v>
      </c>
      <c r="P2725" s="208" t="s">
        <v>258</v>
      </c>
      <c r="Q2725" s="208" t="s">
        <v>259</v>
      </c>
      <c r="R2725" s="208" t="s">
        <v>260</v>
      </c>
      <c r="S2725" s="203">
        <v>44837.595717592594</v>
      </c>
    </row>
    <row r="2726" spans="1:19" x14ac:dyDescent="0.25">
      <c r="A2726" s="208" t="s">
        <v>257</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2">
        <v>1266</v>
      </c>
      <c r="P2726" s="208" t="s">
        <v>258</v>
      </c>
      <c r="Q2726" s="208" t="s">
        <v>259</v>
      </c>
      <c r="R2726" s="208" t="s">
        <v>260</v>
      </c>
      <c r="S2726" s="203">
        <v>44837.595717592594</v>
      </c>
    </row>
    <row r="2727" spans="1:19" x14ac:dyDescent="0.25">
      <c r="A2727" s="208" t="s">
        <v>257</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2">
        <v>1266</v>
      </c>
      <c r="P2727" s="208" t="s">
        <v>258</v>
      </c>
      <c r="Q2727" s="208" t="s">
        <v>259</v>
      </c>
      <c r="R2727" s="208" t="s">
        <v>260</v>
      </c>
      <c r="S2727" s="203">
        <v>44837.595717592594</v>
      </c>
    </row>
    <row r="2728" spans="1:19" x14ac:dyDescent="0.25">
      <c r="A2728" s="208" t="s">
        <v>257</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2">
        <v>1266</v>
      </c>
      <c r="P2728" s="208" t="s">
        <v>258</v>
      </c>
      <c r="Q2728" s="208" t="s">
        <v>259</v>
      </c>
      <c r="R2728" s="208" t="s">
        <v>260</v>
      </c>
      <c r="S2728" s="203">
        <v>44837.595717592594</v>
      </c>
    </row>
    <row r="2729" spans="1:19" x14ac:dyDescent="0.25">
      <c r="A2729" s="208" t="s">
        <v>257</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2">
        <v>1266</v>
      </c>
      <c r="P2729" s="208" t="s">
        <v>258</v>
      </c>
      <c r="Q2729" s="208" t="s">
        <v>259</v>
      </c>
      <c r="R2729" s="208" t="s">
        <v>260</v>
      </c>
      <c r="S2729" s="203">
        <v>44837.595717592594</v>
      </c>
    </row>
    <row r="2730" spans="1:19" x14ac:dyDescent="0.25">
      <c r="A2730" s="208" t="s">
        <v>257</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2">
        <v>1266</v>
      </c>
      <c r="P2730" s="208" t="s">
        <v>258</v>
      </c>
      <c r="Q2730" s="208" t="s">
        <v>259</v>
      </c>
      <c r="R2730" s="208" t="s">
        <v>260</v>
      </c>
      <c r="S2730" s="203">
        <v>44837.595717592594</v>
      </c>
    </row>
    <row r="2731" spans="1:19" x14ac:dyDescent="0.25">
      <c r="A2731" s="208" t="s">
        <v>257</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2">
        <v>1266</v>
      </c>
      <c r="P2731" s="208" t="s">
        <v>258</v>
      </c>
      <c r="Q2731" s="208" t="s">
        <v>259</v>
      </c>
      <c r="R2731" s="208" t="s">
        <v>260</v>
      </c>
      <c r="S2731" s="203">
        <v>44837.595717592594</v>
      </c>
    </row>
    <row r="2732" spans="1:19" x14ac:dyDescent="0.25">
      <c r="A2732" s="208" t="s">
        <v>257</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2">
        <v>1266</v>
      </c>
      <c r="P2732" s="208" t="s">
        <v>258</v>
      </c>
      <c r="Q2732" s="208" t="s">
        <v>259</v>
      </c>
      <c r="R2732" s="208" t="s">
        <v>260</v>
      </c>
      <c r="S2732" s="203">
        <v>44837.595717592594</v>
      </c>
    </row>
    <row r="2733" spans="1:19" x14ac:dyDescent="0.25">
      <c r="A2733" s="208" t="s">
        <v>257</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2">
        <v>1266</v>
      </c>
      <c r="P2733" s="208" t="s">
        <v>258</v>
      </c>
      <c r="Q2733" s="208" t="s">
        <v>259</v>
      </c>
      <c r="R2733" s="208" t="s">
        <v>260</v>
      </c>
      <c r="S2733" s="203">
        <v>44837.595717592594</v>
      </c>
    </row>
    <row r="2734" spans="1:19" x14ac:dyDescent="0.25">
      <c r="A2734" s="208" t="s">
        <v>257</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2">
        <v>1266</v>
      </c>
      <c r="P2734" s="208" t="s">
        <v>258</v>
      </c>
      <c r="Q2734" s="208" t="s">
        <v>259</v>
      </c>
      <c r="R2734" s="208" t="s">
        <v>260</v>
      </c>
      <c r="S2734" s="203">
        <v>44837.595717592594</v>
      </c>
    </row>
    <row r="2735" spans="1:19" x14ac:dyDescent="0.25">
      <c r="A2735" s="208" t="s">
        <v>257</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2">
        <v>1266</v>
      </c>
      <c r="P2735" s="208" t="s">
        <v>258</v>
      </c>
      <c r="Q2735" s="208" t="s">
        <v>259</v>
      </c>
      <c r="R2735" s="208" t="s">
        <v>260</v>
      </c>
      <c r="S2735" s="203">
        <v>44837.595717592594</v>
      </c>
    </row>
    <row r="2736" spans="1:19" x14ac:dyDescent="0.25">
      <c r="A2736" s="208" t="s">
        <v>257</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2">
        <v>1266</v>
      </c>
      <c r="P2736" s="208" t="s">
        <v>258</v>
      </c>
      <c r="Q2736" s="208" t="s">
        <v>259</v>
      </c>
      <c r="R2736" s="208" t="s">
        <v>260</v>
      </c>
      <c r="S2736" s="203">
        <v>44837.595717592594</v>
      </c>
    </row>
    <row r="2737" spans="1:19" x14ac:dyDescent="0.25">
      <c r="A2737" s="208" t="s">
        <v>257</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2">
        <v>1266</v>
      </c>
      <c r="P2737" s="208" t="s">
        <v>258</v>
      </c>
      <c r="Q2737" s="208" t="s">
        <v>259</v>
      </c>
      <c r="R2737" s="208" t="s">
        <v>260</v>
      </c>
      <c r="S2737" s="203">
        <v>44837.595717592594</v>
      </c>
    </row>
    <row r="2738" spans="1:19" x14ac:dyDescent="0.25">
      <c r="A2738" s="208" t="s">
        <v>257</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2">
        <v>1266</v>
      </c>
      <c r="P2738" s="208" t="s">
        <v>258</v>
      </c>
      <c r="Q2738" s="208" t="s">
        <v>259</v>
      </c>
      <c r="R2738" s="208" t="s">
        <v>260</v>
      </c>
      <c r="S2738" s="203">
        <v>44837.595717592594</v>
      </c>
    </row>
    <row r="2739" spans="1:19" x14ac:dyDescent="0.25">
      <c r="A2739" s="208" t="s">
        <v>257</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2">
        <v>1266</v>
      </c>
      <c r="P2739" s="208" t="s">
        <v>258</v>
      </c>
      <c r="Q2739" s="208" t="s">
        <v>259</v>
      </c>
      <c r="R2739" s="208" t="s">
        <v>260</v>
      </c>
      <c r="S2739" s="203">
        <v>44837.595717592594</v>
      </c>
    </row>
    <row r="2740" spans="1:19" x14ac:dyDescent="0.25">
      <c r="A2740" s="208" t="s">
        <v>257</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2">
        <v>1266</v>
      </c>
      <c r="P2740" s="208" t="s">
        <v>258</v>
      </c>
      <c r="Q2740" s="208" t="s">
        <v>259</v>
      </c>
      <c r="R2740" s="208" t="s">
        <v>260</v>
      </c>
      <c r="S2740" s="203">
        <v>44837.595717592594</v>
      </c>
    </row>
    <row r="2741" spans="1:19" x14ac:dyDescent="0.25">
      <c r="A2741" s="208" t="s">
        <v>257</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2">
        <v>1266</v>
      </c>
      <c r="P2741" s="208" t="s">
        <v>258</v>
      </c>
      <c r="Q2741" s="208" t="s">
        <v>259</v>
      </c>
      <c r="R2741" s="208" t="s">
        <v>260</v>
      </c>
      <c r="S2741" s="203">
        <v>44837.596064814818</v>
      </c>
    </row>
    <row r="2742" spans="1:19" x14ac:dyDescent="0.25">
      <c r="A2742" s="208" t="s">
        <v>257</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2">
        <v>1266</v>
      </c>
      <c r="P2742" s="208" t="s">
        <v>258</v>
      </c>
      <c r="Q2742" s="208" t="s">
        <v>259</v>
      </c>
      <c r="R2742" s="208" t="s">
        <v>260</v>
      </c>
      <c r="S2742" s="203">
        <v>44837.596064814818</v>
      </c>
    </row>
    <row r="2743" spans="1:19" x14ac:dyDescent="0.25">
      <c r="A2743" s="208" t="s">
        <v>257</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2">
        <v>1266</v>
      </c>
      <c r="P2743" s="208" t="s">
        <v>258</v>
      </c>
      <c r="Q2743" s="208" t="s">
        <v>259</v>
      </c>
      <c r="R2743" s="208" t="s">
        <v>260</v>
      </c>
      <c r="S2743" s="203">
        <v>44837.596064814818</v>
      </c>
    </row>
    <row r="2744" spans="1:19" x14ac:dyDescent="0.25">
      <c r="A2744" s="208" t="s">
        <v>257</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2">
        <v>1266</v>
      </c>
      <c r="P2744" s="208" t="s">
        <v>258</v>
      </c>
      <c r="Q2744" s="208" t="s">
        <v>259</v>
      </c>
      <c r="R2744" s="208" t="s">
        <v>260</v>
      </c>
      <c r="S2744" s="203">
        <v>44837.596064814818</v>
      </c>
    </row>
    <row r="2745" spans="1:19" x14ac:dyDescent="0.25">
      <c r="A2745" s="208" t="s">
        <v>257</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2">
        <v>1266</v>
      </c>
      <c r="P2745" s="208" t="s">
        <v>258</v>
      </c>
      <c r="Q2745" s="208" t="s">
        <v>259</v>
      </c>
      <c r="R2745" s="208" t="s">
        <v>260</v>
      </c>
      <c r="S2745" s="203">
        <v>44837.596064814818</v>
      </c>
    </row>
    <row r="2746" spans="1:19" x14ac:dyDescent="0.25">
      <c r="A2746" s="208" t="s">
        <v>257</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2">
        <v>1266</v>
      </c>
      <c r="P2746" s="208" t="s">
        <v>258</v>
      </c>
      <c r="Q2746" s="208" t="s">
        <v>259</v>
      </c>
      <c r="R2746" s="208" t="s">
        <v>260</v>
      </c>
      <c r="S2746" s="203">
        <v>44837.596064814818</v>
      </c>
    </row>
    <row r="2747" spans="1:19" x14ac:dyDescent="0.25">
      <c r="A2747" s="208" t="s">
        <v>257</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2">
        <v>1266</v>
      </c>
      <c r="P2747" s="208" t="s">
        <v>258</v>
      </c>
      <c r="Q2747" s="208" t="s">
        <v>259</v>
      </c>
      <c r="R2747" s="208" t="s">
        <v>260</v>
      </c>
      <c r="S2747" s="203">
        <v>44837.596064814818</v>
      </c>
    </row>
    <row r="2748" spans="1:19" x14ac:dyDescent="0.25">
      <c r="A2748" s="208" t="s">
        <v>257</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2">
        <v>1266</v>
      </c>
      <c r="P2748" s="208" t="s">
        <v>258</v>
      </c>
      <c r="Q2748" s="208" t="s">
        <v>259</v>
      </c>
      <c r="R2748" s="208" t="s">
        <v>260</v>
      </c>
      <c r="S2748" s="203">
        <v>44837.596064814818</v>
      </c>
    </row>
    <row r="2749" spans="1:19" x14ac:dyDescent="0.25">
      <c r="A2749" s="208" t="s">
        <v>257</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2">
        <v>1266</v>
      </c>
      <c r="P2749" s="208" t="s">
        <v>258</v>
      </c>
      <c r="Q2749" s="208" t="s">
        <v>259</v>
      </c>
      <c r="R2749" s="208" t="s">
        <v>260</v>
      </c>
      <c r="S2749" s="203">
        <v>44837.596064814818</v>
      </c>
    </row>
    <row r="2750" spans="1:19" x14ac:dyDescent="0.25">
      <c r="A2750" s="208" t="s">
        <v>257</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2">
        <v>1266</v>
      </c>
      <c r="P2750" s="208" t="s">
        <v>258</v>
      </c>
      <c r="Q2750" s="208" t="s">
        <v>259</v>
      </c>
      <c r="R2750" s="208" t="s">
        <v>260</v>
      </c>
      <c r="S2750" s="203">
        <v>44837.596064814818</v>
      </c>
    </row>
    <row r="2751" spans="1:19" x14ac:dyDescent="0.25">
      <c r="A2751" s="208" t="s">
        <v>257</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2">
        <v>1266</v>
      </c>
      <c r="P2751" s="208" t="s">
        <v>258</v>
      </c>
      <c r="Q2751" s="208" t="s">
        <v>259</v>
      </c>
      <c r="R2751" s="208" t="s">
        <v>260</v>
      </c>
      <c r="S2751" s="203">
        <v>44837.596064814818</v>
      </c>
    </row>
    <row r="2752" spans="1:19" x14ac:dyDescent="0.25">
      <c r="A2752" s="208" t="s">
        <v>257</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2">
        <v>1266</v>
      </c>
      <c r="P2752" s="208" t="s">
        <v>258</v>
      </c>
      <c r="Q2752" s="208" t="s">
        <v>259</v>
      </c>
      <c r="R2752" s="208" t="s">
        <v>260</v>
      </c>
      <c r="S2752" s="203">
        <v>44837.596064814818</v>
      </c>
    </row>
    <row r="2753" spans="1:19" x14ac:dyDescent="0.25">
      <c r="A2753" s="208" t="s">
        <v>257</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2">
        <v>1266</v>
      </c>
      <c r="P2753" s="208" t="s">
        <v>258</v>
      </c>
      <c r="Q2753" s="208" t="s">
        <v>259</v>
      </c>
      <c r="R2753" s="208" t="s">
        <v>260</v>
      </c>
      <c r="S2753" s="203">
        <v>44837.596064814818</v>
      </c>
    </row>
    <row r="2754" spans="1:19" x14ac:dyDescent="0.25">
      <c r="A2754" s="208" t="s">
        <v>257</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2">
        <v>1266</v>
      </c>
      <c r="P2754" s="208" t="s">
        <v>258</v>
      </c>
      <c r="Q2754" s="208" t="s">
        <v>259</v>
      </c>
      <c r="R2754" s="208" t="s">
        <v>260</v>
      </c>
      <c r="S2754" s="203">
        <v>44837.596064814818</v>
      </c>
    </row>
    <row r="2755" spans="1:19" x14ac:dyDescent="0.25">
      <c r="A2755" s="208" t="s">
        <v>257</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2">
        <v>1266</v>
      </c>
      <c r="P2755" s="208" t="s">
        <v>258</v>
      </c>
      <c r="Q2755" s="208" t="s">
        <v>259</v>
      </c>
      <c r="R2755" s="208" t="s">
        <v>260</v>
      </c>
      <c r="S2755" s="203">
        <v>44837.596064814818</v>
      </c>
    </row>
    <row r="2756" spans="1:19" x14ac:dyDescent="0.25">
      <c r="A2756" s="208" t="s">
        <v>257</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2">
        <v>1266</v>
      </c>
      <c r="P2756" s="208" t="s">
        <v>258</v>
      </c>
      <c r="Q2756" s="208" t="s">
        <v>259</v>
      </c>
      <c r="R2756" s="208" t="s">
        <v>260</v>
      </c>
      <c r="S2756" s="203">
        <v>44837.596064814818</v>
      </c>
    </row>
    <row r="2757" spans="1:19" x14ac:dyDescent="0.25">
      <c r="A2757" s="208" t="s">
        <v>257</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2">
        <v>1266</v>
      </c>
      <c r="P2757" s="208" t="s">
        <v>258</v>
      </c>
      <c r="Q2757" s="208" t="s">
        <v>259</v>
      </c>
      <c r="R2757" s="208" t="s">
        <v>260</v>
      </c>
      <c r="S2757" s="203">
        <v>44837.596064814818</v>
      </c>
    </row>
    <row r="2758" spans="1:19" x14ac:dyDescent="0.25">
      <c r="A2758" s="208" t="s">
        <v>257</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2">
        <v>1266</v>
      </c>
      <c r="P2758" s="208" t="s">
        <v>258</v>
      </c>
      <c r="Q2758" s="208" t="s">
        <v>259</v>
      </c>
      <c r="R2758" s="208" t="s">
        <v>260</v>
      </c>
      <c r="S2758" s="203">
        <v>44837.596064814818</v>
      </c>
    </row>
    <row r="2759" spans="1:19" x14ac:dyDescent="0.25">
      <c r="A2759" s="208" t="s">
        <v>257</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2">
        <v>1266</v>
      </c>
      <c r="P2759" s="208" t="s">
        <v>258</v>
      </c>
      <c r="Q2759" s="208" t="s">
        <v>259</v>
      </c>
      <c r="R2759" s="208" t="s">
        <v>260</v>
      </c>
      <c r="S2759" s="203">
        <v>44837.596064814818</v>
      </c>
    </row>
    <row r="2760" spans="1:19" x14ac:dyDescent="0.25">
      <c r="A2760" s="208" t="s">
        <v>257</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2">
        <v>1266</v>
      </c>
      <c r="P2760" s="208" t="s">
        <v>258</v>
      </c>
      <c r="Q2760" s="208" t="s">
        <v>259</v>
      </c>
      <c r="R2760" s="208" t="s">
        <v>260</v>
      </c>
      <c r="S2760" s="203">
        <v>44837.596064814818</v>
      </c>
    </row>
    <row r="2761" spans="1:19" x14ac:dyDescent="0.25">
      <c r="A2761" s="208" t="s">
        <v>257</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2">
        <v>1266</v>
      </c>
      <c r="P2761" s="208" t="s">
        <v>258</v>
      </c>
      <c r="Q2761" s="208" t="s">
        <v>259</v>
      </c>
      <c r="R2761" s="208" t="s">
        <v>260</v>
      </c>
      <c r="S2761" s="203">
        <v>44837.596076388887</v>
      </c>
    </row>
    <row r="2762" spans="1:19" x14ac:dyDescent="0.25">
      <c r="A2762" s="208" t="s">
        <v>257</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2">
        <v>1266</v>
      </c>
      <c r="P2762" s="208" t="s">
        <v>258</v>
      </c>
      <c r="Q2762" s="208" t="s">
        <v>259</v>
      </c>
      <c r="R2762" s="208" t="s">
        <v>260</v>
      </c>
      <c r="S2762" s="203">
        <v>44837.596064814818</v>
      </c>
    </row>
    <row r="2763" spans="1:19" x14ac:dyDescent="0.25">
      <c r="A2763" s="208" t="s">
        <v>257</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2">
        <v>1266</v>
      </c>
      <c r="P2763" s="208" t="s">
        <v>258</v>
      </c>
      <c r="Q2763" s="208" t="s">
        <v>259</v>
      </c>
      <c r="R2763" s="208" t="s">
        <v>260</v>
      </c>
      <c r="S2763" s="203">
        <v>44837.596076388887</v>
      </c>
    </row>
    <row r="2764" spans="1:19" x14ac:dyDescent="0.25">
      <c r="A2764" s="208" t="s">
        <v>257</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2">
        <v>1266</v>
      </c>
      <c r="P2764" s="208" t="s">
        <v>258</v>
      </c>
      <c r="Q2764" s="208" t="s">
        <v>259</v>
      </c>
      <c r="R2764" s="208" t="s">
        <v>260</v>
      </c>
      <c r="S2764" s="203">
        <v>44837.596064814818</v>
      </c>
    </row>
    <row r="2765" spans="1:19" x14ac:dyDescent="0.25">
      <c r="A2765" s="208" t="s">
        <v>257</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2">
        <v>1266</v>
      </c>
      <c r="P2765" s="208" t="s">
        <v>258</v>
      </c>
      <c r="Q2765" s="208" t="s">
        <v>259</v>
      </c>
      <c r="R2765" s="208" t="s">
        <v>260</v>
      </c>
      <c r="S2765" s="203">
        <v>44837.596076388887</v>
      </c>
    </row>
    <row r="2766" spans="1:19" x14ac:dyDescent="0.25">
      <c r="A2766" s="208" t="s">
        <v>257</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2">
        <v>1266</v>
      </c>
      <c r="P2766" s="208" t="s">
        <v>258</v>
      </c>
      <c r="Q2766" s="208" t="s">
        <v>259</v>
      </c>
      <c r="R2766" s="208" t="s">
        <v>260</v>
      </c>
      <c r="S2766" s="203">
        <v>44837.596064814818</v>
      </c>
    </row>
    <row r="2767" spans="1:19" x14ac:dyDescent="0.25">
      <c r="A2767" s="208" t="s">
        <v>257</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2">
        <v>1266</v>
      </c>
      <c r="P2767" s="208" t="s">
        <v>258</v>
      </c>
      <c r="Q2767" s="208" t="s">
        <v>259</v>
      </c>
      <c r="R2767" s="208" t="s">
        <v>260</v>
      </c>
      <c r="S2767" s="203">
        <v>44837.596076388887</v>
      </c>
    </row>
    <row r="2768" spans="1:19" x14ac:dyDescent="0.25">
      <c r="A2768" s="208" t="s">
        <v>257</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2">
        <v>1266</v>
      </c>
      <c r="P2768" s="208" t="s">
        <v>258</v>
      </c>
      <c r="Q2768" s="208" t="s">
        <v>259</v>
      </c>
      <c r="R2768" s="208" t="s">
        <v>260</v>
      </c>
      <c r="S2768" s="203">
        <v>44837.596064814818</v>
      </c>
    </row>
    <row r="2769" spans="1:19" x14ac:dyDescent="0.25">
      <c r="A2769" s="208" t="s">
        <v>257</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2">
        <v>1266</v>
      </c>
      <c r="P2769" s="208" t="s">
        <v>258</v>
      </c>
      <c r="Q2769" s="208" t="s">
        <v>259</v>
      </c>
      <c r="R2769" s="208" t="s">
        <v>260</v>
      </c>
      <c r="S2769" s="203">
        <v>44837.596064814818</v>
      </c>
    </row>
    <row r="2770" spans="1:19" x14ac:dyDescent="0.25">
      <c r="A2770" s="208" t="s">
        <v>257</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2">
        <v>1266</v>
      </c>
      <c r="P2770" s="208" t="s">
        <v>258</v>
      </c>
      <c r="Q2770" s="208" t="s">
        <v>259</v>
      </c>
      <c r="R2770" s="208" t="s">
        <v>260</v>
      </c>
      <c r="S2770" s="203">
        <v>44837.596064814818</v>
      </c>
    </row>
    <row r="2771" spans="1:19" x14ac:dyDescent="0.25">
      <c r="A2771" s="208" t="s">
        <v>257</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2">
        <v>1266</v>
      </c>
      <c r="P2771" s="208" t="s">
        <v>258</v>
      </c>
      <c r="Q2771" s="208" t="s">
        <v>259</v>
      </c>
      <c r="R2771" s="208" t="s">
        <v>260</v>
      </c>
      <c r="S2771" s="203">
        <v>44837.596064814818</v>
      </c>
    </row>
    <row r="2772" spans="1:19" x14ac:dyDescent="0.25">
      <c r="A2772" s="208" t="s">
        <v>257</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2">
        <v>1266</v>
      </c>
      <c r="P2772" s="208" t="s">
        <v>258</v>
      </c>
      <c r="Q2772" s="208" t="s">
        <v>259</v>
      </c>
      <c r="R2772" s="208" t="s">
        <v>260</v>
      </c>
      <c r="S2772" s="203">
        <v>44837.596064814818</v>
      </c>
    </row>
    <row r="2773" spans="1:19" x14ac:dyDescent="0.25">
      <c r="A2773" s="208" t="s">
        <v>257</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2">
        <v>1266</v>
      </c>
      <c r="P2773" s="208" t="s">
        <v>258</v>
      </c>
      <c r="Q2773" s="208" t="s">
        <v>259</v>
      </c>
      <c r="R2773" s="208" t="s">
        <v>260</v>
      </c>
      <c r="S2773" s="203">
        <v>44837.596064814818</v>
      </c>
    </row>
    <row r="2774" spans="1:19" x14ac:dyDescent="0.25">
      <c r="A2774" s="208" t="s">
        <v>257</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2">
        <v>1266</v>
      </c>
      <c r="P2774" s="208" t="s">
        <v>258</v>
      </c>
      <c r="Q2774" s="208" t="s">
        <v>259</v>
      </c>
      <c r="R2774" s="208" t="s">
        <v>260</v>
      </c>
      <c r="S2774" s="203">
        <v>44837.596076388887</v>
      </c>
    </row>
    <row r="2775" spans="1:19" x14ac:dyDescent="0.25">
      <c r="A2775" s="208" t="s">
        <v>257</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2">
        <v>1266</v>
      </c>
      <c r="P2775" s="208" t="s">
        <v>258</v>
      </c>
      <c r="Q2775" s="208" t="s">
        <v>259</v>
      </c>
      <c r="R2775" s="208" t="s">
        <v>260</v>
      </c>
      <c r="S2775" s="203">
        <v>44837.596064814818</v>
      </c>
    </row>
    <row r="2776" spans="1:19" x14ac:dyDescent="0.25">
      <c r="A2776" s="208" t="s">
        <v>257</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2">
        <v>1266</v>
      </c>
      <c r="P2776" s="208" t="s">
        <v>258</v>
      </c>
      <c r="Q2776" s="208" t="s">
        <v>259</v>
      </c>
      <c r="R2776" s="208" t="s">
        <v>260</v>
      </c>
      <c r="S2776" s="203">
        <v>44837.596064814818</v>
      </c>
    </row>
    <row r="2777" spans="1:19" x14ac:dyDescent="0.25">
      <c r="A2777" s="208" t="s">
        <v>257</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2">
        <v>1266</v>
      </c>
      <c r="P2777" s="208" t="s">
        <v>258</v>
      </c>
      <c r="Q2777" s="208" t="s">
        <v>259</v>
      </c>
      <c r="R2777" s="208" t="s">
        <v>260</v>
      </c>
      <c r="S2777" s="203">
        <v>44837.596064814818</v>
      </c>
    </row>
    <row r="2778" spans="1:19" x14ac:dyDescent="0.25">
      <c r="A2778" s="208" t="s">
        <v>257</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2">
        <v>1266</v>
      </c>
      <c r="P2778" s="208" t="s">
        <v>258</v>
      </c>
      <c r="Q2778" s="208" t="s">
        <v>259</v>
      </c>
      <c r="R2778" s="208" t="s">
        <v>260</v>
      </c>
      <c r="S2778" s="203">
        <v>44837.596064814818</v>
      </c>
    </row>
    <row r="2779" spans="1:19" x14ac:dyDescent="0.25">
      <c r="A2779" s="208" t="s">
        <v>257</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2">
        <v>1266</v>
      </c>
      <c r="P2779" s="208" t="s">
        <v>258</v>
      </c>
      <c r="Q2779" s="208" t="s">
        <v>259</v>
      </c>
      <c r="R2779" s="208" t="s">
        <v>260</v>
      </c>
      <c r="S2779" s="203">
        <v>44837.596064814818</v>
      </c>
    </row>
    <row r="2780" spans="1:19" x14ac:dyDescent="0.25">
      <c r="A2780" s="208" t="s">
        <v>257</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2">
        <v>1266</v>
      </c>
      <c r="P2780" s="208" t="s">
        <v>258</v>
      </c>
      <c r="Q2780" s="208" t="s">
        <v>259</v>
      </c>
      <c r="R2780" s="208" t="s">
        <v>260</v>
      </c>
      <c r="S2780" s="203">
        <v>44837.596076388887</v>
      </c>
    </row>
    <row r="2781" spans="1:19" x14ac:dyDescent="0.25">
      <c r="A2781" s="208" t="s">
        <v>257</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2">
        <v>1266</v>
      </c>
      <c r="P2781" s="208" t="s">
        <v>258</v>
      </c>
      <c r="Q2781" s="208" t="s">
        <v>259</v>
      </c>
      <c r="R2781" s="208" t="s">
        <v>260</v>
      </c>
      <c r="S2781" s="203">
        <v>44837.596064814818</v>
      </c>
    </row>
    <row r="2782" spans="1:19" x14ac:dyDescent="0.25">
      <c r="A2782" s="208" t="s">
        <v>257</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2">
        <v>1266</v>
      </c>
      <c r="P2782" s="208" t="s">
        <v>258</v>
      </c>
      <c r="Q2782" s="208" t="s">
        <v>259</v>
      </c>
      <c r="R2782" s="208" t="s">
        <v>260</v>
      </c>
      <c r="S2782" s="203">
        <v>44837.596064814818</v>
      </c>
    </row>
    <row r="2783" spans="1:19" x14ac:dyDescent="0.25">
      <c r="A2783" s="208" t="s">
        <v>257</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2">
        <v>1266</v>
      </c>
      <c r="P2783" s="208" t="s">
        <v>258</v>
      </c>
      <c r="Q2783" s="208" t="s">
        <v>259</v>
      </c>
      <c r="R2783" s="208" t="s">
        <v>260</v>
      </c>
      <c r="S2783" s="203">
        <v>44837.596064814818</v>
      </c>
    </row>
    <row r="2784" spans="1:19" x14ac:dyDescent="0.25">
      <c r="A2784" s="208" t="s">
        <v>257</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2">
        <v>1266</v>
      </c>
      <c r="P2784" s="208" t="s">
        <v>258</v>
      </c>
      <c r="Q2784" s="208" t="s">
        <v>259</v>
      </c>
      <c r="R2784" s="208" t="s">
        <v>260</v>
      </c>
      <c r="S2784" s="203">
        <v>44837.596064814818</v>
      </c>
    </row>
    <row r="2785" spans="1:19" x14ac:dyDescent="0.25">
      <c r="A2785" s="208" t="s">
        <v>257</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2">
        <v>1266</v>
      </c>
      <c r="P2785" s="208" t="s">
        <v>258</v>
      </c>
      <c r="Q2785" s="208" t="s">
        <v>259</v>
      </c>
      <c r="R2785" s="208" t="s">
        <v>260</v>
      </c>
      <c r="S2785" s="203">
        <v>44837.596076388887</v>
      </c>
    </row>
    <row r="2786" spans="1:19" x14ac:dyDescent="0.25">
      <c r="A2786" s="208" t="s">
        <v>257</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2">
        <v>1266</v>
      </c>
      <c r="P2786" s="208" t="s">
        <v>258</v>
      </c>
      <c r="Q2786" s="208" t="s">
        <v>259</v>
      </c>
      <c r="R2786" s="208" t="s">
        <v>260</v>
      </c>
      <c r="S2786" s="203">
        <v>44837.596064814818</v>
      </c>
    </row>
    <row r="2787" spans="1:19" x14ac:dyDescent="0.25">
      <c r="A2787" s="208" t="s">
        <v>257</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2">
        <v>1266</v>
      </c>
      <c r="P2787" s="208" t="s">
        <v>258</v>
      </c>
      <c r="Q2787" s="208" t="s">
        <v>259</v>
      </c>
      <c r="R2787" s="208" t="s">
        <v>260</v>
      </c>
      <c r="S2787" s="203">
        <v>44837.596064814818</v>
      </c>
    </row>
    <row r="2788" spans="1:19" x14ac:dyDescent="0.25">
      <c r="A2788" s="208" t="s">
        <v>257</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2">
        <v>1266</v>
      </c>
      <c r="P2788" s="208" t="s">
        <v>258</v>
      </c>
      <c r="Q2788" s="208" t="s">
        <v>259</v>
      </c>
      <c r="R2788" s="208" t="s">
        <v>260</v>
      </c>
      <c r="S2788" s="203">
        <v>44837.596064814818</v>
      </c>
    </row>
    <row r="2789" spans="1:19" x14ac:dyDescent="0.25">
      <c r="A2789" s="208" t="s">
        <v>257</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2">
        <v>1266</v>
      </c>
      <c r="P2789" s="208" t="s">
        <v>258</v>
      </c>
      <c r="Q2789" s="208" t="s">
        <v>259</v>
      </c>
      <c r="R2789" s="208" t="s">
        <v>260</v>
      </c>
      <c r="S2789" s="203">
        <v>44837.596064814818</v>
      </c>
    </row>
    <row r="2790" spans="1:19" x14ac:dyDescent="0.25">
      <c r="A2790" s="208" t="s">
        <v>257</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2">
        <v>1266</v>
      </c>
      <c r="P2790" s="208" t="s">
        <v>258</v>
      </c>
      <c r="Q2790" s="208" t="s">
        <v>259</v>
      </c>
      <c r="R2790" s="208" t="s">
        <v>260</v>
      </c>
      <c r="S2790" s="203">
        <v>44837.596064814818</v>
      </c>
    </row>
    <row r="2791" spans="1:19" x14ac:dyDescent="0.25">
      <c r="A2791" s="208" t="s">
        <v>257</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2">
        <v>1266</v>
      </c>
      <c r="P2791" s="208" t="s">
        <v>258</v>
      </c>
      <c r="Q2791" s="208" t="s">
        <v>259</v>
      </c>
      <c r="R2791" s="208" t="s">
        <v>260</v>
      </c>
      <c r="S2791" s="203">
        <v>44837.596064814818</v>
      </c>
    </row>
    <row r="2792" spans="1:19" x14ac:dyDescent="0.25">
      <c r="A2792" s="208" t="s">
        <v>257</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2">
        <v>1266</v>
      </c>
      <c r="P2792" s="208" t="s">
        <v>258</v>
      </c>
      <c r="Q2792" s="208" t="s">
        <v>259</v>
      </c>
      <c r="R2792" s="208" t="s">
        <v>260</v>
      </c>
      <c r="S2792" s="203">
        <v>44837.596064814818</v>
      </c>
    </row>
    <row r="2793" spans="1:19" x14ac:dyDescent="0.25">
      <c r="A2793" s="208" t="s">
        <v>257</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2">
        <v>1266</v>
      </c>
      <c r="P2793" s="208" t="s">
        <v>258</v>
      </c>
      <c r="Q2793" s="208" t="s">
        <v>259</v>
      </c>
      <c r="R2793" s="208" t="s">
        <v>260</v>
      </c>
      <c r="S2793" s="203">
        <v>44837.596064814818</v>
      </c>
    </row>
    <row r="2794" spans="1:19" x14ac:dyDescent="0.25">
      <c r="A2794" s="208" t="s">
        <v>257</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2">
        <v>1266</v>
      </c>
      <c r="P2794" s="208" t="s">
        <v>258</v>
      </c>
      <c r="Q2794" s="208" t="s">
        <v>259</v>
      </c>
      <c r="R2794" s="208" t="s">
        <v>260</v>
      </c>
      <c r="S2794" s="203">
        <v>44837.596064814818</v>
      </c>
    </row>
    <row r="2795" spans="1:19" x14ac:dyDescent="0.25">
      <c r="A2795" s="208" t="s">
        <v>257</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2">
        <v>1266</v>
      </c>
      <c r="P2795" s="208" t="s">
        <v>258</v>
      </c>
      <c r="Q2795" s="208" t="s">
        <v>259</v>
      </c>
      <c r="R2795" s="208" t="s">
        <v>260</v>
      </c>
      <c r="S2795" s="203">
        <v>44837.596064814818</v>
      </c>
    </row>
    <row r="2796" spans="1:19" x14ac:dyDescent="0.25">
      <c r="A2796" s="208" t="s">
        <v>257</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2">
        <v>1266</v>
      </c>
      <c r="P2796" s="208" t="s">
        <v>258</v>
      </c>
      <c r="Q2796" s="208" t="s">
        <v>259</v>
      </c>
      <c r="R2796" s="208" t="s">
        <v>260</v>
      </c>
      <c r="S2796" s="203">
        <v>44837.596064814818</v>
      </c>
    </row>
    <row r="2797" spans="1:19" x14ac:dyDescent="0.25">
      <c r="A2797" s="208" t="s">
        <v>257</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2">
        <v>1266</v>
      </c>
      <c r="P2797" s="208" t="s">
        <v>258</v>
      </c>
      <c r="Q2797" s="208" t="s">
        <v>259</v>
      </c>
      <c r="R2797" s="208" t="s">
        <v>260</v>
      </c>
      <c r="S2797" s="203">
        <v>44837.596064814818</v>
      </c>
    </row>
    <row r="2798" spans="1:19" x14ac:dyDescent="0.25">
      <c r="A2798" s="208" t="s">
        <v>257</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2">
        <v>1266</v>
      </c>
      <c r="P2798" s="208" t="s">
        <v>258</v>
      </c>
      <c r="Q2798" s="208" t="s">
        <v>259</v>
      </c>
      <c r="R2798" s="208" t="s">
        <v>260</v>
      </c>
      <c r="S2798" s="203">
        <v>44837.596064814818</v>
      </c>
    </row>
    <row r="2799" spans="1:19" x14ac:dyDescent="0.25">
      <c r="A2799" s="208" t="s">
        <v>257</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2">
        <v>1266</v>
      </c>
      <c r="P2799" s="208" t="s">
        <v>258</v>
      </c>
      <c r="Q2799" s="208" t="s">
        <v>259</v>
      </c>
      <c r="R2799" s="208" t="s">
        <v>260</v>
      </c>
      <c r="S2799" s="203">
        <v>44837.596064814818</v>
      </c>
    </row>
    <row r="2800" spans="1:19" x14ac:dyDescent="0.25">
      <c r="A2800" s="208" t="s">
        <v>257</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2">
        <v>1266</v>
      </c>
      <c r="P2800" s="208" t="s">
        <v>258</v>
      </c>
      <c r="Q2800" s="208" t="s">
        <v>259</v>
      </c>
      <c r="R2800" s="208" t="s">
        <v>260</v>
      </c>
      <c r="S2800" s="203">
        <v>44837.596064814818</v>
      </c>
    </row>
    <row r="2801" spans="1:19" x14ac:dyDescent="0.25">
      <c r="A2801" s="208" t="s">
        <v>257</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2">
        <v>1266</v>
      </c>
      <c r="P2801" s="208" t="s">
        <v>258</v>
      </c>
      <c r="Q2801" s="208" t="s">
        <v>259</v>
      </c>
      <c r="R2801" s="208" t="s">
        <v>260</v>
      </c>
      <c r="S2801" s="203">
        <v>44837.596064814818</v>
      </c>
    </row>
    <row r="2802" spans="1:19" x14ac:dyDescent="0.25">
      <c r="A2802" s="208" t="s">
        <v>257</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2">
        <v>1266</v>
      </c>
      <c r="P2802" s="208" t="s">
        <v>258</v>
      </c>
      <c r="Q2802" s="208" t="s">
        <v>259</v>
      </c>
      <c r="R2802" s="208" t="s">
        <v>260</v>
      </c>
      <c r="S2802" s="203">
        <v>44837.596064814818</v>
      </c>
    </row>
    <row r="2803" spans="1:19" x14ac:dyDescent="0.25">
      <c r="A2803" s="208" t="s">
        <v>257</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2">
        <v>1266</v>
      </c>
      <c r="P2803" s="208" t="s">
        <v>258</v>
      </c>
      <c r="Q2803" s="208" t="s">
        <v>259</v>
      </c>
      <c r="R2803" s="208" t="s">
        <v>260</v>
      </c>
      <c r="S2803" s="203">
        <v>44837.596064814818</v>
      </c>
    </row>
    <row r="2804" spans="1:19" x14ac:dyDescent="0.25">
      <c r="A2804" s="208" t="s">
        <v>257</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2">
        <v>1266</v>
      </c>
      <c r="P2804" s="208" t="s">
        <v>258</v>
      </c>
      <c r="Q2804" s="208" t="s">
        <v>259</v>
      </c>
      <c r="R2804" s="208" t="s">
        <v>260</v>
      </c>
      <c r="S2804" s="203">
        <v>44837.596064814818</v>
      </c>
    </row>
    <row r="2805" spans="1:19" x14ac:dyDescent="0.25">
      <c r="A2805" s="208" t="s">
        <v>257</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2">
        <v>1266</v>
      </c>
      <c r="P2805" s="208" t="s">
        <v>258</v>
      </c>
      <c r="Q2805" s="208" t="s">
        <v>259</v>
      </c>
      <c r="R2805" s="208" t="s">
        <v>260</v>
      </c>
      <c r="S2805" s="203">
        <v>44837.596064814818</v>
      </c>
    </row>
    <row r="2806" spans="1:19" x14ac:dyDescent="0.25">
      <c r="A2806" s="208" t="s">
        <v>257</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2">
        <v>1266</v>
      </c>
      <c r="P2806" s="208" t="s">
        <v>258</v>
      </c>
      <c r="Q2806" s="208" t="s">
        <v>259</v>
      </c>
      <c r="R2806" s="208" t="s">
        <v>260</v>
      </c>
      <c r="S2806" s="203">
        <v>44837.596064814818</v>
      </c>
    </row>
    <row r="2807" spans="1:19" x14ac:dyDescent="0.25">
      <c r="A2807" s="208" t="s">
        <v>257</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2">
        <v>1266</v>
      </c>
      <c r="P2807" s="208" t="s">
        <v>258</v>
      </c>
      <c r="Q2807" s="208" t="s">
        <v>259</v>
      </c>
      <c r="R2807" s="208" t="s">
        <v>260</v>
      </c>
      <c r="S2807" s="203">
        <v>44837.596064814818</v>
      </c>
    </row>
    <row r="2808" spans="1:19" x14ac:dyDescent="0.25">
      <c r="A2808" s="208" t="s">
        <v>257</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2">
        <v>1266</v>
      </c>
      <c r="P2808" s="208" t="s">
        <v>258</v>
      </c>
      <c r="Q2808" s="208" t="s">
        <v>259</v>
      </c>
      <c r="R2808" s="208" t="s">
        <v>260</v>
      </c>
      <c r="S2808" s="203">
        <v>44837.596064814818</v>
      </c>
    </row>
    <row r="2809" spans="1:19" x14ac:dyDescent="0.25">
      <c r="A2809" s="208" t="s">
        <v>257</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2">
        <v>1266</v>
      </c>
      <c r="P2809" s="208" t="s">
        <v>258</v>
      </c>
      <c r="Q2809" s="208" t="s">
        <v>259</v>
      </c>
      <c r="R2809" s="208" t="s">
        <v>260</v>
      </c>
      <c r="S2809" s="203">
        <v>44837.596064814818</v>
      </c>
    </row>
    <row r="2810" spans="1:19" x14ac:dyDescent="0.25">
      <c r="A2810" s="208" t="s">
        <v>257</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2">
        <v>1266</v>
      </c>
      <c r="P2810" s="208" t="s">
        <v>258</v>
      </c>
      <c r="Q2810" s="208" t="s">
        <v>259</v>
      </c>
      <c r="R2810" s="208" t="s">
        <v>260</v>
      </c>
      <c r="S2810" s="203">
        <v>44837.596064814818</v>
      </c>
    </row>
    <row r="2811" spans="1:19" x14ac:dyDescent="0.25">
      <c r="A2811" s="208" t="s">
        <v>257</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2">
        <v>1266</v>
      </c>
      <c r="P2811" s="208" t="s">
        <v>258</v>
      </c>
      <c r="Q2811" s="208" t="s">
        <v>259</v>
      </c>
      <c r="R2811" s="208" t="s">
        <v>260</v>
      </c>
      <c r="S2811" s="203">
        <v>44837.596064814818</v>
      </c>
    </row>
    <row r="2812" spans="1:19" x14ac:dyDescent="0.25">
      <c r="A2812" s="208" t="s">
        <v>257</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2">
        <v>1266</v>
      </c>
      <c r="P2812" s="208" t="s">
        <v>258</v>
      </c>
      <c r="Q2812" s="208" t="s">
        <v>259</v>
      </c>
      <c r="R2812" s="208" t="s">
        <v>260</v>
      </c>
      <c r="S2812" s="203">
        <v>44837.596064814818</v>
      </c>
    </row>
    <row r="2813" spans="1:19" x14ac:dyDescent="0.25">
      <c r="A2813" s="208" t="s">
        <v>257</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2">
        <v>1266</v>
      </c>
      <c r="P2813" s="208" t="s">
        <v>258</v>
      </c>
      <c r="Q2813" s="208" t="s">
        <v>259</v>
      </c>
      <c r="R2813" s="208" t="s">
        <v>260</v>
      </c>
      <c r="S2813" s="203">
        <v>44837.596064814818</v>
      </c>
    </row>
    <row r="2814" spans="1:19" x14ac:dyDescent="0.25">
      <c r="A2814" s="208" t="s">
        <v>257</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2">
        <v>1266</v>
      </c>
      <c r="P2814" s="208" t="s">
        <v>258</v>
      </c>
      <c r="Q2814" s="208" t="s">
        <v>259</v>
      </c>
      <c r="R2814" s="208" t="s">
        <v>260</v>
      </c>
      <c r="S2814" s="203">
        <v>44837.596064814818</v>
      </c>
    </row>
    <row r="2815" spans="1:19" x14ac:dyDescent="0.25">
      <c r="A2815" s="208" t="s">
        <v>257</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2">
        <v>1266</v>
      </c>
      <c r="P2815" s="208" t="s">
        <v>258</v>
      </c>
      <c r="Q2815" s="208" t="s">
        <v>259</v>
      </c>
      <c r="R2815" s="208" t="s">
        <v>260</v>
      </c>
      <c r="S2815" s="203">
        <v>44837.596064814818</v>
      </c>
    </row>
    <row r="2816" spans="1:19" x14ac:dyDescent="0.25">
      <c r="A2816" s="208" t="s">
        <v>257</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2">
        <v>1266</v>
      </c>
      <c r="P2816" s="208" t="s">
        <v>258</v>
      </c>
      <c r="Q2816" s="208" t="s">
        <v>259</v>
      </c>
      <c r="R2816" s="208" t="s">
        <v>260</v>
      </c>
      <c r="S2816" s="203">
        <v>44837.596064814818</v>
      </c>
    </row>
    <row r="2817" spans="1:19" x14ac:dyDescent="0.25">
      <c r="A2817" s="208" t="s">
        <v>257</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2">
        <v>1266</v>
      </c>
      <c r="P2817" s="208" t="s">
        <v>258</v>
      </c>
      <c r="Q2817" s="208" t="s">
        <v>259</v>
      </c>
      <c r="R2817" s="208" t="s">
        <v>260</v>
      </c>
      <c r="S2817" s="203">
        <v>44837.596064814818</v>
      </c>
    </row>
    <row r="2818" spans="1:19" x14ac:dyDescent="0.25">
      <c r="A2818" s="208" t="s">
        <v>257</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2">
        <v>1266</v>
      </c>
      <c r="P2818" s="208" t="s">
        <v>258</v>
      </c>
      <c r="Q2818" s="208" t="s">
        <v>259</v>
      </c>
      <c r="R2818" s="208" t="s">
        <v>260</v>
      </c>
      <c r="S2818" s="203">
        <v>44837.596064814818</v>
      </c>
    </row>
    <row r="2819" spans="1:19" x14ac:dyDescent="0.25">
      <c r="A2819" s="208" t="s">
        <v>257</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2">
        <v>1266</v>
      </c>
      <c r="P2819" s="208" t="s">
        <v>258</v>
      </c>
      <c r="Q2819" s="208" t="s">
        <v>259</v>
      </c>
      <c r="R2819" s="208" t="s">
        <v>260</v>
      </c>
      <c r="S2819" s="203">
        <v>44837.596064814818</v>
      </c>
    </row>
    <row r="2820" spans="1:19" x14ac:dyDescent="0.25">
      <c r="A2820" s="208" t="s">
        <v>257</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2">
        <v>1266</v>
      </c>
      <c r="P2820" s="208" t="s">
        <v>258</v>
      </c>
      <c r="Q2820" s="208" t="s">
        <v>259</v>
      </c>
      <c r="R2820" s="208" t="s">
        <v>260</v>
      </c>
      <c r="S2820" s="203">
        <v>44837.596064814818</v>
      </c>
    </row>
    <row r="2821" spans="1:19" x14ac:dyDescent="0.25">
      <c r="A2821" s="208" t="s">
        <v>257</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2">
        <v>1266</v>
      </c>
      <c r="P2821" s="208" t="s">
        <v>258</v>
      </c>
      <c r="Q2821" s="208" t="s">
        <v>259</v>
      </c>
      <c r="R2821" s="208" t="s">
        <v>260</v>
      </c>
      <c r="S2821" s="203">
        <v>44837.596064814818</v>
      </c>
    </row>
    <row r="2822" spans="1:19" x14ac:dyDescent="0.25">
      <c r="A2822" s="208" t="s">
        <v>257</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2">
        <v>1266</v>
      </c>
      <c r="P2822" s="208" t="s">
        <v>258</v>
      </c>
      <c r="Q2822" s="208" t="s">
        <v>259</v>
      </c>
      <c r="R2822" s="208" t="s">
        <v>260</v>
      </c>
      <c r="S2822" s="203">
        <v>44837.596076388887</v>
      </c>
    </row>
    <row r="2823" spans="1:19" x14ac:dyDescent="0.25">
      <c r="A2823" s="208" t="s">
        <v>257</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2">
        <v>1266</v>
      </c>
      <c r="P2823" s="208" t="s">
        <v>258</v>
      </c>
      <c r="Q2823" s="208" t="s">
        <v>259</v>
      </c>
      <c r="R2823" s="208" t="s">
        <v>260</v>
      </c>
      <c r="S2823" s="203">
        <v>44837.596064814818</v>
      </c>
    </row>
    <row r="2824" spans="1:19" x14ac:dyDescent="0.25">
      <c r="A2824" s="208" t="s">
        <v>257</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2">
        <v>1266</v>
      </c>
      <c r="P2824" s="208" t="s">
        <v>258</v>
      </c>
      <c r="Q2824" s="208" t="s">
        <v>259</v>
      </c>
      <c r="R2824" s="208" t="s">
        <v>260</v>
      </c>
      <c r="S2824" s="203">
        <v>44837.596064814818</v>
      </c>
    </row>
    <row r="2825" spans="1:19" x14ac:dyDescent="0.25">
      <c r="A2825" s="208" t="s">
        <v>257</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2">
        <v>1266</v>
      </c>
      <c r="P2825" s="208" t="s">
        <v>258</v>
      </c>
      <c r="Q2825" s="208" t="s">
        <v>259</v>
      </c>
      <c r="R2825" s="208" t="s">
        <v>260</v>
      </c>
      <c r="S2825" s="203">
        <v>44837.596064814818</v>
      </c>
    </row>
    <row r="2826" spans="1:19" x14ac:dyDescent="0.25">
      <c r="A2826" s="208" t="s">
        <v>257</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2">
        <v>1266</v>
      </c>
      <c r="P2826" s="208" t="s">
        <v>258</v>
      </c>
      <c r="Q2826" s="208" t="s">
        <v>259</v>
      </c>
      <c r="R2826" s="208" t="s">
        <v>260</v>
      </c>
      <c r="S2826" s="203">
        <v>44837.596064814818</v>
      </c>
    </row>
    <row r="2827" spans="1:19" x14ac:dyDescent="0.25">
      <c r="A2827" s="208" t="s">
        <v>257</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2">
        <v>1266</v>
      </c>
      <c r="P2827" s="208" t="s">
        <v>258</v>
      </c>
      <c r="Q2827" s="208" t="s">
        <v>259</v>
      </c>
      <c r="R2827" s="208" t="s">
        <v>260</v>
      </c>
      <c r="S2827" s="203">
        <v>44837.596064814818</v>
      </c>
    </row>
    <row r="2828" spans="1:19" x14ac:dyDescent="0.25">
      <c r="A2828" s="208" t="s">
        <v>257</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2">
        <v>1266</v>
      </c>
      <c r="P2828" s="208" t="s">
        <v>258</v>
      </c>
      <c r="Q2828" s="208" t="s">
        <v>259</v>
      </c>
      <c r="R2828" s="208" t="s">
        <v>260</v>
      </c>
      <c r="S2828" s="203">
        <v>44837.596064814818</v>
      </c>
    </row>
    <row r="2829" spans="1:19" x14ac:dyDescent="0.25">
      <c r="A2829" s="208" t="s">
        <v>257</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2">
        <v>1266</v>
      </c>
      <c r="P2829" s="208" t="s">
        <v>258</v>
      </c>
      <c r="Q2829" s="208" t="s">
        <v>259</v>
      </c>
      <c r="R2829" s="208" t="s">
        <v>260</v>
      </c>
      <c r="S2829" s="203">
        <v>44837.596076388887</v>
      </c>
    </row>
    <row r="2830" spans="1:19" x14ac:dyDescent="0.25">
      <c r="A2830" s="208" t="s">
        <v>257</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2">
        <v>1266</v>
      </c>
      <c r="P2830" s="208" t="s">
        <v>258</v>
      </c>
      <c r="Q2830" s="208" t="s">
        <v>259</v>
      </c>
      <c r="R2830" s="208" t="s">
        <v>260</v>
      </c>
      <c r="S2830" s="203">
        <v>44837.596064814818</v>
      </c>
    </row>
    <row r="2831" spans="1:19" x14ac:dyDescent="0.25">
      <c r="A2831" s="208" t="s">
        <v>257</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2">
        <v>1266</v>
      </c>
      <c r="P2831" s="208" t="s">
        <v>258</v>
      </c>
      <c r="Q2831" s="208" t="s">
        <v>259</v>
      </c>
      <c r="R2831" s="208" t="s">
        <v>260</v>
      </c>
      <c r="S2831" s="203">
        <v>44837.596064814818</v>
      </c>
    </row>
    <row r="2832" spans="1:19" x14ac:dyDescent="0.25">
      <c r="A2832" s="208" t="s">
        <v>257</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2">
        <v>1266</v>
      </c>
      <c r="P2832" s="208" t="s">
        <v>258</v>
      </c>
      <c r="Q2832" s="208" t="s">
        <v>259</v>
      </c>
      <c r="R2832" s="208" t="s">
        <v>260</v>
      </c>
      <c r="S2832" s="203">
        <v>44837.596076388887</v>
      </c>
    </row>
    <row r="2833" spans="1:19" x14ac:dyDescent="0.25">
      <c r="A2833" s="208" t="s">
        <v>257</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2">
        <v>1266</v>
      </c>
      <c r="P2833" s="208" t="s">
        <v>258</v>
      </c>
      <c r="Q2833" s="208" t="s">
        <v>259</v>
      </c>
      <c r="R2833" s="208" t="s">
        <v>260</v>
      </c>
      <c r="S2833" s="203">
        <v>44837.596064814818</v>
      </c>
    </row>
    <row r="2834" spans="1:19" x14ac:dyDescent="0.25">
      <c r="A2834" s="208" t="s">
        <v>257</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2">
        <v>1266</v>
      </c>
      <c r="P2834" s="208" t="s">
        <v>258</v>
      </c>
      <c r="Q2834" s="208" t="s">
        <v>259</v>
      </c>
      <c r="R2834" s="208" t="s">
        <v>260</v>
      </c>
      <c r="S2834" s="203">
        <v>44837.596064814818</v>
      </c>
    </row>
    <row r="2835" spans="1:19" x14ac:dyDescent="0.25">
      <c r="A2835" s="208" t="s">
        <v>257</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2">
        <v>1266</v>
      </c>
      <c r="P2835" s="208" t="s">
        <v>258</v>
      </c>
      <c r="Q2835" s="208" t="s">
        <v>259</v>
      </c>
      <c r="R2835" s="208" t="s">
        <v>260</v>
      </c>
      <c r="S2835" s="203">
        <v>44837.596064814818</v>
      </c>
    </row>
    <row r="2836" spans="1:19" x14ac:dyDescent="0.25">
      <c r="A2836" s="208" t="s">
        <v>257</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2">
        <v>1266</v>
      </c>
      <c r="P2836" s="208" t="s">
        <v>258</v>
      </c>
      <c r="Q2836" s="208" t="s">
        <v>259</v>
      </c>
      <c r="R2836" s="208" t="s">
        <v>260</v>
      </c>
      <c r="S2836" s="203">
        <v>44837.596064814818</v>
      </c>
    </row>
    <row r="2837" spans="1:19" x14ac:dyDescent="0.25">
      <c r="A2837" s="208" t="s">
        <v>257</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2">
        <v>1266</v>
      </c>
      <c r="P2837" s="208" t="s">
        <v>258</v>
      </c>
      <c r="Q2837" s="208" t="s">
        <v>259</v>
      </c>
      <c r="R2837" s="208" t="s">
        <v>260</v>
      </c>
      <c r="S2837" s="203">
        <v>44837.596064814818</v>
      </c>
    </row>
    <row r="2838" spans="1:19" x14ac:dyDescent="0.25">
      <c r="A2838" s="208" t="s">
        <v>257</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2">
        <v>1266</v>
      </c>
      <c r="P2838" s="208" t="s">
        <v>258</v>
      </c>
      <c r="Q2838" s="208" t="s">
        <v>259</v>
      </c>
      <c r="R2838" s="208" t="s">
        <v>260</v>
      </c>
      <c r="S2838" s="203">
        <v>44837.596064814818</v>
      </c>
    </row>
    <row r="2839" spans="1:19" x14ac:dyDescent="0.25">
      <c r="A2839" s="208" t="s">
        <v>257</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2">
        <v>1266</v>
      </c>
      <c r="P2839" s="208" t="s">
        <v>258</v>
      </c>
      <c r="Q2839" s="208" t="s">
        <v>259</v>
      </c>
      <c r="R2839" s="208" t="s">
        <v>260</v>
      </c>
      <c r="S2839" s="203">
        <v>44837.596064814818</v>
      </c>
    </row>
    <row r="2840" spans="1:19" x14ac:dyDescent="0.25">
      <c r="A2840" s="208" t="s">
        <v>257</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2">
        <v>1266</v>
      </c>
      <c r="P2840" s="208" t="s">
        <v>258</v>
      </c>
      <c r="Q2840" s="208" t="s">
        <v>259</v>
      </c>
      <c r="R2840" s="208" t="s">
        <v>260</v>
      </c>
      <c r="S2840" s="203">
        <v>44837.596064814818</v>
      </c>
    </row>
    <row r="2841" spans="1:19" x14ac:dyDescent="0.25">
      <c r="A2841" s="208" t="s">
        <v>257</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2">
        <v>1266</v>
      </c>
      <c r="P2841" s="208" t="s">
        <v>258</v>
      </c>
      <c r="Q2841" s="208" t="s">
        <v>259</v>
      </c>
      <c r="R2841" s="208" t="s">
        <v>260</v>
      </c>
      <c r="S2841" s="203">
        <v>44837.596064814818</v>
      </c>
    </row>
    <row r="2842" spans="1:19" x14ac:dyDescent="0.25">
      <c r="A2842" s="208" t="s">
        <v>257</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2">
        <v>1266</v>
      </c>
      <c r="P2842" s="208" t="s">
        <v>258</v>
      </c>
      <c r="Q2842" s="208" t="s">
        <v>259</v>
      </c>
      <c r="R2842" s="208" t="s">
        <v>260</v>
      </c>
      <c r="S2842" s="203">
        <v>44837.596064814818</v>
      </c>
    </row>
    <row r="2843" spans="1:19" x14ac:dyDescent="0.25">
      <c r="A2843" s="208" t="s">
        <v>257</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2">
        <v>1266</v>
      </c>
      <c r="P2843" s="208" t="s">
        <v>258</v>
      </c>
      <c r="Q2843" s="208" t="s">
        <v>259</v>
      </c>
      <c r="R2843" s="208" t="s">
        <v>260</v>
      </c>
      <c r="S2843" s="203">
        <v>44837.596064814818</v>
      </c>
    </row>
    <row r="2844" spans="1:19" x14ac:dyDescent="0.25">
      <c r="A2844" s="208" t="s">
        <v>257</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2">
        <v>1266</v>
      </c>
      <c r="P2844" s="208" t="s">
        <v>258</v>
      </c>
      <c r="Q2844" s="208" t="s">
        <v>259</v>
      </c>
      <c r="R2844" s="208" t="s">
        <v>260</v>
      </c>
      <c r="S2844" s="203">
        <v>44837.596064814818</v>
      </c>
    </row>
    <row r="2845" spans="1:19" x14ac:dyDescent="0.25">
      <c r="A2845" s="208" t="s">
        <v>257</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2">
        <v>1266</v>
      </c>
      <c r="P2845" s="208" t="s">
        <v>258</v>
      </c>
      <c r="Q2845" s="208" t="s">
        <v>259</v>
      </c>
      <c r="R2845" s="208" t="s">
        <v>260</v>
      </c>
      <c r="S2845" s="203">
        <v>44837.596064814818</v>
      </c>
    </row>
    <row r="2846" spans="1:19" x14ac:dyDescent="0.25">
      <c r="A2846" s="208" t="s">
        <v>257</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2">
        <v>1266</v>
      </c>
      <c r="P2846" s="208" t="s">
        <v>258</v>
      </c>
      <c r="Q2846" s="208" t="s">
        <v>259</v>
      </c>
      <c r="R2846" s="208" t="s">
        <v>260</v>
      </c>
      <c r="S2846" s="203">
        <v>44837.596064814818</v>
      </c>
    </row>
    <row r="2847" spans="1:19" x14ac:dyDescent="0.25">
      <c r="A2847" s="208" t="s">
        <v>257</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2">
        <v>1266</v>
      </c>
      <c r="P2847" s="208" t="s">
        <v>258</v>
      </c>
      <c r="Q2847" s="208" t="s">
        <v>259</v>
      </c>
      <c r="R2847" s="208" t="s">
        <v>260</v>
      </c>
      <c r="S2847" s="203">
        <v>44837.596064814818</v>
      </c>
    </row>
    <row r="2848" spans="1:19" x14ac:dyDescent="0.25">
      <c r="A2848" s="208" t="s">
        <v>257</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2">
        <v>1266</v>
      </c>
      <c r="P2848" s="208" t="s">
        <v>258</v>
      </c>
      <c r="Q2848" s="208" t="s">
        <v>259</v>
      </c>
      <c r="R2848" s="208" t="s">
        <v>260</v>
      </c>
      <c r="S2848" s="203">
        <v>44837.596064814818</v>
      </c>
    </row>
    <row r="2849" spans="1:19" x14ac:dyDescent="0.25">
      <c r="A2849" s="208" t="s">
        <v>257</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2">
        <v>1266</v>
      </c>
      <c r="P2849" s="208" t="s">
        <v>258</v>
      </c>
      <c r="Q2849" s="208" t="s">
        <v>259</v>
      </c>
      <c r="R2849" s="208" t="s">
        <v>260</v>
      </c>
      <c r="S2849" s="203">
        <v>44837.596064814818</v>
      </c>
    </row>
    <row r="2850" spans="1:19" x14ac:dyDescent="0.25">
      <c r="A2850" s="208" t="s">
        <v>257</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2">
        <v>1266</v>
      </c>
      <c r="P2850" s="208" t="s">
        <v>258</v>
      </c>
      <c r="Q2850" s="208" t="s">
        <v>259</v>
      </c>
      <c r="R2850" s="208" t="s">
        <v>260</v>
      </c>
      <c r="S2850" s="203">
        <v>44837.596064814818</v>
      </c>
    </row>
    <row r="2851" spans="1:19" x14ac:dyDescent="0.25">
      <c r="A2851" s="208" t="s">
        <v>257</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2">
        <v>1266</v>
      </c>
      <c r="P2851" s="208" t="s">
        <v>258</v>
      </c>
      <c r="Q2851" s="208" t="s">
        <v>259</v>
      </c>
      <c r="R2851" s="208" t="s">
        <v>260</v>
      </c>
      <c r="S2851" s="203">
        <v>44837.596076388887</v>
      </c>
    </row>
    <row r="2852" spans="1:19" x14ac:dyDescent="0.25">
      <c r="A2852" s="208" t="s">
        <v>257</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2">
        <v>1266</v>
      </c>
      <c r="P2852" s="208" t="s">
        <v>258</v>
      </c>
      <c r="Q2852" s="208" t="s">
        <v>259</v>
      </c>
      <c r="R2852" s="208" t="s">
        <v>260</v>
      </c>
      <c r="S2852" s="203">
        <v>44837.596064814818</v>
      </c>
    </row>
    <row r="2853" spans="1:19" x14ac:dyDescent="0.25">
      <c r="A2853" s="208" t="s">
        <v>257</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2">
        <v>1266</v>
      </c>
      <c r="P2853" s="208" t="s">
        <v>258</v>
      </c>
      <c r="Q2853" s="208" t="s">
        <v>259</v>
      </c>
      <c r="R2853" s="208" t="s">
        <v>260</v>
      </c>
      <c r="S2853" s="203">
        <v>44837.596064814818</v>
      </c>
    </row>
    <row r="2854" spans="1:19" x14ac:dyDescent="0.25">
      <c r="A2854" s="208" t="s">
        <v>257</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2">
        <v>1266</v>
      </c>
      <c r="P2854" s="208" t="s">
        <v>258</v>
      </c>
      <c r="Q2854" s="208" t="s">
        <v>259</v>
      </c>
      <c r="R2854" s="208" t="s">
        <v>260</v>
      </c>
      <c r="S2854" s="203">
        <v>44837.596064814818</v>
      </c>
    </row>
    <row r="2855" spans="1:19" x14ac:dyDescent="0.25">
      <c r="A2855" s="208" t="s">
        <v>257</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2">
        <v>1266</v>
      </c>
      <c r="P2855" s="208" t="s">
        <v>258</v>
      </c>
      <c r="Q2855" s="208" t="s">
        <v>259</v>
      </c>
      <c r="R2855" s="208" t="s">
        <v>260</v>
      </c>
      <c r="S2855" s="203">
        <v>44837.596076388887</v>
      </c>
    </row>
    <row r="2856" spans="1:19" x14ac:dyDescent="0.25">
      <c r="A2856" s="208" t="s">
        <v>257</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2">
        <v>1266</v>
      </c>
      <c r="P2856" s="208" t="s">
        <v>258</v>
      </c>
      <c r="Q2856" s="208" t="s">
        <v>259</v>
      </c>
      <c r="R2856" s="208" t="s">
        <v>260</v>
      </c>
      <c r="S2856" s="203">
        <v>44837.596064814818</v>
      </c>
    </row>
    <row r="2857" spans="1:19" x14ac:dyDescent="0.25">
      <c r="A2857" s="208" t="s">
        <v>257</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2">
        <v>1266</v>
      </c>
      <c r="P2857" s="208" t="s">
        <v>258</v>
      </c>
      <c r="Q2857" s="208" t="s">
        <v>259</v>
      </c>
      <c r="R2857" s="208" t="s">
        <v>260</v>
      </c>
      <c r="S2857" s="203">
        <v>44837.596064814818</v>
      </c>
    </row>
    <row r="2858" spans="1:19" x14ac:dyDescent="0.25">
      <c r="A2858" s="208" t="s">
        <v>257</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2">
        <v>1266</v>
      </c>
      <c r="P2858" s="208" t="s">
        <v>258</v>
      </c>
      <c r="Q2858" s="208" t="s">
        <v>259</v>
      </c>
      <c r="R2858" s="208" t="s">
        <v>260</v>
      </c>
      <c r="S2858" s="203">
        <v>44837.596064814818</v>
      </c>
    </row>
    <row r="2859" spans="1:19" x14ac:dyDescent="0.25">
      <c r="A2859" s="208" t="s">
        <v>257</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2">
        <v>1266</v>
      </c>
      <c r="P2859" s="208" t="s">
        <v>258</v>
      </c>
      <c r="Q2859" s="208" t="s">
        <v>259</v>
      </c>
      <c r="R2859" s="208" t="s">
        <v>260</v>
      </c>
      <c r="S2859" s="203">
        <v>44837.596064814818</v>
      </c>
    </row>
    <row r="2860" spans="1:19" x14ac:dyDescent="0.25">
      <c r="A2860" s="208" t="s">
        <v>257</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2">
        <v>1266</v>
      </c>
      <c r="P2860" s="208" t="s">
        <v>258</v>
      </c>
      <c r="Q2860" s="208" t="s">
        <v>259</v>
      </c>
      <c r="R2860" s="208" t="s">
        <v>260</v>
      </c>
      <c r="S2860" s="203">
        <v>44837.596064814818</v>
      </c>
    </row>
    <row r="2861" spans="1:19" x14ac:dyDescent="0.25">
      <c r="A2861" s="208" t="s">
        <v>257</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2">
        <v>1266</v>
      </c>
      <c r="P2861" s="208" t="s">
        <v>258</v>
      </c>
      <c r="Q2861" s="208" t="s">
        <v>259</v>
      </c>
      <c r="R2861" s="208" t="s">
        <v>260</v>
      </c>
      <c r="S2861" s="203">
        <v>44837.596064814818</v>
      </c>
    </row>
    <row r="2862" spans="1:19" x14ac:dyDescent="0.25">
      <c r="A2862" s="208" t="s">
        <v>257</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2">
        <v>1266</v>
      </c>
      <c r="P2862" s="208" t="s">
        <v>258</v>
      </c>
      <c r="Q2862" s="208" t="s">
        <v>259</v>
      </c>
      <c r="R2862" s="208" t="s">
        <v>260</v>
      </c>
      <c r="S2862" s="203">
        <v>44837.596064814818</v>
      </c>
    </row>
    <row r="2863" spans="1:19" x14ac:dyDescent="0.25">
      <c r="A2863" s="208" t="s">
        <v>257</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2">
        <v>1266</v>
      </c>
      <c r="P2863" s="208" t="s">
        <v>258</v>
      </c>
      <c r="Q2863" s="208" t="s">
        <v>259</v>
      </c>
      <c r="R2863" s="208" t="s">
        <v>260</v>
      </c>
      <c r="S2863" s="203">
        <v>44837.596076388887</v>
      </c>
    </row>
    <row r="2864" spans="1:19" x14ac:dyDescent="0.25">
      <c r="A2864" s="208" t="s">
        <v>257</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2">
        <v>1266</v>
      </c>
      <c r="P2864" s="208" t="s">
        <v>258</v>
      </c>
      <c r="Q2864" s="208" t="s">
        <v>259</v>
      </c>
      <c r="R2864" s="208" t="s">
        <v>260</v>
      </c>
      <c r="S2864" s="203">
        <v>44837.596064814818</v>
      </c>
    </row>
    <row r="2865" spans="1:19" x14ac:dyDescent="0.25">
      <c r="A2865" s="208" t="s">
        <v>257</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2">
        <v>1266</v>
      </c>
      <c r="P2865" s="208" t="s">
        <v>258</v>
      </c>
      <c r="Q2865" s="208" t="s">
        <v>259</v>
      </c>
      <c r="R2865" s="208" t="s">
        <v>260</v>
      </c>
      <c r="S2865" s="203">
        <v>44837.596076388887</v>
      </c>
    </row>
    <row r="2866" spans="1:19" x14ac:dyDescent="0.25">
      <c r="A2866" s="208" t="s">
        <v>257</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2">
        <v>1266</v>
      </c>
      <c r="P2866" s="208" t="s">
        <v>258</v>
      </c>
      <c r="Q2866" s="208" t="s">
        <v>259</v>
      </c>
      <c r="R2866" s="208" t="s">
        <v>260</v>
      </c>
      <c r="S2866" s="203">
        <v>44837.596064814818</v>
      </c>
    </row>
    <row r="2867" spans="1:19" x14ac:dyDescent="0.25">
      <c r="A2867" s="208" t="s">
        <v>257</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2">
        <v>1266</v>
      </c>
      <c r="P2867" s="208" t="s">
        <v>258</v>
      </c>
      <c r="Q2867" s="208" t="s">
        <v>259</v>
      </c>
      <c r="R2867" s="208" t="s">
        <v>260</v>
      </c>
      <c r="S2867" s="203">
        <v>44837.596064814818</v>
      </c>
    </row>
    <row r="2868" spans="1:19" x14ac:dyDescent="0.25">
      <c r="A2868" s="208" t="s">
        <v>257</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2">
        <v>1266</v>
      </c>
      <c r="P2868" s="208" t="s">
        <v>258</v>
      </c>
      <c r="Q2868" s="208" t="s">
        <v>259</v>
      </c>
      <c r="R2868" s="208" t="s">
        <v>260</v>
      </c>
      <c r="S2868" s="203">
        <v>44837.596064814818</v>
      </c>
    </row>
    <row r="2869" spans="1:19" x14ac:dyDescent="0.25">
      <c r="A2869" s="208" t="s">
        <v>257</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2">
        <v>1266</v>
      </c>
      <c r="P2869" s="208" t="s">
        <v>258</v>
      </c>
      <c r="Q2869" s="208" t="s">
        <v>259</v>
      </c>
      <c r="R2869" s="208" t="s">
        <v>260</v>
      </c>
      <c r="S2869" s="203">
        <v>44837.596064814818</v>
      </c>
    </row>
    <row r="2870" spans="1:19" x14ac:dyDescent="0.25">
      <c r="A2870" s="208" t="s">
        <v>257</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2">
        <v>1266</v>
      </c>
      <c r="P2870" s="208" t="s">
        <v>258</v>
      </c>
      <c r="Q2870" s="208" t="s">
        <v>259</v>
      </c>
      <c r="R2870" s="208" t="s">
        <v>260</v>
      </c>
      <c r="S2870" s="203">
        <v>44837.596064814818</v>
      </c>
    </row>
    <row r="2871" spans="1:19" x14ac:dyDescent="0.25">
      <c r="A2871" s="208" t="s">
        <v>257</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2">
        <v>1266</v>
      </c>
      <c r="P2871" s="208" t="s">
        <v>258</v>
      </c>
      <c r="Q2871" s="208" t="s">
        <v>259</v>
      </c>
      <c r="R2871" s="208" t="s">
        <v>260</v>
      </c>
      <c r="S2871" s="203">
        <v>44837.596064814818</v>
      </c>
    </row>
    <row r="2872" spans="1:19" x14ac:dyDescent="0.25">
      <c r="A2872" s="208" t="s">
        <v>257</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2">
        <v>1266</v>
      </c>
      <c r="P2872" s="208" t="s">
        <v>258</v>
      </c>
      <c r="Q2872" s="208" t="s">
        <v>259</v>
      </c>
      <c r="R2872" s="208" t="s">
        <v>260</v>
      </c>
      <c r="S2872" s="203">
        <v>44837.596064814818</v>
      </c>
    </row>
    <row r="2873" spans="1:19" x14ac:dyDescent="0.25">
      <c r="A2873" s="208" t="s">
        <v>257</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2">
        <v>1266</v>
      </c>
      <c r="P2873" s="208" t="s">
        <v>258</v>
      </c>
      <c r="Q2873" s="208" t="s">
        <v>259</v>
      </c>
      <c r="R2873" s="208" t="s">
        <v>260</v>
      </c>
      <c r="S2873" s="203">
        <v>44837.596064814818</v>
      </c>
    </row>
    <row r="2874" spans="1:19" x14ac:dyDescent="0.25">
      <c r="A2874" s="208" t="s">
        <v>257</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2">
        <v>1266</v>
      </c>
      <c r="P2874" s="208" t="s">
        <v>258</v>
      </c>
      <c r="Q2874" s="208" t="s">
        <v>259</v>
      </c>
      <c r="R2874" s="208" t="s">
        <v>260</v>
      </c>
      <c r="S2874" s="203">
        <v>44837.596064814818</v>
      </c>
    </row>
    <row r="2875" spans="1:19" x14ac:dyDescent="0.25">
      <c r="A2875" s="208" t="s">
        <v>257</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2">
        <v>1266</v>
      </c>
      <c r="P2875" s="208" t="s">
        <v>258</v>
      </c>
      <c r="Q2875" s="208" t="s">
        <v>259</v>
      </c>
      <c r="R2875" s="208" t="s">
        <v>260</v>
      </c>
      <c r="S2875" s="203">
        <v>44837.596064814818</v>
      </c>
    </row>
    <row r="2876" spans="1:19" x14ac:dyDescent="0.25">
      <c r="A2876" s="208" t="s">
        <v>257</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2">
        <v>1266</v>
      </c>
      <c r="P2876" s="208" t="s">
        <v>258</v>
      </c>
      <c r="Q2876" s="208" t="s">
        <v>259</v>
      </c>
      <c r="R2876" s="208" t="s">
        <v>260</v>
      </c>
      <c r="S2876" s="203">
        <v>44837.596064814818</v>
      </c>
    </row>
    <row r="2877" spans="1:19" x14ac:dyDescent="0.25">
      <c r="A2877" s="208" t="s">
        <v>257</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2">
        <v>1266</v>
      </c>
      <c r="P2877" s="208" t="s">
        <v>258</v>
      </c>
      <c r="Q2877" s="208" t="s">
        <v>259</v>
      </c>
      <c r="R2877" s="208" t="s">
        <v>260</v>
      </c>
      <c r="S2877" s="203">
        <v>44837.596064814818</v>
      </c>
    </row>
    <row r="2878" spans="1:19" x14ac:dyDescent="0.25">
      <c r="A2878" s="208" t="s">
        <v>257</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2">
        <v>1266</v>
      </c>
      <c r="P2878" s="208" t="s">
        <v>258</v>
      </c>
      <c r="Q2878" s="208" t="s">
        <v>259</v>
      </c>
      <c r="R2878" s="208" t="s">
        <v>260</v>
      </c>
      <c r="S2878" s="203">
        <v>44837.596064814818</v>
      </c>
    </row>
    <row r="2879" spans="1:19" x14ac:dyDescent="0.25">
      <c r="A2879" s="208" t="s">
        <v>257</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2">
        <v>1266</v>
      </c>
      <c r="P2879" s="208" t="s">
        <v>258</v>
      </c>
      <c r="Q2879" s="208" t="s">
        <v>259</v>
      </c>
      <c r="R2879" s="208" t="s">
        <v>260</v>
      </c>
      <c r="S2879" s="203">
        <v>44837.596064814818</v>
      </c>
    </row>
    <row r="2880" spans="1:19" x14ac:dyDescent="0.25">
      <c r="A2880" s="208" t="s">
        <v>257</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2">
        <v>1266</v>
      </c>
      <c r="P2880" s="208" t="s">
        <v>258</v>
      </c>
      <c r="Q2880" s="208" t="s">
        <v>259</v>
      </c>
      <c r="R2880" s="208" t="s">
        <v>260</v>
      </c>
      <c r="S2880" s="203">
        <v>44837.596064814818</v>
      </c>
    </row>
    <row r="2881" spans="1:19" x14ac:dyDescent="0.25">
      <c r="A2881" s="208" t="s">
        <v>257</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2">
        <v>1266</v>
      </c>
      <c r="P2881" s="208" t="s">
        <v>258</v>
      </c>
      <c r="Q2881" s="208" t="s">
        <v>259</v>
      </c>
      <c r="R2881" s="208" t="s">
        <v>260</v>
      </c>
      <c r="S2881" s="203">
        <v>44837.596064814818</v>
      </c>
    </row>
    <row r="2882" spans="1:19" x14ac:dyDescent="0.25">
      <c r="A2882" s="208" t="s">
        <v>257</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2">
        <v>1266</v>
      </c>
      <c r="P2882" s="208" t="s">
        <v>258</v>
      </c>
      <c r="Q2882" s="208" t="s">
        <v>259</v>
      </c>
      <c r="R2882" s="208" t="s">
        <v>260</v>
      </c>
      <c r="S2882" s="203">
        <v>44837.596064814818</v>
      </c>
    </row>
    <row r="2883" spans="1:19" x14ac:dyDescent="0.25">
      <c r="A2883" s="208" t="s">
        <v>257</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2">
        <v>1266</v>
      </c>
      <c r="P2883" s="208" t="s">
        <v>258</v>
      </c>
      <c r="Q2883" s="208" t="s">
        <v>259</v>
      </c>
      <c r="R2883" s="208" t="s">
        <v>260</v>
      </c>
      <c r="S2883" s="203">
        <v>44837.596076388887</v>
      </c>
    </row>
    <row r="2884" spans="1:19" x14ac:dyDescent="0.25">
      <c r="A2884" s="208" t="s">
        <v>257</v>
      </c>
      <c r="B2884" s="208" t="s">
        <v>132</v>
      </c>
      <c r="C2884" s="203">
        <v>44805.041666666664</v>
      </c>
      <c r="D2884" s="208">
        <v>83.016999999999996</v>
      </c>
      <c r="E2884" s="208">
        <v>75.164400000000001</v>
      </c>
      <c r="F2884" s="208">
        <v>7.8529999999999998</v>
      </c>
      <c r="G2884" s="208">
        <v>0</v>
      </c>
      <c r="H2884" s="208">
        <v>498</v>
      </c>
      <c r="I2884" s="332">
        <v>1000</v>
      </c>
      <c r="J2884" s="208">
        <v>75.164000000000001</v>
      </c>
      <c r="K2884" s="332">
        <v>1300</v>
      </c>
      <c r="L2884" s="208"/>
      <c r="M2884" s="208">
        <v>435</v>
      </c>
      <c r="N2884" s="332">
        <v>1300</v>
      </c>
      <c r="O2884" s="332">
        <v>1300</v>
      </c>
      <c r="P2884" s="208" t="s">
        <v>261</v>
      </c>
      <c r="Q2884" s="208" t="s">
        <v>259</v>
      </c>
      <c r="R2884" s="208" t="s">
        <v>260</v>
      </c>
      <c r="S2884" s="203">
        <v>44826.554479166669</v>
      </c>
    </row>
    <row r="2885" spans="1:19" x14ac:dyDescent="0.25">
      <c r="A2885" s="208" t="s">
        <v>257</v>
      </c>
      <c r="B2885" s="208" t="s">
        <v>132</v>
      </c>
      <c r="C2885" s="203">
        <v>44805.083333333336</v>
      </c>
      <c r="D2885" s="208">
        <v>82.671999999999997</v>
      </c>
      <c r="E2885" s="208">
        <v>74.858400000000003</v>
      </c>
      <c r="F2885" s="208">
        <v>7.8120000000000003</v>
      </c>
      <c r="G2885" s="208">
        <v>0</v>
      </c>
      <c r="H2885" s="208">
        <v>497</v>
      </c>
      <c r="I2885" s="332">
        <v>1000</v>
      </c>
      <c r="J2885" s="208">
        <v>74.86</v>
      </c>
      <c r="K2885" s="332">
        <v>1300</v>
      </c>
      <c r="L2885" s="208"/>
      <c r="M2885" s="208">
        <v>435</v>
      </c>
      <c r="N2885" s="332">
        <v>1300</v>
      </c>
      <c r="O2885" s="332">
        <v>1300</v>
      </c>
      <c r="P2885" s="208" t="s">
        <v>261</v>
      </c>
      <c r="Q2885" s="208" t="s">
        <v>259</v>
      </c>
      <c r="R2885" s="208" t="s">
        <v>260</v>
      </c>
      <c r="S2885" s="203">
        <v>44837.594768518517</v>
      </c>
    </row>
    <row r="2886" spans="1:19" x14ac:dyDescent="0.25">
      <c r="A2886" s="208" t="s">
        <v>257</v>
      </c>
      <c r="B2886" s="208" t="s">
        <v>132</v>
      </c>
      <c r="C2886" s="203">
        <v>44805.125</v>
      </c>
      <c r="D2886" s="208">
        <v>83.369</v>
      </c>
      <c r="E2886" s="208">
        <v>75.459599999999995</v>
      </c>
      <c r="F2886" s="208">
        <v>7.91</v>
      </c>
      <c r="G2886" s="208">
        <v>0</v>
      </c>
      <c r="H2886" s="208">
        <v>499</v>
      </c>
      <c r="I2886" s="332">
        <v>1000</v>
      </c>
      <c r="J2886" s="208">
        <v>75.459000000000003</v>
      </c>
      <c r="K2886" s="332">
        <v>1300</v>
      </c>
      <c r="L2886" s="208"/>
      <c r="M2886" s="208">
        <v>435</v>
      </c>
      <c r="N2886" s="332">
        <v>1300</v>
      </c>
      <c r="O2886" s="332">
        <v>1300</v>
      </c>
      <c r="P2886" s="208" t="s">
        <v>261</v>
      </c>
      <c r="Q2886" s="208" t="s">
        <v>259</v>
      </c>
      <c r="R2886" s="208" t="s">
        <v>260</v>
      </c>
      <c r="S2886" s="203">
        <v>44837.594768518517</v>
      </c>
    </row>
    <row r="2887" spans="1:19" x14ac:dyDescent="0.25">
      <c r="A2887" s="208" t="s">
        <v>257</v>
      </c>
      <c r="B2887" s="208" t="s">
        <v>132</v>
      </c>
      <c r="C2887" s="203">
        <v>44805.166666666664</v>
      </c>
      <c r="D2887" s="208">
        <v>83.100999999999999</v>
      </c>
      <c r="E2887" s="208">
        <v>75.147599999999997</v>
      </c>
      <c r="F2887" s="208">
        <v>7.9530000000000003</v>
      </c>
      <c r="G2887" s="208">
        <v>0</v>
      </c>
      <c r="H2887" s="208">
        <v>498</v>
      </c>
      <c r="I2887" s="332">
        <v>1000</v>
      </c>
      <c r="J2887" s="208">
        <v>75.147999999999996</v>
      </c>
      <c r="K2887" s="332">
        <v>1300</v>
      </c>
      <c r="L2887" s="208"/>
      <c r="M2887" s="208">
        <v>435</v>
      </c>
      <c r="N2887" s="332">
        <v>1300</v>
      </c>
      <c r="O2887" s="332">
        <v>1300</v>
      </c>
      <c r="P2887" s="208" t="s">
        <v>261</v>
      </c>
      <c r="Q2887" s="208" t="s">
        <v>259</v>
      </c>
      <c r="R2887" s="208" t="s">
        <v>260</v>
      </c>
      <c r="S2887" s="203">
        <v>44837.594768518517</v>
      </c>
    </row>
    <row r="2888" spans="1:19" x14ac:dyDescent="0.25">
      <c r="A2888" s="208" t="s">
        <v>257</v>
      </c>
      <c r="B2888" s="208" t="s">
        <v>132</v>
      </c>
      <c r="C2888" s="203">
        <v>44805.208333333336</v>
      </c>
      <c r="D2888" s="208">
        <v>83.06</v>
      </c>
      <c r="E2888" s="208">
        <v>75.251999999999995</v>
      </c>
      <c r="F2888" s="208">
        <v>7.8079999999999998</v>
      </c>
      <c r="G2888" s="208">
        <v>0</v>
      </c>
      <c r="H2888" s="208">
        <v>498</v>
      </c>
      <c r="I2888" s="332">
        <v>1000</v>
      </c>
      <c r="J2888" s="208">
        <v>75.251999999999995</v>
      </c>
      <c r="K2888" s="332">
        <v>1300</v>
      </c>
      <c r="L2888" s="208"/>
      <c r="M2888" s="208">
        <v>435</v>
      </c>
      <c r="N2888" s="332">
        <v>1300</v>
      </c>
      <c r="O2888" s="332">
        <v>1300</v>
      </c>
      <c r="P2888" s="208" t="s">
        <v>261</v>
      </c>
      <c r="Q2888" s="208" t="s">
        <v>259</v>
      </c>
      <c r="R2888" s="208" t="s">
        <v>260</v>
      </c>
      <c r="S2888" s="203">
        <v>44837.594768518517</v>
      </c>
    </row>
    <row r="2889" spans="1:19" x14ac:dyDescent="0.25">
      <c r="A2889" s="208" t="s">
        <v>257</v>
      </c>
      <c r="B2889" s="208" t="s">
        <v>132</v>
      </c>
      <c r="C2889" s="203">
        <v>44805.25</v>
      </c>
      <c r="D2889" s="208">
        <v>83.412999999999997</v>
      </c>
      <c r="E2889" s="208">
        <v>75.574799999999996</v>
      </c>
      <c r="F2889" s="208">
        <v>7.8369999999999997</v>
      </c>
      <c r="G2889" s="208">
        <v>0</v>
      </c>
      <c r="H2889" s="208">
        <v>499</v>
      </c>
      <c r="I2889" s="332">
        <v>1000</v>
      </c>
      <c r="J2889" s="208">
        <v>75.575999999999993</v>
      </c>
      <c r="K2889" s="332">
        <v>1300</v>
      </c>
      <c r="L2889" s="208"/>
      <c r="M2889" s="208">
        <v>435</v>
      </c>
      <c r="N2889" s="332">
        <v>1300</v>
      </c>
      <c r="O2889" s="332">
        <v>1300</v>
      </c>
      <c r="P2889" s="208" t="s">
        <v>261</v>
      </c>
      <c r="Q2889" s="208" t="s">
        <v>259</v>
      </c>
      <c r="R2889" s="208" t="s">
        <v>260</v>
      </c>
      <c r="S2889" s="203">
        <v>44837.594768518517</v>
      </c>
    </row>
    <row r="2890" spans="1:19" x14ac:dyDescent="0.25">
      <c r="A2890" s="208" t="s">
        <v>257</v>
      </c>
      <c r="B2890" s="208" t="s">
        <v>132</v>
      </c>
      <c r="C2890" s="203">
        <v>44805.291666666664</v>
      </c>
      <c r="D2890" s="208">
        <v>83.238</v>
      </c>
      <c r="E2890" s="208">
        <v>75.253200000000007</v>
      </c>
      <c r="F2890" s="208">
        <v>7.9850000000000003</v>
      </c>
      <c r="G2890" s="208">
        <v>0</v>
      </c>
      <c r="H2890" s="208">
        <v>498</v>
      </c>
      <c r="I2890" s="332">
        <v>1000</v>
      </c>
      <c r="J2890" s="208">
        <v>75.253</v>
      </c>
      <c r="K2890" s="332">
        <v>1300</v>
      </c>
      <c r="L2890" s="208"/>
      <c r="M2890" s="208">
        <v>435</v>
      </c>
      <c r="N2890" s="332">
        <v>1300</v>
      </c>
      <c r="O2890" s="332">
        <v>1300</v>
      </c>
      <c r="P2890" s="208" t="s">
        <v>261</v>
      </c>
      <c r="Q2890" s="208" t="s">
        <v>259</v>
      </c>
      <c r="R2890" s="208" t="s">
        <v>260</v>
      </c>
      <c r="S2890" s="203">
        <v>44837.594768518517</v>
      </c>
    </row>
    <row r="2891" spans="1:19" x14ac:dyDescent="0.25">
      <c r="A2891" s="208" t="s">
        <v>257</v>
      </c>
      <c r="B2891" s="208" t="s">
        <v>132</v>
      </c>
      <c r="C2891" s="203">
        <v>44805.333333333336</v>
      </c>
      <c r="D2891" s="208">
        <v>83.239000000000004</v>
      </c>
      <c r="E2891" s="208">
        <v>75.510000000000005</v>
      </c>
      <c r="F2891" s="208">
        <v>7.7290000000000001</v>
      </c>
      <c r="G2891" s="208">
        <v>0</v>
      </c>
      <c r="H2891" s="208">
        <v>499</v>
      </c>
      <c r="I2891" s="332">
        <v>1000</v>
      </c>
      <c r="J2891" s="208">
        <v>75.510000000000005</v>
      </c>
      <c r="K2891" s="332">
        <v>1300</v>
      </c>
      <c r="L2891" s="208"/>
      <c r="M2891" s="208">
        <v>435</v>
      </c>
      <c r="N2891" s="332">
        <v>1300</v>
      </c>
      <c r="O2891" s="332">
        <v>1300</v>
      </c>
      <c r="P2891" s="208" t="s">
        <v>261</v>
      </c>
      <c r="Q2891" s="208" t="s">
        <v>259</v>
      </c>
      <c r="R2891" s="208" t="s">
        <v>260</v>
      </c>
      <c r="S2891" s="203">
        <v>44837.594768518517</v>
      </c>
    </row>
    <row r="2892" spans="1:19" x14ac:dyDescent="0.25">
      <c r="A2892" s="208" t="s">
        <v>257</v>
      </c>
      <c r="B2892" s="208" t="s">
        <v>132</v>
      </c>
      <c r="C2892" s="203">
        <v>44805.375</v>
      </c>
      <c r="D2892" s="208">
        <v>82.924000000000007</v>
      </c>
      <c r="E2892" s="208">
        <v>75.260400000000004</v>
      </c>
      <c r="F2892" s="208">
        <v>7.6619999999999999</v>
      </c>
      <c r="G2892" s="208">
        <v>0</v>
      </c>
      <c r="H2892" s="208">
        <v>498</v>
      </c>
      <c r="I2892" s="332">
        <v>1000</v>
      </c>
      <c r="J2892" s="208">
        <v>75.262</v>
      </c>
      <c r="K2892" s="332">
        <v>1300</v>
      </c>
      <c r="L2892" s="208"/>
      <c r="M2892" s="208">
        <v>435</v>
      </c>
      <c r="N2892" s="332">
        <v>1300</v>
      </c>
      <c r="O2892" s="332">
        <v>1300</v>
      </c>
      <c r="P2892" s="208" t="s">
        <v>261</v>
      </c>
      <c r="Q2892" s="208" t="s">
        <v>259</v>
      </c>
      <c r="R2892" s="208" t="s">
        <v>260</v>
      </c>
      <c r="S2892" s="203">
        <v>44837.594768518517</v>
      </c>
    </row>
    <row r="2893" spans="1:19" x14ac:dyDescent="0.25">
      <c r="A2893" s="208" t="s">
        <v>257</v>
      </c>
      <c r="B2893" s="208" t="s">
        <v>132</v>
      </c>
      <c r="C2893" s="203">
        <v>44805.416666666664</v>
      </c>
      <c r="D2893" s="208">
        <v>83.185000000000002</v>
      </c>
      <c r="E2893" s="208">
        <v>75.468000000000004</v>
      </c>
      <c r="F2893" s="208">
        <v>7.7149999999999999</v>
      </c>
      <c r="G2893" s="208">
        <v>0</v>
      </c>
      <c r="H2893" s="208">
        <v>499</v>
      </c>
      <c r="I2893" s="332">
        <v>1000</v>
      </c>
      <c r="J2893" s="208">
        <v>75.47</v>
      </c>
      <c r="K2893" s="332">
        <v>1300</v>
      </c>
      <c r="L2893" s="208"/>
      <c r="M2893" s="208">
        <v>435</v>
      </c>
      <c r="N2893" s="332">
        <v>1300</v>
      </c>
      <c r="O2893" s="332">
        <v>1300</v>
      </c>
      <c r="P2893" s="208" t="s">
        <v>261</v>
      </c>
      <c r="Q2893" s="208" t="s">
        <v>259</v>
      </c>
      <c r="R2893" s="208" t="s">
        <v>260</v>
      </c>
      <c r="S2893" s="203">
        <v>44837.594768518517</v>
      </c>
    </row>
    <row r="2894" spans="1:19" x14ac:dyDescent="0.25">
      <c r="A2894" s="208" t="s">
        <v>257</v>
      </c>
      <c r="B2894" s="208" t="s">
        <v>132</v>
      </c>
      <c r="C2894" s="203">
        <v>44805.458333333336</v>
      </c>
      <c r="D2894" s="208">
        <v>83.236999999999995</v>
      </c>
      <c r="E2894" s="208">
        <v>75.426000000000002</v>
      </c>
      <c r="F2894" s="208">
        <v>7.8109999999999999</v>
      </c>
      <c r="G2894" s="208">
        <v>0</v>
      </c>
      <c r="H2894" s="208">
        <v>499</v>
      </c>
      <c r="I2894" s="332">
        <v>1000</v>
      </c>
      <c r="J2894" s="208">
        <v>75.426000000000002</v>
      </c>
      <c r="K2894" s="332">
        <v>1300</v>
      </c>
      <c r="L2894" s="208"/>
      <c r="M2894" s="208">
        <v>435</v>
      </c>
      <c r="N2894" s="332">
        <v>1300</v>
      </c>
      <c r="O2894" s="332">
        <v>1300</v>
      </c>
      <c r="P2894" s="208" t="s">
        <v>261</v>
      </c>
      <c r="Q2894" s="208" t="s">
        <v>259</v>
      </c>
      <c r="R2894" s="208" t="s">
        <v>260</v>
      </c>
      <c r="S2894" s="203">
        <v>44837.594768518517</v>
      </c>
    </row>
    <row r="2895" spans="1:19" x14ac:dyDescent="0.25">
      <c r="A2895" s="208" t="s">
        <v>257</v>
      </c>
      <c r="B2895" s="208" t="s">
        <v>132</v>
      </c>
      <c r="C2895" s="203">
        <v>44805.5</v>
      </c>
      <c r="D2895" s="208">
        <v>83.004000000000005</v>
      </c>
      <c r="E2895" s="208">
        <v>75.260499999999993</v>
      </c>
      <c r="F2895" s="208">
        <v>7.7430000000000003</v>
      </c>
      <c r="G2895" s="208">
        <v>0</v>
      </c>
      <c r="H2895" s="208">
        <v>496</v>
      </c>
      <c r="I2895" s="332">
        <v>1000</v>
      </c>
      <c r="J2895" s="208">
        <v>75.260999999999996</v>
      </c>
      <c r="K2895" s="332">
        <v>1300</v>
      </c>
      <c r="L2895" s="208"/>
      <c r="M2895" s="208">
        <v>435</v>
      </c>
      <c r="N2895" s="332">
        <v>1300</v>
      </c>
      <c r="O2895" s="332">
        <v>1300</v>
      </c>
      <c r="P2895" s="208" t="s">
        <v>261</v>
      </c>
      <c r="Q2895" s="208" t="s">
        <v>259</v>
      </c>
      <c r="R2895" s="208" t="s">
        <v>260</v>
      </c>
      <c r="S2895" s="203">
        <v>44837.594768518517</v>
      </c>
    </row>
    <row r="2896" spans="1:19" x14ac:dyDescent="0.25">
      <c r="A2896" s="208" t="s">
        <v>257</v>
      </c>
      <c r="B2896" s="208" t="s">
        <v>132</v>
      </c>
      <c r="C2896" s="203">
        <v>44805.541666666664</v>
      </c>
      <c r="D2896" s="208">
        <v>83.704999999999998</v>
      </c>
      <c r="E2896" s="208">
        <v>75.970799999999997</v>
      </c>
      <c r="F2896" s="208">
        <v>7.7320000000000002</v>
      </c>
      <c r="G2896" s="208">
        <v>0</v>
      </c>
      <c r="H2896" s="208">
        <v>498</v>
      </c>
      <c r="I2896" s="332">
        <v>1000</v>
      </c>
      <c r="J2896" s="208">
        <v>75.972999999999999</v>
      </c>
      <c r="K2896" s="332">
        <v>1300</v>
      </c>
      <c r="L2896" s="208"/>
      <c r="M2896" s="208">
        <v>435</v>
      </c>
      <c r="N2896" s="332">
        <v>1300</v>
      </c>
      <c r="O2896" s="332">
        <v>1300</v>
      </c>
      <c r="P2896" s="208" t="s">
        <v>261</v>
      </c>
      <c r="Q2896" s="208" t="s">
        <v>259</v>
      </c>
      <c r="R2896" s="208" t="s">
        <v>260</v>
      </c>
      <c r="S2896" s="203">
        <v>44837.594768518517</v>
      </c>
    </row>
    <row r="2897" spans="1:19" x14ac:dyDescent="0.25">
      <c r="A2897" s="208" t="s">
        <v>257</v>
      </c>
      <c r="B2897" s="208" t="s">
        <v>132</v>
      </c>
      <c r="C2897" s="203">
        <v>44805.583333333336</v>
      </c>
      <c r="D2897" s="208">
        <v>86.241</v>
      </c>
      <c r="E2897" s="208">
        <v>78.426000000000002</v>
      </c>
      <c r="F2897" s="208">
        <v>7.8150000000000004</v>
      </c>
      <c r="G2897" s="208">
        <v>0</v>
      </c>
      <c r="H2897" s="208">
        <v>499</v>
      </c>
      <c r="I2897" s="332">
        <v>1000</v>
      </c>
      <c r="J2897" s="208">
        <v>78.426000000000002</v>
      </c>
      <c r="K2897" s="332">
        <v>1300</v>
      </c>
      <c r="L2897" s="208"/>
      <c r="M2897" s="208">
        <v>435</v>
      </c>
      <c r="N2897" s="332">
        <v>1300</v>
      </c>
      <c r="O2897" s="332">
        <v>1300</v>
      </c>
      <c r="P2897" s="208" t="s">
        <v>261</v>
      </c>
      <c r="Q2897" s="208" t="s">
        <v>259</v>
      </c>
      <c r="R2897" s="208" t="s">
        <v>260</v>
      </c>
      <c r="S2897" s="203">
        <v>44837.594768518517</v>
      </c>
    </row>
    <row r="2898" spans="1:19" x14ac:dyDescent="0.25">
      <c r="A2898" s="208" t="s">
        <v>257</v>
      </c>
      <c r="B2898" s="208" t="s">
        <v>132</v>
      </c>
      <c r="C2898" s="203">
        <v>44805.625</v>
      </c>
      <c r="D2898" s="208">
        <v>83.137</v>
      </c>
      <c r="E2898" s="208">
        <v>75.472800000000007</v>
      </c>
      <c r="F2898" s="208">
        <v>7.6639999999999997</v>
      </c>
      <c r="G2898" s="208">
        <v>0</v>
      </c>
      <c r="H2898" s="208">
        <v>499</v>
      </c>
      <c r="I2898" s="332">
        <v>1000</v>
      </c>
      <c r="J2898" s="208">
        <v>75.472999999999999</v>
      </c>
      <c r="K2898" s="332">
        <v>1300</v>
      </c>
      <c r="L2898" s="208"/>
      <c r="M2898" s="208">
        <v>435</v>
      </c>
      <c r="N2898" s="332">
        <v>1300</v>
      </c>
      <c r="O2898" s="332">
        <v>1300</v>
      </c>
      <c r="P2898" s="208" t="s">
        <v>261</v>
      </c>
      <c r="Q2898" s="208" t="s">
        <v>259</v>
      </c>
      <c r="R2898" s="208" t="s">
        <v>260</v>
      </c>
      <c r="S2898" s="203">
        <v>44837.594768518517</v>
      </c>
    </row>
    <row r="2899" spans="1:19" x14ac:dyDescent="0.25">
      <c r="A2899" s="208" t="s">
        <v>257</v>
      </c>
      <c r="B2899" s="208" t="s">
        <v>132</v>
      </c>
      <c r="C2899" s="203">
        <v>44805.666666666664</v>
      </c>
      <c r="D2899" s="208">
        <v>85.367000000000004</v>
      </c>
      <c r="E2899" s="208">
        <v>77.668800000000005</v>
      </c>
      <c r="F2899" s="208">
        <v>7.6970000000000001</v>
      </c>
      <c r="G2899" s="208">
        <v>0</v>
      </c>
      <c r="H2899" s="208">
        <v>499</v>
      </c>
      <c r="I2899" s="332">
        <v>1000</v>
      </c>
      <c r="J2899" s="208">
        <v>77.67</v>
      </c>
      <c r="K2899" s="332">
        <v>1300</v>
      </c>
      <c r="L2899" s="208"/>
      <c r="M2899" s="208">
        <v>435</v>
      </c>
      <c r="N2899" s="332">
        <v>1300</v>
      </c>
      <c r="O2899" s="332">
        <v>1300</v>
      </c>
      <c r="P2899" s="208" t="s">
        <v>261</v>
      </c>
      <c r="Q2899" s="208" t="s">
        <v>259</v>
      </c>
      <c r="R2899" s="208" t="s">
        <v>260</v>
      </c>
      <c r="S2899" s="203">
        <v>44837.594768518517</v>
      </c>
    </row>
    <row r="2900" spans="1:19" x14ac:dyDescent="0.25">
      <c r="A2900" s="208" t="s">
        <v>257</v>
      </c>
      <c r="B2900" s="208" t="s">
        <v>132</v>
      </c>
      <c r="C2900" s="203">
        <v>44805.708333333336</v>
      </c>
      <c r="D2900" s="208">
        <v>88.76</v>
      </c>
      <c r="E2900" s="208">
        <v>80.895600000000002</v>
      </c>
      <c r="F2900" s="208">
        <v>7.8639999999999999</v>
      </c>
      <c r="G2900" s="208">
        <v>0</v>
      </c>
      <c r="H2900" s="208">
        <v>499</v>
      </c>
      <c r="I2900" s="332">
        <v>1000</v>
      </c>
      <c r="J2900" s="208">
        <v>80.896000000000001</v>
      </c>
      <c r="K2900" s="332">
        <v>1300</v>
      </c>
      <c r="L2900" s="208"/>
      <c r="M2900" s="208">
        <v>435</v>
      </c>
      <c r="N2900" s="332">
        <v>1300</v>
      </c>
      <c r="O2900" s="332">
        <v>1300</v>
      </c>
      <c r="P2900" s="208" t="s">
        <v>261</v>
      </c>
      <c r="Q2900" s="208" t="s">
        <v>259</v>
      </c>
      <c r="R2900" s="208" t="s">
        <v>260</v>
      </c>
      <c r="S2900" s="203">
        <v>44837.594768518517</v>
      </c>
    </row>
    <row r="2901" spans="1:19" x14ac:dyDescent="0.25">
      <c r="A2901" s="208" t="s">
        <v>257</v>
      </c>
      <c r="B2901" s="208" t="s">
        <v>132</v>
      </c>
      <c r="C2901" s="203">
        <v>44805.75</v>
      </c>
      <c r="D2901" s="208">
        <v>103.988</v>
      </c>
      <c r="E2901" s="208">
        <v>95.924400000000006</v>
      </c>
      <c r="F2901" s="208">
        <v>8.0640000000000001</v>
      </c>
      <c r="G2901" s="208">
        <v>0</v>
      </c>
      <c r="H2901" s="208">
        <v>499</v>
      </c>
      <c r="I2901" s="332">
        <v>1000</v>
      </c>
      <c r="J2901" s="208">
        <v>95.924000000000007</v>
      </c>
      <c r="K2901" s="332">
        <v>1300</v>
      </c>
      <c r="L2901" s="208"/>
      <c r="M2901" s="208">
        <v>435</v>
      </c>
      <c r="N2901" s="332">
        <v>1300</v>
      </c>
      <c r="O2901" s="332">
        <v>1300</v>
      </c>
      <c r="P2901" s="208" t="s">
        <v>261</v>
      </c>
      <c r="Q2901" s="208" t="s">
        <v>259</v>
      </c>
      <c r="R2901" s="208" t="s">
        <v>260</v>
      </c>
      <c r="S2901" s="203">
        <v>44837.594768518517</v>
      </c>
    </row>
    <row r="2902" spans="1:19" x14ac:dyDescent="0.25">
      <c r="A2902" s="208" t="s">
        <v>257</v>
      </c>
      <c r="B2902" s="208" t="s">
        <v>132</v>
      </c>
      <c r="C2902" s="203">
        <v>44805.791666666664</v>
      </c>
      <c r="D2902" s="208">
        <v>118.03100000000001</v>
      </c>
      <c r="E2902" s="208">
        <v>109.63079999999999</v>
      </c>
      <c r="F2902" s="208">
        <v>8.4</v>
      </c>
      <c r="G2902" s="208">
        <v>0</v>
      </c>
      <c r="H2902" s="208">
        <v>499</v>
      </c>
      <c r="I2902" s="332">
        <v>1000</v>
      </c>
      <c r="J2902" s="208">
        <v>109.631</v>
      </c>
      <c r="K2902" s="332">
        <v>1300</v>
      </c>
      <c r="L2902" s="208"/>
      <c r="M2902" s="208">
        <v>435</v>
      </c>
      <c r="N2902" s="332">
        <v>1300</v>
      </c>
      <c r="O2902" s="332">
        <v>1300</v>
      </c>
      <c r="P2902" s="208" t="s">
        <v>261</v>
      </c>
      <c r="Q2902" s="208" t="s">
        <v>259</v>
      </c>
      <c r="R2902" s="208" t="s">
        <v>260</v>
      </c>
      <c r="S2902" s="203">
        <v>44837.594768518517</v>
      </c>
    </row>
    <row r="2903" spans="1:19" x14ac:dyDescent="0.25">
      <c r="A2903" s="208" t="s">
        <v>257</v>
      </c>
      <c r="B2903" s="208" t="s">
        <v>132</v>
      </c>
      <c r="C2903" s="203">
        <v>44805.833333333336</v>
      </c>
      <c r="D2903" s="208">
        <v>114.798</v>
      </c>
      <c r="E2903" s="208">
        <v>106.6584</v>
      </c>
      <c r="F2903" s="208">
        <v>8.14</v>
      </c>
      <c r="G2903" s="208">
        <v>0</v>
      </c>
      <c r="H2903" s="208">
        <v>499</v>
      </c>
      <c r="I2903" s="332">
        <v>1000</v>
      </c>
      <c r="J2903" s="208">
        <v>106.658</v>
      </c>
      <c r="K2903" s="332">
        <v>1300</v>
      </c>
      <c r="L2903" s="208"/>
      <c r="M2903" s="208">
        <v>435</v>
      </c>
      <c r="N2903" s="332">
        <v>1300</v>
      </c>
      <c r="O2903" s="332">
        <v>1300</v>
      </c>
      <c r="P2903" s="208" t="s">
        <v>261</v>
      </c>
      <c r="Q2903" s="208" t="s">
        <v>259</v>
      </c>
      <c r="R2903" s="208" t="s">
        <v>260</v>
      </c>
      <c r="S2903" s="203">
        <v>44837.594768518517</v>
      </c>
    </row>
    <row r="2904" spans="1:19" x14ac:dyDescent="0.25">
      <c r="A2904" s="208" t="s">
        <v>257</v>
      </c>
      <c r="B2904" s="208" t="s">
        <v>132</v>
      </c>
      <c r="C2904" s="203">
        <v>44805.875</v>
      </c>
      <c r="D2904" s="208">
        <v>89.602000000000004</v>
      </c>
      <c r="E2904" s="208">
        <v>81.879599999999996</v>
      </c>
      <c r="F2904" s="208">
        <v>7.7229999999999999</v>
      </c>
      <c r="G2904" s="208">
        <v>0</v>
      </c>
      <c r="H2904" s="208">
        <v>498</v>
      </c>
      <c r="I2904" s="332">
        <v>1000</v>
      </c>
      <c r="J2904" s="208">
        <v>81.879000000000005</v>
      </c>
      <c r="K2904" s="332">
        <v>1300</v>
      </c>
      <c r="L2904" s="208"/>
      <c r="M2904" s="208">
        <v>435</v>
      </c>
      <c r="N2904" s="332">
        <v>1300</v>
      </c>
      <c r="O2904" s="332">
        <v>1300</v>
      </c>
      <c r="P2904" s="208" t="s">
        <v>261</v>
      </c>
      <c r="Q2904" s="208" t="s">
        <v>259</v>
      </c>
      <c r="R2904" s="208" t="s">
        <v>260</v>
      </c>
      <c r="S2904" s="203">
        <v>44837.594768518517</v>
      </c>
    </row>
    <row r="2905" spans="1:19" x14ac:dyDescent="0.25">
      <c r="A2905" s="208" t="s">
        <v>257</v>
      </c>
      <c r="B2905" s="208" t="s">
        <v>132</v>
      </c>
      <c r="C2905" s="203">
        <v>44805.916666666664</v>
      </c>
      <c r="D2905" s="208">
        <v>83.326999999999998</v>
      </c>
      <c r="E2905" s="208">
        <v>75.5364</v>
      </c>
      <c r="F2905" s="208">
        <v>7.7910000000000004</v>
      </c>
      <c r="G2905" s="208">
        <v>0</v>
      </c>
      <c r="H2905" s="208">
        <v>499</v>
      </c>
      <c r="I2905" s="332">
        <v>1000</v>
      </c>
      <c r="J2905" s="208">
        <v>75.536000000000001</v>
      </c>
      <c r="K2905" s="332">
        <v>1300</v>
      </c>
      <c r="L2905" s="208"/>
      <c r="M2905" s="208">
        <v>435</v>
      </c>
      <c r="N2905" s="332">
        <v>1300</v>
      </c>
      <c r="O2905" s="332">
        <v>1300</v>
      </c>
      <c r="P2905" s="208" t="s">
        <v>261</v>
      </c>
      <c r="Q2905" s="208" t="s">
        <v>259</v>
      </c>
      <c r="R2905" s="208" t="s">
        <v>260</v>
      </c>
      <c r="S2905" s="203">
        <v>44837.594768518517</v>
      </c>
    </row>
    <row r="2906" spans="1:19" x14ac:dyDescent="0.25">
      <c r="A2906" s="208" t="s">
        <v>257</v>
      </c>
      <c r="B2906" s="208" t="s">
        <v>132</v>
      </c>
      <c r="C2906" s="203">
        <v>44805.958333333336</v>
      </c>
      <c r="D2906" s="208">
        <v>83.331999999999994</v>
      </c>
      <c r="E2906" s="208">
        <v>75.398399999999995</v>
      </c>
      <c r="F2906" s="208">
        <v>7.9349999999999996</v>
      </c>
      <c r="G2906" s="208">
        <v>0</v>
      </c>
      <c r="H2906" s="208">
        <v>499</v>
      </c>
      <c r="I2906" s="332">
        <v>1000</v>
      </c>
      <c r="J2906" s="208">
        <v>75.397000000000006</v>
      </c>
      <c r="K2906" s="332">
        <v>1300</v>
      </c>
      <c r="L2906" s="208"/>
      <c r="M2906" s="208">
        <v>435</v>
      </c>
      <c r="N2906" s="332">
        <v>1300</v>
      </c>
      <c r="O2906" s="332">
        <v>1300</v>
      </c>
      <c r="P2906" s="208" t="s">
        <v>261</v>
      </c>
      <c r="Q2906" s="208" t="s">
        <v>259</v>
      </c>
      <c r="R2906" s="208" t="s">
        <v>260</v>
      </c>
      <c r="S2906" s="203">
        <v>44837.594768518517</v>
      </c>
    </row>
    <row r="2907" spans="1:19" x14ac:dyDescent="0.25">
      <c r="A2907" s="208" t="s">
        <v>257</v>
      </c>
      <c r="B2907" s="208" t="s">
        <v>132</v>
      </c>
      <c r="C2907" s="203">
        <v>44806</v>
      </c>
      <c r="D2907" s="208">
        <v>83.369</v>
      </c>
      <c r="E2907" s="208">
        <v>75.493200000000002</v>
      </c>
      <c r="F2907" s="208">
        <v>7.8760000000000003</v>
      </c>
      <c r="G2907" s="208">
        <v>0</v>
      </c>
      <c r="H2907" s="208">
        <v>499</v>
      </c>
      <c r="I2907" s="332">
        <v>1000</v>
      </c>
      <c r="J2907" s="208">
        <v>75.492999999999995</v>
      </c>
      <c r="K2907" s="332">
        <v>1300</v>
      </c>
      <c r="L2907" s="208"/>
      <c r="M2907" s="208">
        <v>435</v>
      </c>
      <c r="N2907" s="332">
        <v>1300</v>
      </c>
      <c r="O2907" s="332">
        <v>1300</v>
      </c>
      <c r="P2907" s="208" t="s">
        <v>261</v>
      </c>
      <c r="Q2907" s="208" t="s">
        <v>259</v>
      </c>
      <c r="R2907" s="208" t="s">
        <v>260</v>
      </c>
      <c r="S2907" s="203">
        <v>44837.594768518517</v>
      </c>
    </row>
    <row r="2908" spans="1:19" x14ac:dyDescent="0.25">
      <c r="A2908" s="208" t="s">
        <v>257</v>
      </c>
      <c r="B2908" s="208" t="s">
        <v>132</v>
      </c>
      <c r="C2908" s="203">
        <v>44806.041666666664</v>
      </c>
      <c r="D2908" s="208">
        <v>89.311000000000007</v>
      </c>
      <c r="E2908" s="208">
        <v>81.327600000000004</v>
      </c>
      <c r="F2908" s="208">
        <v>7.9820000000000002</v>
      </c>
      <c r="G2908" s="208">
        <v>0</v>
      </c>
      <c r="H2908" s="208">
        <v>499</v>
      </c>
      <c r="I2908" s="332">
        <v>1000</v>
      </c>
      <c r="J2908" s="208">
        <v>81.328999999999994</v>
      </c>
      <c r="K2908" s="332">
        <v>1300</v>
      </c>
      <c r="L2908" s="208"/>
      <c r="M2908" s="208">
        <v>435</v>
      </c>
      <c r="N2908" s="332">
        <v>1300</v>
      </c>
      <c r="O2908" s="332">
        <v>1300</v>
      </c>
      <c r="P2908" s="208" t="s">
        <v>261</v>
      </c>
      <c r="Q2908" s="208" t="s">
        <v>259</v>
      </c>
      <c r="R2908" s="208" t="s">
        <v>260</v>
      </c>
      <c r="S2908" s="203">
        <v>44837.594768518517</v>
      </c>
    </row>
    <row r="2909" spans="1:19" x14ac:dyDescent="0.25">
      <c r="A2909" s="208" t="s">
        <v>257</v>
      </c>
      <c r="B2909" s="208" t="s">
        <v>132</v>
      </c>
      <c r="C2909" s="203">
        <v>44806.083333333336</v>
      </c>
      <c r="D2909" s="208">
        <v>119.134</v>
      </c>
      <c r="E2909" s="208">
        <v>110.5728</v>
      </c>
      <c r="F2909" s="208">
        <v>8.5619999999999994</v>
      </c>
      <c r="G2909" s="208">
        <v>0</v>
      </c>
      <c r="H2909" s="208">
        <v>500</v>
      </c>
      <c r="I2909" s="332">
        <v>1000</v>
      </c>
      <c r="J2909" s="208">
        <v>110.572</v>
      </c>
      <c r="K2909" s="332">
        <v>1300</v>
      </c>
      <c r="L2909" s="208"/>
      <c r="M2909" s="208">
        <v>435</v>
      </c>
      <c r="N2909" s="332">
        <v>1300</v>
      </c>
      <c r="O2909" s="332">
        <v>1300</v>
      </c>
      <c r="P2909" s="208" t="s">
        <v>261</v>
      </c>
      <c r="Q2909" s="208" t="s">
        <v>259</v>
      </c>
      <c r="R2909" s="208" t="s">
        <v>260</v>
      </c>
      <c r="S2909" s="203">
        <v>44837.594768518517</v>
      </c>
    </row>
    <row r="2910" spans="1:19" x14ac:dyDescent="0.25">
      <c r="A2910" s="208" t="s">
        <v>257</v>
      </c>
      <c r="B2910" s="208" t="s">
        <v>132</v>
      </c>
      <c r="C2910" s="203">
        <v>44806.125</v>
      </c>
      <c r="D2910" s="208">
        <v>147.25700000000001</v>
      </c>
      <c r="E2910" s="208">
        <v>138.30240000000001</v>
      </c>
      <c r="F2910" s="208">
        <v>8.9550000000000001</v>
      </c>
      <c r="G2910" s="208">
        <v>0</v>
      </c>
      <c r="H2910" s="208">
        <v>500</v>
      </c>
      <c r="I2910" s="332">
        <v>1000</v>
      </c>
      <c r="J2910" s="208">
        <v>138.30199999999999</v>
      </c>
      <c r="K2910" s="332">
        <v>1300</v>
      </c>
      <c r="L2910" s="208"/>
      <c r="M2910" s="208">
        <v>435</v>
      </c>
      <c r="N2910" s="332">
        <v>1300</v>
      </c>
      <c r="O2910" s="332">
        <v>1300</v>
      </c>
      <c r="P2910" s="208" t="s">
        <v>261</v>
      </c>
      <c r="Q2910" s="208" t="s">
        <v>259</v>
      </c>
      <c r="R2910" s="208" t="s">
        <v>260</v>
      </c>
      <c r="S2910" s="203">
        <v>44837.594768518517</v>
      </c>
    </row>
    <row r="2911" spans="1:19" x14ac:dyDescent="0.25">
      <c r="A2911" s="208" t="s">
        <v>257</v>
      </c>
      <c r="B2911" s="208" t="s">
        <v>132</v>
      </c>
      <c r="C2911" s="203">
        <v>44806.166666666664</v>
      </c>
      <c r="D2911" s="208">
        <v>153.19200000000001</v>
      </c>
      <c r="E2911" s="208">
        <v>144.27959999999999</v>
      </c>
      <c r="F2911" s="208">
        <v>8.91</v>
      </c>
      <c r="G2911" s="208">
        <v>0</v>
      </c>
      <c r="H2911" s="208">
        <v>500</v>
      </c>
      <c r="I2911" s="332">
        <v>1000</v>
      </c>
      <c r="J2911" s="208">
        <v>144.28200000000001</v>
      </c>
      <c r="K2911" s="332">
        <v>1300</v>
      </c>
      <c r="L2911" s="208"/>
      <c r="M2911" s="208">
        <v>435</v>
      </c>
      <c r="N2911" s="332">
        <v>1300</v>
      </c>
      <c r="O2911" s="332">
        <v>1300</v>
      </c>
      <c r="P2911" s="208" t="s">
        <v>261</v>
      </c>
      <c r="Q2911" s="208" t="s">
        <v>259</v>
      </c>
      <c r="R2911" s="208" t="s">
        <v>260</v>
      </c>
      <c r="S2911" s="203">
        <v>44837.594768518517</v>
      </c>
    </row>
    <row r="2912" spans="1:19" x14ac:dyDescent="0.25">
      <c r="A2912" s="208" t="s">
        <v>257</v>
      </c>
      <c r="B2912" s="208" t="s">
        <v>132</v>
      </c>
      <c r="C2912" s="203">
        <v>44806.208333333336</v>
      </c>
      <c r="D2912" s="208">
        <v>152.18199999999999</v>
      </c>
      <c r="E2912" s="208">
        <v>143.29079999999999</v>
      </c>
      <c r="F2912" s="208">
        <v>8.89</v>
      </c>
      <c r="G2912" s="208">
        <v>0</v>
      </c>
      <c r="H2912" s="208">
        <v>500</v>
      </c>
      <c r="I2912" s="332">
        <v>1000</v>
      </c>
      <c r="J2912" s="208">
        <v>143.292</v>
      </c>
      <c r="K2912" s="332">
        <v>1300</v>
      </c>
      <c r="L2912" s="208"/>
      <c r="M2912" s="208">
        <v>435</v>
      </c>
      <c r="N2912" s="332">
        <v>1300</v>
      </c>
      <c r="O2912" s="332">
        <v>1300</v>
      </c>
      <c r="P2912" s="208" t="s">
        <v>261</v>
      </c>
      <c r="Q2912" s="208" t="s">
        <v>259</v>
      </c>
      <c r="R2912" s="208" t="s">
        <v>260</v>
      </c>
      <c r="S2912" s="203">
        <v>44837.594768518517</v>
      </c>
    </row>
    <row r="2913" spans="1:19" x14ac:dyDescent="0.25">
      <c r="A2913" s="208" t="s">
        <v>257</v>
      </c>
      <c r="B2913" s="208" t="s">
        <v>132</v>
      </c>
      <c r="C2913" s="203">
        <v>44806.25</v>
      </c>
      <c r="D2913" s="208">
        <v>151.61799999999999</v>
      </c>
      <c r="E2913" s="208">
        <v>142.65719999999999</v>
      </c>
      <c r="F2913" s="208">
        <v>8.9619999999999997</v>
      </c>
      <c r="G2913" s="208">
        <v>0</v>
      </c>
      <c r="H2913" s="208">
        <v>500</v>
      </c>
      <c r="I2913" s="332">
        <v>1000</v>
      </c>
      <c r="J2913" s="208">
        <v>142.65600000000001</v>
      </c>
      <c r="K2913" s="332">
        <v>1300</v>
      </c>
      <c r="L2913" s="208"/>
      <c r="M2913" s="208">
        <v>435</v>
      </c>
      <c r="N2913" s="332">
        <v>1300</v>
      </c>
      <c r="O2913" s="332">
        <v>1300</v>
      </c>
      <c r="P2913" s="208" t="s">
        <v>261</v>
      </c>
      <c r="Q2913" s="208" t="s">
        <v>259</v>
      </c>
      <c r="R2913" s="208" t="s">
        <v>260</v>
      </c>
      <c r="S2913" s="203">
        <v>44837.594768518517</v>
      </c>
    </row>
    <row r="2914" spans="1:19" x14ac:dyDescent="0.25">
      <c r="A2914" s="208" t="s">
        <v>257</v>
      </c>
      <c r="B2914" s="208" t="s">
        <v>132</v>
      </c>
      <c r="C2914" s="203">
        <v>44806.291666666664</v>
      </c>
      <c r="D2914" s="208">
        <v>158.11500000000001</v>
      </c>
      <c r="E2914" s="208">
        <v>149.0232</v>
      </c>
      <c r="F2914" s="208">
        <v>9.0920000000000005</v>
      </c>
      <c r="G2914" s="208">
        <v>0</v>
      </c>
      <c r="H2914" s="208">
        <v>500</v>
      </c>
      <c r="I2914" s="332">
        <v>1004</v>
      </c>
      <c r="J2914" s="208">
        <v>149.023</v>
      </c>
      <c r="K2914" s="332">
        <v>1300</v>
      </c>
      <c r="L2914" s="208"/>
      <c r="M2914" s="208">
        <v>435</v>
      </c>
      <c r="N2914" s="332">
        <v>1300</v>
      </c>
      <c r="O2914" s="332">
        <v>1300</v>
      </c>
      <c r="P2914" s="208" t="s">
        <v>261</v>
      </c>
      <c r="Q2914" s="208" t="s">
        <v>259</v>
      </c>
      <c r="R2914" s="208" t="s">
        <v>260</v>
      </c>
      <c r="S2914" s="203">
        <v>44837.594768518517</v>
      </c>
    </row>
    <row r="2915" spans="1:19" x14ac:dyDescent="0.25">
      <c r="A2915" s="208" t="s">
        <v>257</v>
      </c>
      <c r="B2915" s="208" t="s">
        <v>132</v>
      </c>
      <c r="C2915" s="203">
        <v>44806.333333333336</v>
      </c>
      <c r="D2915" s="208">
        <v>159.31299999999999</v>
      </c>
      <c r="E2915" s="208">
        <v>150.3252</v>
      </c>
      <c r="F2915" s="208">
        <v>8.9870000000000001</v>
      </c>
      <c r="G2915" s="208">
        <v>0</v>
      </c>
      <c r="H2915" s="208">
        <v>500</v>
      </c>
      <c r="I2915" s="332">
        <v>1003</v>
      </c>
      <c r="J2915" s="208">
        <v>150.32599999999999</v>
      </c>
      <c r="K2915" s="332">
        <v>1300</v>
      </c>
      <c r="L2915" s="208"/>
      <c r="M2915" s="208">
        <v>435</v>
      </c>
      <c r="N2915" s="332">
        <v>1300</v>
      </c>
      <c r="O2915" s="332">
        <v>1300</v>
      </c>
      <c r="P2915" s="208" t="s">
        <v>261</v>
      </c>
      <c r="Q2915" s="208" t="s">
        <v>259</v>
      </c>
      <c r="R2915" s="208" t="s">
        <v>260</v>
      </c>
      <c r="S2915" s="203">
        <v>44837.594768518517</v>
      </c>
    </row>
    <row r="2916" spans="1:19" x14ac:dyDescent="0.25">
      <c r="A2916" s="208" t="s">
        <v>257</v>
      </c>
      <c r="B2916" s="208" t="s">
        <v>132</v>
      </c>
      <c r="C2916" s="203">
        <v>44806.375</v>
      </c>
      <c r="D2916" s="208">
        <v>157.71700000000001</v>
      </c>
      <c r="E2916" s="208">
        <v>148.89359999999999</v>
      </c>
      <c r="F2916" s="208">
        <v>8.8230000000000004</v>
      </c>
      <c r="G2916" s="208">
        <v>0</v>
      </c>
      <c r="H2916" s="208">
        <v>500</v>
      </c>
      <c r="I2916" s="332">
        <v>1001</v>
      </c>
      <c r="J2916" s="208">
        <v>148.89400000000001</v>
      </c>
      <c r="K2916" s="332">
        <v>1300</v>
      </c>
      <c r="L2916" s="208"/>
      <c r="M2916" s="208">
        <v>435</v>
      </c>
      <c r="N2916" s="332">
        <v>1300</v>
      </c>
      <c r="O2916" s="332">
        <v>1300</v>
      </c>
      <c r="P2916" s="208" t="s">
        <v>261</v>
      </c>
      <c r="Q2916" s="208" t="s">
        <v>259</v>
      </c>
      <c r="R2916" s="208" t="s">
        <v>260</v>
      </c>
      <c r="S2916" s="203">
        <v>44837.594768518517</v>
      </c>
    </row>
    <row r="2917" spans="1:19" x14ac:dyDescent="0.25">
      <c r="A2917" s="208" t="s">
        <v>257</v>
      </c>
      <c r="B2917" s="208" t="s">
        <v>132</v>
      </c>
      <c r="C2917" s="203">
        <v>44806.416666666664</v>
      </c>
      <c r="D2917" s="208">
        <v>158.279</v>
      </c>
      <c r="E2917" s="208">
        <v>149.3724</v>
      </c>
      <c r="F2917" s="208">
        <v>8.9060000000000006</v>
      </c>
      <c r="G2917" s="208">
        <v>0</v>
      </c>
      <c r="H2917" s="208">
        <v>500</v>
      </c>
      <c r="I2917" s="332">
        <v>1001</v>
      </c>
      <c r="J2917" s="208">
        <v>149.37299999999999</v>
      </c>
      <c r="K2917" s="332">
        <v>1300</v>
      </c>
      <c r="L2917" s="208"/>
      <c r="M2917" s="208">
        <v>435</v>
      </c>
      <c r="N2917" s="332">
        <v>1300</v>
      </c>
      <c r="O2917" s="332">
        <v>1300</v>
      </c>
      <c r="P2917" s="208" t="s">
        <v>261</v>
      </c>
      <c r="Q2917" s="208" t="s">
        <v>259</v>
      </c>
      <c r="R2917" s="208" t="s">
        <v>260</v>
      </c>
      <c r="S2917" s="203">
        <v>44837.594768518517</v>
      </c>
    </row>
    <row r="2918" spans="1:19" x14ac:dyDescent="0.25">
      <c r="A2918" s="208" t="s">
        <v>257</v>
      </c>
      <c r="B2918" s="208" t="s">
        <v>132</v>
      </c>
      <c r="C2918" s="203">
        <v>44806.458333333336</v>
      </c>
      <c r="D2918" s="208">
        <v>158.72800000000001</v>
      </c>
      <c r="E2918" s="208">
        <v>149.68440000000001</v>
      </c>
      <c r="F2918" s="208">
        <v>9.0440000000000005</v>
      </c>
      <c r="G2918" s="208">
        <v>0</v>
      </c>
      <c r="H2918" s="208">
        <v>500</v>
      </c>
      <c r="I2918" s="332">
        <v>1001</v>
      </c>
      <c r="J2918" s="208">
        <v>149.684</v>
      </c>
      <c r="K2918" s="332">
        <v>1300</v>
      </c>
      <c r="L2918" s="208"/>
      <c r="M2918" s="208">
        <v>435</v>
      </c>
      <c r="N2918" s="332">
        <v>1300</v>
      </c>
      <c r="O2918" s="332">
        <v>1300</v>
      </c>
      <c r="P2918" s="208" t="s">
        <v>261</v>
      </c>
      <c r="Q2918" s="208" t="s">
        <v>259</v>
      </c>
      <c r="R2918" s="208" t="s">
        <v>260</v>
      </c>
      <c r="S2918" s="203">
        <v>44837.594768518517</v>
      </c>
    </row>
    <row r="2919" spans="1:19" x14ac:dyDescent="0.25">
      <c r="A2919" s="208" t="s">
        <v>257</v>
      </c>
      <c r="B2919" s="208" t="s">
        <v>132</v>
      </c>
      <c r="C2919" s="203">
        <v>44806.5</v>
      </c>
      <c r="D2919" s="208">
        <v>158.703</v>
      </c>
      <c r="E2919" s="208">
        <v>149.5968</v>
      </c>
      <c r="F2919" s="208">
        <v>9.1059999999999999</v>
      </c>
      <c r="G2919" s="208">
        <v>0</v>
      </c>
      <c r="H2919" s="208">
        <v>500</v>
      </c>
      <c r="I2919" s="332">
        <v>1001</v>
      </c>
      <c r="J2919" s="208">
        <v>149.59700000000001</v>
      </c>
      <c r="K2919" s="332">
        <v>1300</v>
      </c>
      <c r="L2919" s="208"/>
      <c r="M2919" s="208">
        <v>435</v>
      </c>
      <c r="N2919" s="332">
        <v>1300</v>
      </c>
      <c r="O2919" s="332">
        <v>1300</v>
      </c>
      <c r="P2919" s="208" t="s">
        <v>261</v>
      </c>
      <c r="Q2919" s="208" t="s">
        <v>259</v>
      </c>
      <c r="R2919" s="208" t="s">
        <v>260</v>
      </c>
      <c r="S2919" s="203">
        <v>44837.594768518517</v>
      </c>
    </row>
    <row r="2920" spans="1:19" x14ac:dyDescent="0.25">
      <c r="A2920" s="208" t="s">
        <v>257</v>
      </c>
      <c r="B2920" s="208" t="s">
        <v>132</v>
      </c>
      <c r="C2920" s="203">
        <v>44806.541666666664</v>
      </c>
      <c r="D2920" s="208">
        <v>158.10300000000001</v>
      </c>
      <c r="E2920" s="208">
        <v>149.0052</v>
      </c>
      <c r="F2920" s="208">
        <v>9.1</v>
      </c>
      <c r="G2920" s="208">
        <v>0</v>
      </c>
      <c r="H2920" s="208">
        <v>500</v>
      </c>
      <c r="I2920" s="332">
        <v>1001</v>
      </c>
      <c r="J2920" s="208">
        <v>149.00299999999999</v>
      </c>
      <c r="K2920" s="332">
        <v>1300</v>
      </c>
      <c r="L2920" s="208"/>
      <c r="M2920" s="208">
        <v>435</v>
      </c>
      <c r="N2920" s="332">
        <v>1300</v>
      </c>
      <c r="O2920" s="332">
        <v>1300</v>
      </c>
      <c r="P2920" s="208" t="s">
        <v>261</v>
      </c>
      <c r="Q2920" s="208" t="s">
        <v>259</v>
      </c>
      <c r="R2920" s="208" t="s">
        <v>260</v>
      </c>
      <c r="S2920" s="203">
        <v>44837.594768518517</v>
      </c>
    </row>
    <row r="2921" spans="1:19" x14ac:dyDescent="0.25">
      <c r="A2921" s="208" t="s">
        <v>257</v>
      </c>
      <c r="B2921" s="208" t="s">
        <v>132</v>
      </c>
      <c r="C2921" s="203">
        <v>44806.583333333336</v>
      </c>
      <c r="D2921" s="208">
        <v>157.95099999999999</v>
      </c>
      <c r="E2921" s="208">
        <v>148.9572</v>
      </c>
      <c r="F2921" s="208">
        <v>8.9939999999999998</v>
      </c>
      <c r="G2921" s="208">
        <v>0</v>
      </c>
      <c r="H2921" s="208">
        <v>500</v>
      </c>
      <c r="I2921" s="332">
        <v>1001</v>
      </c>
      <c r="J2921" s="208">
        <v>148.95699999999999</v>
      </c>
      <c r="K2921" s="332">
        <v>1300</v>
      </c>
      <c r="L2921" s="208"/>
      <c r="M2921" s="208">
        <v>435</v>
      </c>
      <c r="N2921" s="332">
        <v>1300</v>
      </c>
      <c r="O2921" s="332">
        <v>1300</v>
      </c>
      <c r="P2921" s="208" t="s">
        <v>261</v>
      </c>
      <c r="Q2921" s="208" t="s">
        <v>259</v>
      </c>
      <c r="R2921" s="208" t="s">
        <v>260</v>
      </c>
      <c r="S2921" s="203">
        <v>44837.594768518517</v>
      </c>
    </row>
    <row r="2922" spans="1:19" x14ac:dyDescent="0.25">
      <c r="A2922" s="208" t="s">
        <v>257</v>
      </c>
      <c r="B2922" s="208" t="s">
        <v>132</v>
      </c>
      <c r="C2922" s="203">
        <v>44806.625</v>
      </c>
      <c r="D2922" s="208">
        <v>157.74799999999999</v>
      </c>
      <c r="E2922" s="208">
        <v>148.71360000000001</v>
      </c>
      <c r="F2922" s="208">
        <v>9.0340000000000007</v>
      </c>
      <c r="G2922" s="208">
        <v>0</v>
      </c>
      <c r="H2922" s="208">
        <v>500</v>
      </c>
      <c r="I2922" s="332">
        <v>1001</v>
      </c>
      <c r="J2922" s="208">
        <v>148.714</v>
      </c>
      <c r="K2922" s="332">
        <v>1300</v>
      </c>
      <c r="L2922" s="208"/>
      <c r="M2922" s="208">
        <v>435</v>
      </c>
      <c r="N2922" s="332">
        <v>1300</v>
      </c>
      <c r="O2922" s="332">
        <v>1300</v>
      </c>
      <c r="P2922" s="208" t="s">
        <v>261</v>
      </c>
      <c r="Q2922" s="208" t="s">
        <v>259</v>
      </c>
      <c r="R2922" s="208" t="s">
        <v>260</v>
      </c>
      <c r="S2922" s="203">
        <v>44837.594768518517</v>
      </c>
    </row>
    <row r="2923" spans="1:19" x14ac:dyDescent="0.25">
      <c r="A2923" s="208" t="s">
        <v>257</v>
      </c>
      <c r="B2923" s="208" t="s">
        <v>132</v>
      </c>
      <c r="C2923" s="203">
        <v>44806.666666666664</v>
      </c>
      <c r="D2923" s="208">
        <v>157.547</v>
      </c>
      <c r="E2923" s="208">
        <v>148.48920000000001</v>
      </c>
      <c r="F2923" s="208">
        <v>9.06</v>
      </c>
      <c r="G2923" s="208">
        <v>0</v>
      </c>
      <c r="H2923" s="208">
        <v>500</v>
      </c>
      <c r="I2923" s="332">
        <v>1001</v>
      </c>
      <c r="J2923" s="208">
        <v>148.48699999999999</v>
      </c>
      <c r="K2923" s="332">
        <v>1300</v>
      </c>
      <c r="L2923" s="208"/>
      <c r="M2923" s="208">
        <v>435</v>
      </c>
      <c r="N2923" s="332">
        <v>1300</v>
      </c>
      <c r="O2923" s="332">
        <v>1300</v>
      </c>
      <c r="P2923" s="208" t="s">
        <v>261</v>
      </c>
      <c r="Q2923" s="208" t="s">
        <v>259</v>
      </c>
      <c r="R2923" s="208" t="s">
        <v>260</v>
      </c>
      <c r="S2923" s="203">
        <v>44837.594768518517</v>
      </c>
    </row>
    <row r="2924" spans="1:19" x14ac:dyDescent="0.25">
      <c r="A2924" s="208" t="s">
        <v>257</v>
      </c>
      <c r="B2924" s="208" t="s">
        <v>132</v>
      </c>
      <c r="C2924" s="203">
        <v>44806.708333333336</v>
      </c>
      <c r="D2924" s="208">
        <v>158.584</v>
      </c>
      <c r="E2924" s="208">
        <v>149.46960000000001</v>
      </c>
      <c r="F2924" s="208">
        <v>9.1140000000000008</v>
      </c>
      <c r="G2924" s="208">
        <v>0</v>
      </c>
      <c r="H2924" s="208">
        <v>500</v>
      </c>
      <c r="I2924" s="332">
        <v>1001</v>
      </c>
      <c r="J2924" s="208">
        <v>149.47</v>
      </c>
      <c r="K2924" s="332">
        <v>1300</v>
      </c>
      <c r="L2924" s="208"/>
      <c r="M2924" s="208">
        <v>435</v>
      </c>
      <c r="N2924" s="332">
        <v>1300</v>
      </c>
      <c r="O2924" s="332">
        <v>1300</v>
      </c>
      <c r="P2924" s="208" t="s">
        <v>261</v>
      </c>
      <c r="Q2924" s="208" t="s">
        <v>259</v>
      </c>
      <c r="R2924" s="208" t="s">
        <v>260</v>
      </c>
      <c r="S2924" s="203">
        <v>44837.594768518517</v>
      </c>
    </row>
    <row r="2925" spans="1:19" x14ac:dyDescent="0.25">
      <c r="A2925" s="208" t="s">
        <v>257</v>
      </c>
      <c r="B2925" s="208" t="s">
        <v>132</v>
      </c>
      <c r="C2925" s="203">
        <v>44806.75</v>
      </c>
      <c r="D2925" s="208">
        <v>158.56899999999999</v>
      </c>
      <c r="E2925" s="208">
        <v>149.51159999999999</v>
      </c>
      <c r="F2925" s="208">
        <v>9.0589999999999993</v>
      </c>
      <c r="G2925" s="208">
        <v>0</v>
      </c>
      <c r="H2925" s="208">
        <v>500</v>
      </c>
      <c r="I2925" s="332">
        <v>1001</v>
      </c>
      <c r="J2925" s="208">
        <v>149.51</v>
      </c>
      <c r="K2925" s="332">
        <v>1300</v>
      </c>
      <c r="L2925" s="208"/>
      <c r="M2925" s="208">
        <v>435</v>
      </c>
      <c r="N2925" s="332">
        <v>1300</v>
      </c>
      <c r="O2925" s="332">
        <v>1300</v>
      </c>
      <c r="P2925" s="208" t="s">
        <v>261</v>
      </c>
      <c r="Q2925" s="208" t="s">
        <v>259</v>
      </c>
      <c r="R2925" s="208" t="s">
        <v>260</v>
      </c>
      <c r="S2925" s="203">
        <v>44837.594768518517</v>
      </c>
    </row>
    <row r="2926" spans="1:19" x14ac:dyDescent="0.25">
      <c r="A2926" s="208" t="s">
        <v>257</v>
      </c>
      <c r="B2926" s="208" t="s">
        <v>132</v>
      </c>
      <c r="C2926" s="203">
        <v>44806.791666666664</v>
      </c>
      <c r="D2926" s="208">
        <v>158.52500000000001</v>
      </c>
      <c r="E2926" s="208">
        <v>149.55600000000001</v>
      </c>
      <c r="F2926" s="208">
        <v>8.9689999999999994</v>
      </c>
      <c r="G2926" s="208">
        <v>0</v>
      </c>
      <c r="H2926" s="208">
        <v>500</v>
      </c>
      <c r="I2926" s="332">
        <v>1001</v>
      </c>
      <c r="J2926" s="208">
        <v>149.55600000000001</v>
      </c>
      <c r="K2926" s="332">
        <v>1300</v>
      </c>
      <c r="L2926" s="208"/>
      <c r="M2926" s="208">
        <v>435</v>
      </c>
      <c r="N2926" s="332">
        <v>1300</v>
      </c>
      <c r="O2926" s="332">
        <v>1300</v>
      </c>
      <c r="P2926" s="208" t="s">
        <v>261</v>
      </c>
      <c r="Q2926" s="208" t="s">
        <v>259</v>
      </c>
      <c r="R2926" s="208" t="s">
        <v>260</v>
      </c>
      <c r="S2926" s="203">
        <v>44837.594768518517</v>
      </c>
    </row>
    <row r="2927" spans="1:19" x14ac:dyDescent="0.25">
      <c r="A2927" s="208" t="s">
        <v>257</v>
      </c>
      <c r="B2927" s="208" t="s">
        <v>132</v>
      </c>
      <c r="C2927" s="203">
        <v>44806.833333333336</v>
      </c>
      <c r="D2927" s="208">
        <v>127.621</v>
      </c>
      <c r="E2927" s="208">
        <v>119.4156</v>
      </c>
      <c r="F2927" s="208">
        <v>8.2050000000000001</v>
      </c>
      <c r="G2927" s="208">
        <v>0</v>
      </c>
      <c r="H2927" s="208">
        <v>500</v>
      </c>
      <c r="I2927" s="208">
        <v>799</v>
      </c>
      <c r="J2927" s="208">
        <v>119.416</v>
      </c>
      <c r="K2927" s="332">
        <v>1300</v>
      </c>
      <c r="L2927" s="208"/>
      <c r="M2927" s="208">
        <v>435</v>
      </c>
      <c r="N2927" s="332">
        <v>1300</v>
      </c>
      <c r="O2927" s="332">
        <v>1300</v>
      </c>
      <c r="P2927" s="208" t="s">
        <v>261</v>
      </c>
      <c r="Q2927" s="208" t="s">
        <v>259</v>
      </c>
      <c r="R2927" s="208" t="s">
        <v>260</v>
      </c>
      <c r="S2927" s="203">
        <v>44837.594768518517</v>
      </c>
    </row>
    <row r="2928" spans="1:19" x14ac:dyDescent="0.25">
      <c r="A2928" s="208" t="s">
        <v>257</v>
      </c>
      <c r="B2928" s="208" t="s">
        <v>132</v>
      </c>
      <c r="C2928" s="203">
        <v>44806.875</v>
      </c>
      <c r="D2928" s="208">
        <v>112.41500000000001</v>
      </c>
      <c r="E2928" s="208">
        <v>104.3484</v>
      </c>
      <c r="F2928" s="208">
        <v>8.0649999999999995</v>
      </c>
      <c r="G2928" s="208">
        <v>0</v>
      </c>
      <c r="H2928" s="208">
        <v>500</v>
      </c>
      <c r="I2928" s="208">
        <v>702</v>
      </c>
      <c r="J2928" s="208">
        <v>104.35</v>
      </c>
      <c r="K2928" s="332">
        <v>1300</v>
      </c>
      <c r="L2928" s="208"/>
      <c r="M2928" s="208">
        <v>435</v>
      </c>
      <c r="N2928" s="332">
        <v>1300</v>
      </c>
      <c r="O2928" s="332">
        <v>1300</v>
      </c>
      <c r="P2928" s="208" t="s">
        <v>261</v>
      </c>
      <c r="Q2928" s="208" t="s">
        <v>259</v>
      </c>
      <c r="R2928" s="208" t="s">
        <v>260</v>
      </c>
      <c r="S2928" s="203">
        <v>44837.594768518517</v>
      </c>
    </row>
    <row r="2929" spans="1:19" x14ac:dyDescent="0.25">
      <c r="A2929" s="208" t="s">
        <v>257</v>
      </c>
      <c r="B2929" s="208" t="s">
        <v>132</v>
      </c>
      <c r="C2929" s="203">
        <v>44806.916666666664</v>
      </c>
      <c r="D2929" s="208">
        <v>112.065</v>
      </c>
      <c r="E2929" s="208">
        <v>103.9644</v>
      </c>
      <c r="F2929" s="208">
        <v>8.0990000000000002</v>
      </c>
      <c r="G2929" s="208">
        <v>0</v>
      </c>
      <c r="H2929" s="208">
        <v>500</v>
      </c>
      <c r="I2929" s="208">
        <v>701</v>
      </c>
      <c r="J2929" s="208">
        <v>103.96599999999999</v>
      </c>
      <c r="K2929" s="332">
        <v>1300</v>
      </c>
      <c r="L2929" s="208"/>
      <c r="M2929" s="208">
        <v>435</v>
      </c>
      <c r="N2929" s="332">
        <v>1300</v>
      </c>
      <c r="O2929" s="332">
        <v>1300</v>
      </c>
      <c r="P2929" s="208" t="s">
        <v>261</v>
      </c>
      <c r="Q2929" s="208" t="s">
        <v>259</v>
      </c>
      <c r="R2929" s="208" t="s">
        <v>260</v>
      </c>
      <c r="S2929" s="203">
        <v>44837.594768518517</v>
      </c>
    </row>
    <row r="2930" spans="1:19" x14ac:dyDescent="0.25">
      <c r="A2930" s="208" t="s">
        <v>257</v>
      </c>
      <c r="B2930" s="208" t="s">
        <v>132</v>
      </c>
      <c r="C2930" s="203">
        <v>44806.958333333336</v>
      </c>
      <c r="D2930" s="208">
        <v>112.123</v>
      </c>
      <c r="E2930" s="208">
        <v>103.8708</v>
      </c>
      <c r="F2930" s="208">
        <v>8.2509999999999994</v>
      </c>
      <c r="G2930" s="208">
        <v>0</v>
      </c>
      <c r="H2930" s="208">
        <v>500</v>
      </c>
      <c r="I2930" s="208">
        <v>701</v>
      </c>
      <c r="J2930" s="208">
        <v>103.872</v>
      </c>
      <c r="K2930" s="332">
        <v>1300</v>
      </c>
      <c r="L2930" s="208"/>
      <c r="M2930" s="208">
        <v>435</v>
      </c>
      <c r="N2930" s="332">
        <v>1300</v>
      </c>
      <c r="O2930" s="332">
        <v>1300</v>
      </c>
      <c r="P2930" s="208" t="s">
        <v>261</v>
      </c>
      <c r="Q2930" s="208" t="s">
        <v>259</v>
      </c>
      <c r="R2930" s="208" t="s">
        <v>260</v>
      </c>
      <c r="S2930" s="203">
        <v>44837.594768518517</v>
      </c>
    </row>
    <row r="2931" spans="1:19" x14ac:dyDescent="0.25">
      <c r="A2931" s="208" t="s">
        <v>257</v>
      </c>
      <c r="B2931" s="208" t="s">
        <v>132</v>
      </c>
      <c r="C2931" s="203">
        <v>44807</v>
      </c>
      <c r="D2931" s="208">
        <v>121.63500000000001</v>
      </c>
      <c r="E2931" s="208">
        <v>113.0244</v>
      </c>
      <c r="F2931" s="208">
        <v>8.609</v>
      </c>
      <c r="G2931" s="208">
        <v>0</v>
      </c>
      <c r="H2931" s="208">
        <v>500</v>
      </c>
      <c r="I2931" s="208">
        <v>863</v>
      </c>
      <c r="J2931" s="208">
        <v>113.026</v>
      </c>
      <c r="K2931" s="332">
        <v>1300</v>
      </c>
      <c r="L2931" s="208"/>
      <c r="M2931" s="208">
        <v>435</v>
      </c>
      <c r="N2931" s="332">
        <v>1300</v>
      </c>
      <c r="O2931" s="332">
        <v>1300</v>
      </c>
      <c r="P2931" s="208" t="s">
        <v>261</v>
      </c>
      <c r="Q2931" s="208" t="s">
        <v>259</v>
      </c>
      <c r="R2931" s="208" t="s">
        <v>260</v>
      </c>
      <c r="S2931" s="203">
        <v>44837.594768518517</v>
      </c>
    </row>
    <row r="2932" spans="1:19" x14ac:dyDescent="0.25">
      <c r="A2932" s="208" t="s">
        <v>257</v>
      </c>
      <c r="B2932" s="208" t="s">
        <v>132</v>
      </c>
      <c r="C2932" s="203">
        <v>44807.041666666664</v>
      </c>
      <c r="D2932" s="208">
        <v>124.31100000000001</v>
      </c>
      <c r="E2932" s="208">
        <v>115.59</v>
      </c>
      <c r="F2932" s="208">
        <v>8.7219999999999995</v>
      </c>
      <c r="G2932" s="208">
        <v>0</v>
      </c>
      <c r="H2932" s="208">
        <v>500</v>
      </c>
      <c r="I2932" s="208">
        <v>900</v>
      </c>
      <c r="J2932" s="208">
        <v>115.589</v>
      </c>
      <c r="K2932" s="332">
        <v>1300</v>
      </c>
      <c r="L2932" s="208"/>
      <c r="M2932" s="208">
        <v>435</v>
      </c>
      <c r="N2932" s="332">
        <v>1300</v>
      </c>
      <c r="O2932" s="332">
        <v>1300</v>
      </c>
      <c r="P2932" s="208" t="s">
        <v>261</v>
      </c>
      <c r="Q2932" s="208" t="s">
        <v>259</v>
      </c>
      <c r="R2932" s="208" t="s">
        <v>260</v>
      </c>
      <c r="S2932" s="203">
        <v>44837.594768518517</v>
      </c>
    </row>
    <row r="2933" spans="1:19" x14ac:dyDescent="0.25">
      <c r="A2933" s="208" t="s">
        <v>257</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2">
        <v>1300</v>
      </c>
      <c r="L2933" s="208"/>
      <c r="M2933" s="208">
        <v>435</v>
      </c>
      <c r="N2933" s="332">
        <v>1300</v>
      </c>
      <c r="O2933" s="332">
        <v>1300</v>
      </c>
      <c r="P2933" s="208" t="s">
        <v>261</v>
      </c>
      <c r="Q2933" s="208" t="s">
        <v>259</v>
      </c>
      <c r="R2933" s="208" t="s">
        <v>260</v>
      </c>
      <c r="S2933" s="203">
        <v>44837.594768518517</v>
      </c>
    </row>
    <row r="2934" spans="1:19" x14ac:dyDescent="0.25">
      <c r="A2934" s="208" t="s">
        <v>257</v>
      </c>
      <c r="B2934" s="208" t="s">
        <v>132</v>
      </c>
      <c r="C2934" s="203">
        <v>44807.125</v>
      </c>
      <c r="D2934" s="208">
        <v>74.784000000000006</v>
      </c>
      <c r="E2934" s="208">
        <v>66.927599999999998</v>
      </c>
      <c r="F2934" s="208">
        <v>7.8550000000000004</v>
      </c>
      <c r="G2934" s="208">
        <v>0</v>
      </c>
      <c r="H2934" s="208">
        <v>446</v>
      </c>
      <c r="I2934" s="208">
        <v>842</v>
      </c>
      <c r="J2934" s="208">
        <v>66.929000000000002</v>
      </c>
      <c r="K2934" s="332">
        <v>1193</v>
      </c>
      <c r="L2934" s="208"/>
      <c r="M2934" s="208">
        <v>432</v>
      </c>
      <c r="N2934" s="332">
        <v>1193</v>
      </c>
      <c r="O2934" s="332">
        <v>1300</v>
      </c>
      <c r="P2934" s="208" t="s">
        <v>261</v>
      </c>
      <c r="Q2934" s="208" t="s">
        <v>259</v>
      </c>
      <c r="R2934" s="208" t="s">
        <v>260</v>
      </c>
      <c r="S2934" s="203">
        <v>44837.594768518517</v>
      </c>
    </row>
    <row r="2935" spans="1:19" x14ac:dyDescent="0.25">
      <c r="A2935" s="208" t="s">
        <v>257</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2">
        <v>1300</v>
      </c>
      <c r="P2935" s="208" t="s">
        <v>261</v>
      </c>
      <c r="Q2935" s="208" t="s">
        <v>259</v>
      </c>
      <c r="R2935" s="208" t="s">
        <v>260</v>
      </c>
      <c r="S2935" s="203">
        <v>44837.594768518517</v>
      </c>
    </row>
    <row r="2936" spans="1:19" x14ac:dyDescent="0.25">
      <c r="A2936" s="208" t="s">
        <v>257</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2">
        <v>1300</v>
      </c>
      <c r="P2936" s="208" t="s">
        <v>262</v>
      </c>
      <c r="Q2936" s="208" t="s">
        <v>259</v>
      </c>
      <c r="R2936" s="208" t="s">
        <v>260</v>
      </c>
      <c r="S2936" s="203">
        <v>44837.594768518517</v>
      </c>
    </row>
    <row r="2937" spans="1:19" x14ac:dyDescent="0.25">
      <c r="A2937" s="208" t="s">
        <v>257</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2">
        <v>1300</v>
      </c>
      <c r="P2937" s="208" t="s">
        <v>258</v>
      </c>
      <c r="Q2937" s="208" t="s">
        <v>259</v>
      </c>
      <c r="R2937" s="208" t="s">
        <v>260</v>
      </c>
      <c r="S2937" s="203">
        <v>44837.594768518517</v>
      </c>
    </row>
    <row r="2938" spans="1:19" x14ac:dyDescent="0.25">
      <c r="A2938" s="208" t="s">
        <v>257</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2">
        <v>1300</v>
      </c>
      <c r="P2938" s="208" t="s">
        <v>258</v>
      </c>
      <c r="Q2938" s="208" t="s">
        <v>259</v>
      </c>
      <c r="R2938" s="208" t="s">
        <v>260</v>
      </c>
      <c r="S2938" s="203">
        <v>44837.594768518517</v>
      </c>
    </row>
    <row r="2939" spans="1:19" x14ac:dyDescent="0.25">
      <c r="A2939" s="208" t="s">
        <v>257</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2">
        <v>1300</v>
      </c>
      <c r="P2939" s="208" t="s">
        <v>258</v>
      </c>
      <c r="Q2939" s="208" t="s">
        <v>259</v>
      </c>
      <c r="R2939" s="208" t="s">
        <v>260</v>
      </c>
      <c r="S2939" s="203">
        <v>44837.594768518517</v>
      </c>
    </row>
    <row r="2940" spans="1:19" x14ac:dyDescent="0.25">
      <c r="A2940" s="208" t="s">
        <v>257</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2">
        <v>1300</v>
      </c>
      <c r="P2940" s="208" t="s">
        <v>258</v>
      </c>
      <c r="Q2940" s="208" t="s">
        <v>259</v>
      </c>
      <c r="R2940" s="208" t="s">
        <v>260</v>
      </c>
      <c r="S2940" s="203">
        <v>44837.594768518517</v>
      </c>
    </row>
    <row r="2941" spans="1:19" x14ac:dyDescent="0.25">
      <c r="A2941" s="208" t="s">
        <v>257</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2">
        <v>1300</v>
      </c>
      <c r="P2941" s="208" t="s">
        <v>258</v>
      </c>
      <c r="Q2941" s="208" t="s">
        <v>259</v>
      </c>
      <c r="R2941" s="208" t="s">
        <v>260</v>
      </c>
      <c r="S2941" s="203">
        <v>44837.594768518517</v>
      </c>
    </row>
    <row r="2942" spans="1:19" x14ac:dyDescent="0.25">
      <c r="A2942" s="208" t="s">
        <v>257</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2">
        <v>1300</v>
      </c>
      <c r="P2942" s="208" t="s">
        <v>258</v>
      </c>
      <c r="Q2942" s="208" t="s">
        <v>259</v>
      </c>
      <c r="R2942" s="208" t="s">
        <v>260</v>
      </c>
      <c r="S2942" s="203">
        <v>44837.594768518517</v>
      </c>
    </row>
    <row r="2943" spans="1:19" x14ac:dyDescent="0.25">
      <c r="A2943" s="208" t="s">
        <v>257</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2">
        <v>1300</v>
      </c>
      <c r="P2943" s="208" t="s">
        <v>258</v>
      </c>
      <c r="Q2943" s="208" t="s">
        <v>259</v>
      </c>
      <c r="R2943" s="208" t="s">
        <v>260</v>
      </c>
      <c r="S2943" s="203">
        <v>44837.594768518517</v>
      </c>
    </row>
    <row r="2944" spans="1:19" x14ac:dyDescent="0.25">
      <c r="A2944" s="208" t="s">
        <v>257</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2">
        <v>1300</v>
      </c>
      <c r="P2944" s="208" t="s">
        <v>258</v>
      </c>
      <c r="Q2944" s="208" t="s">
        <v>259</v>
      </c>
      <c r="R2944" s="208" t="s">
        <v>260</v>
      </c>
      <c r="S2944" s="203">
        <v>44837.594768518517</v>
      </c>
    </row>
    <row r="2945" spans="1:19" x14ac:dyDescent="0.25">
      <c r="A2945" s="208" t="s">
        <v>257</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2">
        <v>1300</v>
      </c>
      <c r="P2945" s="208" t="s">
        <v>258</v>
      </c>
      <c r="Q2945" s="208" t="s">
        <v>259</v>
      </c>
      <c r="R2945" s="208" t="s">
        <v>260</v>
      </c>
      <c r="S2945" s="203">
        <v>44837.594768518517</v>
      </c>
    </row>
    <row r="2946" spans="1:19" x14ac:dyDescent="0.25">
      <c r="A2946" s="208" t="s">
        <v>257</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2">
        <v>1300</v>
      </c>
      <c r="P2946" s="208" t="s">
        <v>258</v>
      </c>
      <c r="Q2946" s="208" t="s">
        <v>259</v>
      </c>
      <c r="R2946" s="208" t="s">
        <v>260</v>
      </c>
      <c r="S2946" s="203">
        <v>44837.594768518517</v>
      </c>
    </row>
    <row r="2947" spans="1:19" x14ac:dyDescent="0.25">
      <c r="A2947" s="208" t="s">
        <v>257</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2">
        <v>1300</v>
      </c>
      <c r="P2947" s="208" t="s">
        <v>258</v>
      </c>
      <c r="Q2947" s="208" t="s">
        <v>259</v>
      </c>
      <c r="R2947" s="208" t="s">
        <v>260</v>
      </c>
      <c r="S2947" s="203">
        <v>44837.594768518517</v>
      </c>
    </row>
    <row r="2948" spans="1:19" x14ac:dyDescent="0.25">
      <c r="A2948" s="208" t="s">
        <v>257</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2">
        <v>1300</v>
      </c>
      <c r="P2948" s="208" t="s">
        <v>258</v>
      </c>
      <c r="Q2948" s="208" t="s">
        <v>259</v>
      </c>
      <c r="R2948" s="208" t="s">
        <v>260</v>
      </c>
      <c r="S2948" s="203">
        <v>44837.594768518517</v>
      </c>
    </row>
    <row r="2949" spans="1:19" x14ac:dyDescent="0.25">
      <c r="A2949" s="208" t="s">
        <v>257</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2">
        <v>1300</v>
      </c>
      <c r="P2949" s="208" t="s">
        <v>258</v>
      </c>
      <c r="Q2949" s="208" t="s">
        <v>259</v>
      </c>
      <c r="R2949" s="208" t="s">
        <v>260</v>
      </c>
      <c r="S2949" s="203">
        <v>44837.594768518517</v>
      </c>
    </row>
    <row r="2950" spans="1:19" x14ac:dyDescent="0.25">
      <c r="A2950" s="208" t="s">
        <v>257</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2">
        <v>1300</v>
      </c>
      <c r="P2950" s="208" t="s">
        <v>258</v>
      </c>
      <c r="Q2950" s="208" t="s">
        <v>259</v>
      </c>
      <c r="R2950" s="208" t="s">
        <v>260</v>
      </c>
      <c r="S2950" s="203">
        <v>44837.594768518517</v>
      </c>
    </row>
    <row r="2951" spans="1:19" x14ac:dyDescent="0.25">
      <c r="A2951" s="208" t="s">
        <v>257</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2">
        <v>1300</v>
      </c>
      <c r="P2951" s="208" t="s">
        <v>258</v>
      </c>
      <c r="Q2951" s="208" t="s">
        <v>259</v>
      </c>
      <c r="R2951" s="208" t="s">
        <v>260</v>
      </c>
      <c r="S2951" s="203">
        <v>44837.594768518517</v>
      </c>
    </row>
    <row r="2952" spans="1:19" x14ac:dyDescent="0.25">
      <c r="A2952" s="208" t="s">
        <v>257</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2">
        <v>1300</v>
      </c>
      <c r="P2952" s="208" t="s">
        <v>258</v>
      </c>
      <c r="Q2952" s="208" t="s">
        <v>259</v>
      </c>
      <c r="R2952" s="208" t="s">
        <v>260</v>
      </c>
      <c r="S2952" s="203">
        <v>44837.594768518517</v>
      </c>
    </row>
    <row r="2953" spans="1:19" x14ac:dyDescent="0.25">
      <c r="A2953" s="208" t="s">
        <v>257</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2">
        <v>1300</v>
      </c>
      <c r="P2953" s="208" t="s">
        <v>258</v>
      </c>
      <c r="Q2953" s="208" t="s">
        <v>259</v>
      </c>
      <c r="R2953" s="208" t="s">
        <v>260</v>
      </c>
      <c r="S2953" s="203">
        <v>44837.594768518517</v>
      </c>
    </row>
    <row r="2954" spans="1:19" x14ac:dyDescent="0.25">
      <c r="A2954" s="208" t="s">
        <v>257</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2">
        <v>1300</v>
      </c>
      <c r="P2954" s="208" t="s">
        <v>258</v>
      </c>
      <c r="Q2954" s="208" t="s">
        <v>259</v>
      </c>
      <c r="R2954" s="208" t="s">
        <v>260</v>
      </c>
      <c r="S2954" s="203">
        <v>44837.594768518517</v>
      </c>
    </row>
    <row r="2955" spans="1:19" x14ac:dyDescent="0.25">
      <c r="A2955" s="208" t="s">
        <v>257</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2">
        <v>1300</v>
      </c>
      <c r="P2955" s="208" t="s">
        <v>258</v>
      </c>
      <c r="Q2955" s="208" t="s">
        <v>259</v>
      </c>
      <c r="R2955" s="208" t="s">
        <v>260</v>
      </c>
      <c r="S2955" s="203">
        <v>44837.594768518517</v>
      </c>
    </row>
    <row r="2956" spans="1:19" x14ac:dyDescent="0.25">
      <c r="A2956" s="208" t="s">
        <v>257</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2">
        <v>1300</v>
      </c>
      <c r="P2956" s="208" t="s">
        <v>258</v>
      </c>
      <c r="Q2956" s="208" t="s">
        <v>259</v>
      </c>
      <c r="R2956" s="208" t="s">
        <v>260</v>
      </c>
      <c r="S2956" s="203">
        <v>44837.594768518517</v>
      </c>
    </row>
    <row r="2957" spans="1:19" x14ac:dyDescent="0.25">
      <c r="A2957" s="208" t="s">
        <v>257</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2">
        <v>1300</v>
      </c>
      <c r="P2957" s="208" t="s">
        <v>258</v>
      </c>
      <c r="Q2957" s="208" t="s">
        <v>259</v>
      </c>
      <c r="R2957" s="208" t="s">
        <v>260</v>
      </c>
      <c r="S2957" s="203">
        <v>44837.594768518517</v>
      </c>
    </row>
    <row r="2958" spans="1:19" x14ac:dyDescent="0.25">
      <c r="A2958" s="208" t="s">
        <v>257</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2">
        <v>1300</v>
      </c>
      <c r="P2958" s="208" t="s">
        <v>258</v>
      </c>
      <c r="Q2958" s="208" t="s">
        <v>259</v>
      </c>
      <c r="R2958" s="208" t="s">
        <v>260</v>
      </c>
      <c r="S2958" s="203">
        <v>44837.594768518517</v>
      </c>
    </row>
    <row r="2959" spans="1:19" x14ac:dyDescent="0.25">
      <c r="A2959" s="208" t="s">
        <v>257</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2">
        <v>1300</v>
      </c>
      <c r="P2959" s="208" t="s">
        <v>258</v>
      </c>
      <c r="Q2959" s="208" t="s">
        <v>259</v>
      </c>
      <c r="R2959" s="208" t="s">
        <v>260</v>
      </c>
      <c r="S2959" s="203">
        <v>44837.594768518517</v>
      </c>
    </row>
    <row r="2960" spans="1:19" x14ac:dyDescent="0.25">
      <c r="A2960" s="208" t="s">
        <v>257</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2">
        <v>1300</v>
      </c>
      <c r="P2960" s="208" t="s">
        <v>258</v>
      </c>
      <c r="Q2960" s="208" t="s">
        <v>259</v>
      </c>
      <c r="R2960" s="208" t="s">
        <v>260</v>
      </c>
      <c r="S2960" s="203">
        <v>44837.594768518517</v>
      </c>
    </row>
    <row r="2961" spans="1:19" x14ac:dyDescent="0.25">
      <c r="A2961" s="208" t="s">
        <v>257</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2">
        <v>1300</v>
      </c>
      <c r="P2961" s="208" t="s">
        <v>258</v>
      </c>
      <c r="Q2961" s="208" t="s">
        <v>259</v>
      </c>
      <c r="R2961" s="208" t="s">
        <v>260</v>
      </c>
      <c r="S2961" s="203">
        <v>44837.594768518517</v>
      </c>
    </row>
    <row r="2962" spans="1:19" x14ac:dyDescent="0.25">
      <c r="A2962" s="208" t="s">
        <v>257</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2">
        <v>1300</v>
      </c>
      <c r="P2962" s="208" t="s">
        <v>258</v>
      </c>
      <c r="Q2962" s="208" t="s">
        <v>259</v>
      </c>
      <c r="R2962" s="208" t="s">
        <v>260</v>
      </c>
      <c r="S2962" s="203">
        <v>44837.594768518517</v>
      </c>
    </row>
    <row r="2963" spans="1:19" x14ac:dyDescent="0.25">
      <c r="A2963" s="208" t="s">
        <v>257</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2">
        <v>1300</v>
      </c>
      <c r="P2963" s="208" t="s">
        <v>258</v>
      </c>
      <c r="Q2963" s="208" t="s">
        <v>259</v>
      </c>
      <c r="R2963" s="208" t="s">
        <v>260</v>
      </c>
      <c r="S2963" s="203">
        <v>44837.594768518517</v>
      </c>
    </row>
    <row r="2964" spans="1:19" x14ac:dyDescent="0.25">
      <c r="A2964" s="208" t="s">
        <v>257</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2">
        <v>1300</v>
      </c>
      <c r="P2964" s="208" t="s">
        <v>258</v>
      </c>
      <c r="Q2964" s="208" t="s">
        <v>259</v>
      </c>
      <c r="R2964" s="208" t="s">
        <v>260</v>
      </c>
      <c r="S2964" s="203">
        <v>44837.594768518517</v>
      </c>
    </row>
    <row r="2965" spans="1:19" x14ac:dyDescent="0.25">
      <c r="A2965" s="208" t="s">
        <v>257</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2">
        <v>1300</v>
      </c>
      <c r="P2965" s="208" t="s">
        <v>258</v>
      </c>
      <c r="Q2965" s="208" t="s">
        <v>259</v>
      </c>
      <c r="R2965" s="208" t="s">
        <v>260</v>
      </c>
      <c r="S2965" s="203">
        <v>44837.594768518517</v>
      </c>
    </row>
    <row r="2966" spans="1:19" x14ac:dyDescent="0.25">
      <c r="A2966" s="208" t="s">
        <v>257</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2">
        <v>1300</v>
      </c>
      <c r="P2966" s="208" t="s">
        <v>258</v>
      </c>
      <c r="Q2966" s="208" t="s">
        <v>259</v>
      </c>
      <c r="R2966" s="208" t="s">
        <v>260</v>
      </c>
      <c r="S2966" s="203">
        <v>44837.594768518517</v>
      </c>
    </row>
    <row r="2967" spans="1:19" x14ac:dyDescent="0.25">
      <c r="A2967" s="208" t="s">
        <v>257</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2">
        <v>1300</v>
      </c>
      <c r="P2967" s="208" t="s">
        <v>258</v>
      </c>
      <c r="Q2967" s="208" t="s">
        <v>259</v>
      </c>
      <c r="R2967" s="208" t="s">
        <v>260</v>
      </c>
      <c r="S2967" s="203">
        <v>44837.594768518517</v>
      </c>
    </row>
    <row r="2968" spans="1:19" x14ac:dyDescent="0.25">
      <c r="A2968" s="208" t="s">
        <v>257</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2">
        <v>1300</v>
      </c>
      <c r="P2968" s="208" t="s">
        <v>258</v>
      </c>
      <c r="Q2968" s="208" t="s">
        <v>259</v>
      </c>
      <c r="R2968" s="208" t="s">
        <v>260</v>
      </c>
      <c r="S2968" s="203">
        <v>44837.594768518517</v>
      </c>
    </row>
    <row r="2969" spans="1:19" x14ac:dyDescent="0.25">
      <c r="A2969" s="208" t="s">
        <v>257</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2">
        <v>1300</v>
      </c>
      <c r="P2969" s="208" t="s">
        <v>258</v>
      </c>
      <c r="Q2969" s="208" t="s">
        <v>259</v>
      </c>
      <c r="R2969" s="208" t="s">
        <v>260</v>
      </c>
      <c r="S2969" s="203">
        <v>44837.594768518517</v>
      </c>
    </row>
    <row r="2970" spans="1:19" x14ac:dyDescent="0.25">
      <c r="A2970" s="208" t="s">
        <v>257</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2">
        <v>1300</v>
      </c>
      <c r="P2970" s="208" t="s">
        <v>258</v>
      </c>
      <c r="Q2970" s="208" t="s">
        <v>259</v>
      </c>
      <c r="R2970" s="208" t="s">
        <v>260</v>
      </c>
      <c r="S2970" s="203">
        <v>44837.594768518517</v>
      </c>
    </row>
    <row r="2971" spans="1:19" x14ac:dyDescent="0.25">
      <c r="A2971" s="208" t="s">
        <v>257</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2">
        <v>1300</v>
      </c>
      <c r="P2971" s="208" t="s">
        <v>258</v>
      </c>
      <c r="Q2971" s="208" t="s">
        <v>259</v>
      </c>
      <c r="R2971" s="208" t="s">
        <v>260</v>
      </c>
      <c r="S2971" s="203">
        <v>44837.594768518517</v>
      </c>
    </row>
    <row r="2972" spans="1:19" x14ac:dyDescent="0.25">
      <c r="A2972" s="208" t="s">
        <v>257</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2">
        <v>1300</v>
      </c>
      <c r="P2972" s="208" t="s">
        <v>258</v>
      </c>
      <c r="Q2972" s="208" t="s">
        <v>259</v>
      </c>
      <c r="R2972" s="208" t="s">
        <v>260</v>
      </c>
      <c r="S2972" s="203">
        <v>44837.594768518517</v>
      </c>
    </row>
    <row r="2973" spans="1:19" x14ac:dyDescent="0.25">
      <c r="A2973" s="208" t="s">
        <v>257</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2">
        <v>1300</v>
      </c>
      <c r="P2973" s="208" t="s">
        <v>258</v>
      </c>
      <c r="Q2973" s="208" t="s">
        <v>259</v>
      </c>
      <c r="R2973" s="208" t="s">
        <v>260</v>
      </c>
      <c r="S2973" s="203">
        <v>44837.594768518517</v>
      </c>
    </row>
    <row r="2974" spans="1:19" x14ac:dyDescent="0.25">
      <c r="A2974" s="208" t="s">
        <v>257</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2">
        <v>1300</v>
      </c>
      <c r="P2974" s="208" t="s">
        <v>258</v>
      </c>
      <c r="Q2974" s="208" t="s">
        <v>259</v>
      </c>
      <c r="R2974" s="208" t="s">
        <v>260</v>
      </c>
      <c r="S2974" s="203">
        <v>44837.594768518517</v>
      </c>
    </row>
    <row r="2975" spans="1:19" x14ac:dyDescent="0.25">
      <c r="A2975" s="208" t="s">
        <v>257</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2">
        <v>1300</v>
      </c>
      <c r="P2975" s="208" t="s">
        <v>258</v>
      </c>
      <c r="Q2975" s="208" t="s">
        <v>259</v>
      </c>
      <c r="R2975" s="208" t="s">
        <v>260</v>
      </c>
      <c r="S2975" s="203">
        <v>44837.594768518517</v>
      </c>
    </row>
    <row r="2976" spans="1:19" x14ac:dyDescent="0.25">
      <c r="A2976" s="208" t="s">
        <v>257</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2">
        <v>1300</v>
      </c>
      <c r="P2976" s="208" t="s">
        <v>258</v>
      </c>
      <c r="Q2976" s="208" t="s">
        <v>259</v>
      </c>
      <c r="R2976" s="208" t="s">
        <v>260</v>
      </c>
      <c r="S2976" s="203">
        <v>44837.594768518517</v>
      </c>
    </row>
    <row r="2977" spans="1:19" x14ac:dyDescent="0.25">
      <c r="A2977" s="208" t="s">
        <v>257</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2">
        <v>1300</v>
      </c>
      <c r="P2977" s="208" t="s">
        <v>258</v>
      </c>
      <c r="Q2977" s="208" t="s">
        <v>259</v>
      </c>
      <c r="R2977" s="208" t="s">
        <v>260</v>
      </c>
      <c r="S2977" s="203">
        <v>44837.594768518517</v>
      </c>
    </row>
    <row r="2978" spans="1:19" x14ac:dyDescent="0.25">
      <c r="A2978" s="208" t="s">
        <v>257</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2">
        <v>1300</v>
      </c>
      <c r="P2978" s="208" t="s">
        <v>258</v>
      </c>
      <c r="Q2978" s="208" t="s">
        <v>259</v>
      </c>
      <c r="R2978" s="208" t="s">
        <v>260</v>
      </c>
      <c r="S2978" s="203">
        <v>44837.594768518517</v>
      </c>
    </row>
    <row r="2979" spans="1:19" x14ac:dyDescent="0.25">
      <c r="A2979" s="208" t="s">
        <v>257</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2">
        <v>1300</v>
      </c>
      <c r="P2979" s="208" t="s">
        <v>258</v>
      </c>
      <c r="Q2979" s="208" t="s">
        <v>259</v>
      </c>
      <c r="R2979" s="208" t="s">
        <v>260</v>
      </c>
      <c r="S2979" s="203">
        <v>44837.594768518517</v>
      </c>
    </row>
    <row r="2980" spans="1:19" x14ac:dyDescent="0.25">
      <c r="A2980" s="208" t="s">
        <v>257</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2">
        <v>1300</v>
      </c>
      <c r="P2980" s="208" t="s">
        <v>258</v>
      </c>
      <c r="Q2980" s="208" t="s">
        <v>259</v>
      </c>
      <c r="R2980" s="208" t="s">
        <v>260</v>
      </c>
      <c r="S2980" s="203">
        <v>44837.594768518517</v>
      </c>
    </row>
    <row r="2981" spans="1:19" x14ac:dyDescent="0.25">
      <c r="A2981" s="208" t="s">
        <v>257</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2">
        <v>1300</v>
      </c>
      <c r="P2981" s="208" t="s">
        <v>258</v>
      </c>
      <c r="Q2981" s="208" t="s">
        <v>259</v>
      </c>
      <c r="R2981" s="208" t="s">
        <v>260</v>
      </c>
      <c r="S2981" s="203">
        <v>44837.594768518517</v>
      </c>
    </row>
    <row r="2982" spans="1:19" x14ac:dyDescent="0.25">
      <c r="A2982" s="208" t="s">
        <v>257</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2">
        <v>1300</v>
      </c>
      <c r="P2982" s="208" t="s">
        <v>258</v>
      </c>
      <c r="Q2982" s="208" t="s">
        <v>259</v>
      </c>
      <c r="R2982" s="208" t="s">
        <v>260</v>
      </c>
      <c r="S2982" s="203">
        <v>44837.594768518517</v>
      </c>
    </row>
    <row r="2983" spans="1:19" x14ac:dyDescent="0.25">
      <c r="A2983" s="208" t="s">
        <v>257</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2">
        <v>1300</v>
      </c>
      <c r="P2983" s="208" t="s">
        <v>258</v>
      </c>
      <c r="Q2983" s="208" t="s">
        <v>259</v>
      </c>
      <c r="R2983" s="208" t="s">
        <v>260</v>
      </c>
      <c r="S2983" s="203">
        <v>44837.594768518517</v>
      </c>
    </row>
    <row r="2984" spans="1:19" x14ac:dyDescent="0.25">
      <c r="A2984" s="208" t="s">
        <v>257</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2">
        <v>1300</v>
      </c>
      <c r="P2984" s="208" t="s">
        <v>258</v>
      </c>
      <c r="Q2984" s="208" t="s">
        <v>259</v>
      </c>
      <c r="R2984" s="208" t="s">
        <v>260</v>
      </c>
      <c r="S2984" s="203">
        <v>44837.594768518517</v>
      </c>
    </row>
    <row r="2985" spans="1:19" x14ac:dyDescent="0.25">
      <c r="A2985" s="208" t="s">
        <v>257</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2">
        <v>1300</v>
      </c>
      <c r="P2985" s="208" t="s">
        <v>258</v>
      </c>
      <c r="Q2985" s="208" t="s">
        <v>259</v>
      </c>
      <c r="R2985" s="208" t="s">
        <v>260</v>
      </c>
      <c r="S2985" s="203">
        <v>44837.594768518517</v>
      </c>
    </row>
    <row r="2986" spans="1:19" x14ac:dyDescent="0.25">
      <c r="A2986" s="208" t="s">
        <v>257</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2">
        <v>1300</v>
      </c>
      <c r="P2986" s="208" t="s">
        <v>258</v>
      </c>
      <c r="Q2986" s="208" t="s">
        <v>259</v>
      </c>
      <c r="R2986" s="208" t="s">
        <v>260</v>
      </c>
      <c r="S2986" s="203">
        <v>44837.594768518517</v>
      </c>
    </row>
    <row r="2987" spans="1:19" x14ac:dyDescent="0.25">
      <c r="A2987" s="208" t="s">
        <v>257</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2">
        <v>1300</v>
      </c>
      <c r="P2987" s="208" t="s">
        <v>258</v>
      </c>
      <c r="Q2987" s="208" t="s">
        <v>259</v>
      </c>
      <c r="R2987" s="208" t="s">
        <v>260</v>
      </c>
      <c r="S2987" s="203">
        <v>44837.594768518517</v>
      </c>
    </row>
    <row r="2988" spans="1:19" x14ac:dyDescent="0.25">
      <c r="A2988" s="208" t="s">
        <v>257</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2">
        <v>1300</v>
      </c>
      <c r="P2988" s="208" t="s">
        <v>258</v>
      </c>
      <c r="Q2988" s="208" t="s">
        <v>259</v>
      </c>
      <c r="R2988" s="208" t="s">
        <v>260</v>
      </c>
      <c r="S2988" s="203">
        <v>44837.594768518517</v>
      </c>
    </row>
    <row r="2989" spans="1:19" x14ac:dyDescent="0.25">
      <c r="A2989" s="208" t="s">
        <v>257</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2">
        <v>1300</v>
      </c>
      <c r="P2989" s="208" t="s">
        <v>258</v>
      </c>
      <c r="Q2989" s="208" t="s">
        <v>259</v>
      </c>
      <c r="R2989" s="208" t="s">
        <v>260</v>
      </c>
      <c r="S2989" s="203">
        <v>44837.594768518517</v>
      </c>
    </row>
    <row r="2990" spans="1:19" x14ac:dyDescent="0.25">
      <c r="A2990" s="208" t="s">
        <v>257</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2">
        <v>1300</v>
      </c>
      <c r="P2990" s="208" t="s">
        <v>258</v>
      </c>
      <c r="Q2990" s="208" t="s">
        <v>259</v>
      </c>
      <c r="R2990" s="208" t="s">
        <v>260</v>
      </c>
      <c r="S2990" s="203">
        <v>44837.594768518517</v>
      </c>
    </row>
    <row r="2991" spans="1:19" x14ac:dyDescent="0.25">
      <c r="A2991" s="208" t="s">
        <v>257</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2">
        <v>1300</v>
      </c>
      <c r="P2991" s="208" t="s">
        <v>258</v>
      </c>
      <c r="Q2991" s="208" t="s">
        <v>259</v>
      </c>
      <c r="R2991" s="208" t="s">
        <v>260</v>
      </c>
      <c r="S2991" s="203">
        <v>44837.594768518517</v>
      </c>
    </row>
    <row r="2992" spans="1:19" x14ac:dyDescent="0.25">
      <c r="A2992" s="208" t="s">
        <v>257</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2">
        <v>1300</v>
      </c>
      <c r="P2992" s="208" t="s">
        <v>258</v>
      </c>
      <c r="Q2992" s="208" t="s">
        <v>259</v>
      </c>
      <c r="R2992" s="208" t="s">
        <v>260</v>
      </c>
      <c r="S2992" s="203">
        <v>44837.594768518517</v>
      </c>
    </row>
    <row r="2993" spans="1:19" x14ac:dyDescent="0.25">
      <c r="A2993" s="208" t="s">
        <v>257</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2">
        <v>1300</v>
      </c>
      <c r="P2993" s="208" t="s">
        <v>258</v>
      </c>
      <c r="Q2993" s="208" t="s">
        <v>259</v>
      </c>
      <c r="R2993" s="208" t="s">
        <v>260</v>
      </c>
      <c r="S2993" s="203">
        <v>44837.594768518517</v>
      </c>
    </row>
    <row r="2994" spans="1:19" x14ac:dyDescent="0.25">
      <c r="A2994" s="208" t="s">
        <v>257</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2">
        <v>1300</v>
      </c>
      <c r="P2994" s="208" t="s">
        <v>258</v>
      </c>
      <c r="Q2994" s="208" t="s">
        <v>259</v>
      </c>
      <c r="R2994" s="208" t="s">
        <v>260</v>
      </c>
      <c r="S2994" s="203">
        <v>44837.594768518517</v>
      </c>
    </row>
    <row r="2995" spans="1:19" x14ac:dyDescent="0.25">
      <c r="A2995" s="208" t="s">
        <v>257</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2">
        <v>1300</v>
      </c>
      <c r="P2995" s="208" t="s">
        <v>258</v>
      </c>
      <c r="Q2995" s="208" t="s">
        <v>259</v>
      </c>
      <c r="R2995" s="208" t="s">
        <v>260</v>
      </c>
      <c r="S2995" s="203">
        <v>44837.594768518517</v>
      </c>
    </row>
    <row r="2996" spans="1:19" x14ac:dyDescent="0.25">
      <c r="A2996" s="208" t="s">
        <v>257</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2">
        <v>1300</v>
      </c>
      <c r="P2996" s="208" t="s">
        <v>258</v>
      </c>
      <c r="Q2996" s="208" t="s">
        <v>259</v>
      </c>
      <c r="R2996" s="208" t="s">
        <v>260</v>
      </c>
      <c r="S2996" s="203">
        <v>44837.594768518517</v>
      </c>
    </row>
    <row r="2997" spans="1:19" x14ac:dyDescent="0.25">
      <c r="A2997" s="208" t="s">
        <v>257</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2">
        <v>1300</v>
      </c>
      <c r="P2997" s="208" t="s">
        <v>258</v>
      </c>
      <c r="Q2997" s="208" t="s">
        <v>259</v>
      </c>
      <c r="R2997" s="208" t="s">
        <v>260</v>
      </c>
      <c r="S2997" s="203">
        <v>44837.594768518517</v>
      </c>
    </row>
    <row r="2998" spans="1:19" x14ac:dyDescent="0.25">
      <c r="A2998" s="208" t="s">
        <v>257</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2">
        <v>1300</v>
      </c>
      <c r="P2998" s="208" t="s">
        <v>258</v>
      </c>
      <c r="Q2998" s="208" t="s">
        <v>259</v>
      </c>
      <c r="R2998" s="208" t="s">
        <v>260</v>
      </c>
      <c r="S2998" s="203">
        <v>44837.594768518517</v>
      </c>
    </row>
    <row r="2999" spans="1:19" x14ac:dyDescent="0.25">
      <c r="A2999" s="208" t="s">
        <v>257</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2">
        <v>1300</v>
      </c>
      <c r="P2999" s="208" t="s">
        <v>258</v>
      </c>
      <c r="Q2999" s="208" t="s">
        <v>259</v>
      </c>
      <c r="R2999" s="208" t="s">
        <v>260</v>
      </c>
      <c r="S2999" s="203">
        <v>44837.594768518517</v>
      </c>
    </row>
    <row r="3000" spans="1:19" x14ac:dyDescent="0.25">
      <c r="A3000" s="208" t="s">
        <v>257</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2">
        <v>1300</v>
      </c>
      <c r="P3000" s="208" t="s">
        <v>258</v>
      </c>
      <c r="Q3000" s="208" t="s">
        <v>259</v>
      </c>
      <c r="R3000" s="208" t="s">
        <v>260</v>
      </c>
      <c r="S3000" s="203">
        <v>44837.594768518517</v>
      </c>
    </row>
    <row r="3001" spans="1:19" x14ac:dyDescent="0.25">
      <c r="A3001" s="208" t="s">
        <v>257</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2">
        <v>1300</v>
      </c>
      <c r="P3001" s="208" t="s">
        <v>258</v>
      </c>
      <c r="Q3001" s="208" t="s">
        <v>259</v>
      </c>
      <c r="R3001" s="208" t="s">
        <v>260</v>
      </c>
      <c r="S3001" s="203">
        <v>44837.594768518517</v>
      </c>
    </row>
    <row r="3002" spans="1:19" x14ac:dyDescent="0.25">
      <c r="A3002" s="208" t="s">
        <v>257</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2">
        <v>1300</v>
      </c>
      <c r="P3002" s="208" t="s">
        <v>258</v>
      </c>
      <c r="Q3002" s="208" t="s">
        <v>259</v>
      </c>
      <c r="R3002" s="208" t="s">
        <v>260</v>
      </c>
      <c r="S3002" s="203">
        <v>44837.594768518517</v>
      </c>
    </row>
    <row r="3003" spans="1:19" x14ac:dyDescent="0.25">
      <c r="A3003" s="208" t="s">
        <v>257</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2">
        <v>1300</v>
      </c>
      <c r="P3003" s="208" t="s">
        <v>258</v>
      </c>
      <c r="Q3003" s="208" t="s">
        <v>259</v>
      </c>
      <c r="R3003" s="208" t="s">
        <v>260</v>
      </c>
      <c r="S3003" s="203">
        <v>44837.594768518517</v>
      </c>
    </row>
    <row r="3004" spans="1:19" x14ac:dyDescent="0.25">
      <c r="A3004" s="208" t="s">
        <v>257</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2">
        <v>1300</v>
      </c>
      <c r="P3004" s="208" t="s">
        <v>258</v>
      </c>
      <c r="Q3004" s="208" t="s">
        <v>259</v>
      </c>
      <c r="R3004" s="208" t="s">
        <v>260</v>
      </c>
      <c r="S3004" s="203">
        <v>44837.594768518517</v>
      </c>
    </row>
    <row r="3005" spans="1:19" x14ac:dyDescent="0.25">
      <c r="A3005" s="208" t="s">
        <v>257</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2">
        <v>1300</v>
      </c>
      <c r="P3005" s="208" t="s">
        <v>258</v>
      </c>
      <c r="Q3005" s="208" t="s">
        <v>259</v>
      </c>
      <c r="R3005" s="208" t="s">
        <v>260</v>
      </c>
      <c r="S3005" s="203">
        <v>44837.594768518517</v>
      </c>
    </row>
    <row r="3006" spans="1:19" x14ac:dyDescent="0.25">
      <c r="A3006" s="208" t="s">
        <v>257</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2">
        <v>1300</v>
      </c>
      <c r="P3006" s="208" t="s">
        <v>258</v>
      </c>
      <c r="Q3006" s="208" t="s">
        <v>259</v>
      </c>
      <c r="R3006" s="208" t="s">
        <v>260</v>
      </c>
      <c r="S3006" s="203">
        <v>44837.594768518517</v>
      </c>
    </row>
    <row r="3007" spans="1:19" x14ac:dyDescent="0.25">
      <c r="A3007" s="208" t="s">
        <v>257</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2">
        <v>1300</v>
      </c>
      <c r="P3007" s="208" t="s">
        <v>258</v>
      </c>
      <c r="Q3007" s="208" t="s">
        <v>259</v>
      </c>
      <c r="R3007" s="208" t="s">
        <v>260</v>
      </c>
      <c r="S3007" s="203">
        <v>44837.594768518517</v>
      </c>
    </row>
    <row r="3008" spans="1:19" x14ac:dyDescent="0.25">
      <c r="A3008" s="208" t="s">
        <v>257</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2">
        <v>1300</v>
      </c>
      <c r="P3008" s="208" t="s">
        <v>258</v>
      </c>
      <c r="Q3008" s="208" t="s">
        <v>259</v>
      </c>
      <c r="R3008" s="208" t="s">
        <v>260</v>
      </c>
      <c r="S3008" s="203">
        <v>44837.594768518517</v>
      </c>
    </row>
    <row r="3009" spans="1:19" x14ac:dyDescent="0.25">
      <c r="A3009" s="208" t="s">
        <v>257</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2">
        <v>1300</v>
      </c>
      <c r="P3009" s="208" t="s">
        <v>258</v>
      </c>
      <c r="Q3009" s="208" t="s">
        <v>259</v>
      </c>
      <c r="R3009" s="208" t="s">
        <v>260</v>
      </c>
      <c r="S3009" s="203">
        <v>44837.594768518517</v>
      </c>
    </row>
    <row r="3010" spans="1:19" x14ac:dyDescent="0.25">
      <c r="A3010" s="208" t="s">
        <v>257</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2">
        <v>1300</v>
      </c>
      <c r="P3010" s="208" t="s">
        <v>258</v>
      </c>
      <c r="Q3010" s="208" t="s">
        <v>259</v>
      </c>
      <c r="R3010" s="208" t="s">
        <v>260</v>
      </c>
      <c r="S3010" s="203">
        <v>44837.594768518517</v>
      </c>
    </row>
    <row r="3011" spans="1:19" x14ac:dyDescent="0.25">
      <c r="A3011" s="208" t="s">
        <v>257</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2">
        <v>1300</v>
      </c>
      <c r="P3011" s="208" t="s">
        <v>258</v>
      </c>
      <c r="Q3011" s="208" t="s">
        <v>259</v>
      </c>
      <c r="R3011" s="208" t="s">
        <v>260</v>
      </c>
      <c r="S3011" s="203">
        <v>44837.594768518517</v>
      </c>
    </row>
    <row r="3012" spans="1:19" x14ac:dyDescent="0.25">
      <c r="A3012" s="208" t="s">
        <v>257</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2">
        <v>1300</v>
      </c>
      <c r="P3012" s="208" t="s">
        <v>258</v>
      </c>
      <c r="Q3012" s="208" t="s">
        <v>259</v>
      </c>
      <c r="R3012" s="208" t="s">
        <v>260</v>
      </c>
      <c r="S3012" s="203">
        <v>44837.594768518517</v>
      </c>
    </row>
    <row r="3013" spans="1:19" x14ac:dyDescent="0.25">
      <c r="A3013" s="208" t="s">
        <v>257</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2">
        <v>1300</v>
      </c>
      <c r="P3013" s="208" t="s">
        <v>258</v>
      </c>
      <c r="Q3013" s="208" t="s">
        <v>259</v>
      </c>
      <c r="R3013" s="208" t="s">
        <v>260</v>
      </c>
      <c r="S3013" s="203">
        <v>44837.594768518517</v>
      </c>
    </row>
    <row r="3014" spans="1:19" x14ac:dyDescent="0.25">
      <c r="A3014" s="208" t="s">
        <v>257</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2">
        <v>1300</v>
      </c>
      <c r="P3014" s="208" t="s">
        <v>258</v>
      </c>
      <c r="Q3014" s="208" t="s">
        <v>259</v>
      </c>
      <c r="R3014" s="208" t="s">
        <v>260</v>
      </c>
      <c r="S3014" s="203">
        <v>44837.594768518517</v>
      </c>
    </row>
    <row r="3015" spans="1:19" x14ac:dyDescent="0.25">
      <c r="A3015" s="208" t="s">
        <v>257</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2">
        <v>1300</v>
      </c>
      <c r="P3015" s="208" t="s">
        <v>258</v>
      </c>
      <c r="Q3015" s="208" t="s">
        <v>259</v>
      </c>
      <c r="R3015" s="208" t="s">
        <v>260</v>
      </c>
      <c r="S3015" s="203">
        <v>44837.594768518517</v>
      </c>
    </row>
    <row r="3016" spans="1:19" x14ac:dyDescent="0.25">
      <c r="A3016" s="208" t="s">
        <v>257</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2">
        <v>1300</v>
      </c>
      <c r="P3016" s="208" t="s">
        <v>258</v>
      </c>
      <c r="Q3016" s="208" t="s">
        <v>259</v>
      </c>
      <c r="R3016" s="208" t="s">
        <v>260</v>
      </c>
      <c r="S3016" s="203">
        <v>44837.594768518517</v>
      </c>
    </row>
    <row r="3017" spans="1:19" x14ac:dyDescent="0.25">
      <c r="A3017" s="208" t="s">
        <v>257</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2">
        <v>1300</v>
      </c>
      <c r="P3017" s="208" t="s">
        <v>258</v>
      </c>
      <c r="Q3017" s="208" t="s">
        <v>259</v>
      </c>
      <c r="R3017" s="208" t="s">
        <v>260</v>
      </c>
      <c r="S3017" s="203">
        <v>44837.594768518517</v>
      </c>
    </row>
    <row r="3018" spans="1:19" x14ac:dyDescent="0.25">
      <c r="A3018" s="208" t="s">
        <v>257</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2">
        <v>1300</v>
      </c>
      <c r="P3018" s="208" t="s">
        <v>258</v>
      </c>
      <c r="Q3018" s="208" t="s">
        <v>259</v>
      </c>
      <c r="R3018" s="208" t="s">
        <v>260</v>
      </c>
      <c r="S3018" s="203">
        <v>44837.594768518517</v>
      </c>
    </row>
    <row r="3019" spans="1:19" x14ac:dyDescent="0.25">
      <c r="A3019" s="208" t="s">
        <v>257</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2">
        <v>1300</v>
      </c>
      <c r="P3019" s="208" t="s">
        <v>258</v>
      </c>
      <c r="Q3019" s="208" t="s">
        <v>259</v>
      </c>
      <c r="R3019" s="208" t="s">
        <v>260</v>
      </c>
      <c r="S3019" s="203">
        <v>44837.594768518517</v>
      </c>
    </row>
    <row r="3020" spans="1:19" x14ac:dyDescent="0.25">
      <c r="A3020" s="208" t="s">
        <v>257</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2">
        <v>1300</v>
      </c>
      <c r="P3020" s="208" t="s">
        <v>258</v>
      </c>
      <c r="Q3020" s="208" t="s">
        <v>259</v>
      </c>
      <c r="R3020" s="208" t="s">
        <v>260</v>
      </c>
      <c r="S3020" s="203">
        <v>44837.594768518517</v>
      </c>
    </row>
    <row r="3021" spans="1:19" x14ac:dyDescent="0.25">
      <c r="A3021" s="208" t="s">
        <v>257</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2">
        <v>1300</v>
      </c>
      <c r="P3021" s="208" t="s">
        <v>258</v>
      </c>
      <c r="Q3021" s="208" t="s">
        <v>259</v>
      </c>
      <c r="R3021" s="208" t="s">
        <v>260</v>
      </c>
      <c r="S3021" s="203">
        <v>44837.594768518517</v>
      </c>
    </row>
    <row r="3022" spans="1:19" x14ac:dyDescent="0.25">
      <c r="A3022" s="208" t="s">
        <v>257</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2">
        <v>1300</v>
      </c>
      <c r="P3022" s="208" t="s">
        <v>258</v>
      </c>
      <c r="Q3022" s="208" t="s">
        <v>259</v>
      </c>
      <c r="R3022" s="208" t="s">
        <v>260</v>
      </c>
      <c r="S3022" s="203">
        <v>44837.594768518517</v>
      </c>
    </row>
    <row r="3023" spans="1:19" x14ac:dyDescent="0.25">
      <c r="A3023" s="208" t="s">
        <v>257</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2">
        <v>1300</v>
      </c>
      <c r="P3023" s="208" t="s">
        <v>258</v>
      </c>
      <c r="Q3023" s="208" t="s">
        <v>259</v>
      </c>
      <c r="R3023" s="208" t="s">
        <v>260</v>
      </c>
      <c r="S3023" s="203">
        <v>44837.594768518517</v>
      </c>
    </row>
    <row r="3024" spans="1:19" x14ac:dyDescent="0.25">
      <c r="A3024" s="208" t="s">
        <v>257</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2">
        <v>1300</v>
      </c>
      <c r="P3024" s="208" t="s">
        <v>258</v>
      </c>
      <c r="Q3024" s="208" t="s">
        <v>259</v>
      </c>
      <c r="R3024" s="208" t="s">
        <v>260</v>
      </c>
      <c r="S3024" s="203">
        <v>44837.594768518517</v>
      </c>
    </row>
    <row r="3025" spans="1:19" x14ac:dyDescent="0.25">
      <c r="A3025" s="208" t="s">
        <v>257</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2">
        <v>1300</v>
      </c>
      <c r="P3025" s="208" t="s">
        <v>258</v>
      </c>
      <c r="Q3025" s="208" t="s">
        <v>259</v>
      </c>
      <c r="R3025" s="208" t="s">
        <v>260</v>
      </c>
      <c r="S3025" s="203">
        <v>44837.594768518517</v>
      </c>
    </row>
    <row r="3026" spans="1:19" x14ac:dyDescent="0.25">
      <c r="A3026" s="208" t="s">
        <v>257</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2">
        <v>1300</v>
      </c>
      <c r="P3026" s="208" t="s">
        <v>258</v>
      </c>
      <c r="Q3026" s="208" t="s">
        <v>259</v>
      </c>
      <c r="R3026" s="208" t="s">
        <v>260</v>
      </c>
      <c r="S3026" s="203">
        <v>44837.594768518517</v>
      </c>
    </row>
    <row r="3027" spans="1:19" x14ac:dyDescent="0.25">
      <c r="A3027" s="208" t="s">
        <v>257</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2">
        <v>1300</v>
      </c>
      <c r="P3027" s="208" t="s">
        <v>258</v>
      </c>
      <c r="Q3027" s="208" t="s">
        <v>259</v>
      </c>
      <c r="R3027" s="208" t="s">
        <v>260</v>
      </c>
      <c r="S3027" s="203">
        <v>44837.594768518517</v>
      </c>
    </row>
    <row r="3028" spans="1:19" x14ac:dyDescent="0.25">
      <c r="A3028" s="208" t="s">
        <v>257</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2">
        <v>1300</v>
      </c>
      <c r="P3028" s="208" t="s">
        <v>258</v>
      </c>
      <c r="Q3028" s="208" t="s">
        <v>259</v>
      </c>
      <c r="R3028" s="208" t="s">
        <v>260</v>
      </c>
      <c r="S3028" s="203">
        <v>44837.594768518517</v>
      </c>
    </row>
    <row r="3029" spans="1:19" x14ac:dyDescent="0.25">
      <c r="A3029" s="208" t="s">
        <v>257</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2">
        <v>1300</v>
      </c>
      <c r="P3029" s="208" t="s">
        <v>258</v>
      </c>
      <c r="Q3029" s="208" t="s">
        <v>259</v>
      </c>
      <c r="R3029" s="208" t="s">
        <v>260</v>
      </c>
      <c r="S3029" s="203">
        <v>44837.595127314817</v>
      </c>
    </row>
    <row r="3030" spans="1:19" x14ac:dyDescent="0.25">
      <c r="A3030" s="208" t="s">
        <v>257</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2">
        <v>1300</v>
      </c>
      <c r="P3030" s="208" t="s">
        <v>258</v>
      </c>
      <c r="Q3030" s="208" t="s">
        <v>259</v>
      </c>
      <c r="R3030" s="208" t="s">
        <v>260</v>
      </c>
      <c r="S3030" s="203">
        <v>44837.595127314817</v>
      </c>
    </row>
    <row r="3031" spans="1:19" x14ac:dyDescent="0.25">
      <c r="A3031" s="208" t="s">
        <v>257</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2">
        <v>1300</v>
      </c>
      <c r="P3031" s="208" t="s">
        <v>258</v>
      </c>
      <c r="Q3031" s="208" t="s">
        <v>259</v>
      </c>
      <c r="R3031" s="208" t="s">
        <v>260</v>
      </c>
      <c r="S3031" s="203">
        <v>44837.595127314817</v>
      </c>
    </row>
    <row r="3032" spans="1:19" x14ac:dyDescent="0.25">
      <c r="A3032" s="208" t="s">
        <v>257</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2">
        <v>1300</v>
      </c>
      <c r="P3032" s="208" t="s">
        <v>258</v>
      </c>
      <c r="Q3032" s="208" t="s">
        <v>259</v>
      </c>
      <c r="R3032" s="208" t="s">
        <v>260</v>
      </c>
      <c r="S3032" s="203">
        <v>44837.595127314817</v>
      </c>
    </row>
    <row r="3033" spans="1:19" x14ac:dyDescent="0.25">
      <c r="A3033" s="208" t="s">
        <v>257</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2">
        <v>1300</v>
      </c>
      <c r="P3033" s="208" t="s">
        <v>258</v>
      </c>
      <c r="Q3033" s="208" t="s">
        <v>259</v>
      </c>
      <c r="R3033" s="208" t="s">
        <v>260</v>
      </c>
      <c r="S3033" s="203">
        <v>44837.595127314817</v>
      </c>
    </row>
    <row r="3034" spans="1:19" x14ac:dyDescent="0.25">
      <c r="A3034" s="208" t="s">
        <v>257</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2">
        <v>1300</v>
      </c>
      <c r="P3034" s="208" t="s">
        <v>258</v>
      </c>
      <c r="Q3034" s="208" t="s">
        <v>259</v>
      </c>
      <c r="R3034" s="208" t="s">
        <v>260</v>
      </c>
      <c r="S3034" s="203">
        <v>44837.595127314817</v>
      </c>
    </row>
    <row r="3035" spans="1:19" x14ac:dyDescent="0.25">
      <c r="A3035" s="208" t="s">
        <v>257</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2">
        <v>1300</v>
      </c>
      <c r="P3035" s="208" t="s">
        <v>258</v>
      </c>
      <c r="Q3035" s="208" t="s">
        <v>259</v>
      </c>
      <c r="R3035" s="208" t="s">
        <v>260</v>
      </c>
      <c r="S3035" s="203">
        <v>44837.595127314817</v>
      </c>
    </row>
    <row r="3036" spans="1:19" x14ac:dyDescent="0.25">
      <c r="A3036" s="208" t="s">
        <v>257</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2">
        <v>1300</v>
      </c>
      <c r="P3036" s="208" t="s">
        <v>258</v>
      </c>
      <c r="Q3036" s="208" t="s">
        <v>259</v>
      </c>
      <c r="R3036" s="208" t="s">
        <v>260</v>
      </c>
      <c r="S3036" s="203">
        <v>44837.595127314817</v>
      </c>
    </row>
    <row r="3037" spans="1:19" x14ac:dyDescent="0.25">
      <c r="A3037" s="208" t="s">
        <v>257</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2">
        <v>1300</v>
      </c>
      <c r="P3037" s="208" t="s">
        <v>258</v>
      </c>
      <c r="Q3037" s="208" t="s">
        <v>259</v>
      </c>
      <c r="R3037" s="208" t="s">
        <v>260</v>
      </c>
      <c r="S3037" s="203">
        <v>44837.595127314817</v>
      </c>
    </row>
    <row r="3038" spans="1:19" x14ac:dyDescent="0.25">
      <c r="A3038" s="208" t="s">
        <v>257</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2">
        <v>1300</v>
      </c>
      <c r="P3038" s="208" t="s">
        <v>258</v>
      </c>
      <c r="Q3038" s="208" t="s">
        <v>259</v>
      </c>
      <c r="R3038" s="208" t="s">
        <v>260</v>
      </c>
      <c r="S3038" s="203">
        <v>44837.595127314817</v>
      </c>
    </row>
    <row r="3039" spans="1:19" x14ac:dyDescent="0.25">
      <c r="A3039" s="208" t="s">
        <v>257</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2">
        <v>1300</v>
      </c>
      <c r="P3039" s="208" t="s">
        <v>258</v>
      </c>
      <c r="Q3039" s="208" t="s">
        <v>259</v>
      </c>
      <c r="R3039" s="208" t="s">
        <v>260</v>
      </c>
      <c r="S3039" s="203">
        <v>44837.595127314817</v>
      </c>
    </row>
    <row r="3040" spans="1:19" x14ac:dyDescent="0.25">
      <c r="A3040" s="208" t="s">
        <v>257</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2">
        <v>1300</v>
      </c>
      <c r="P3040" s="208" t="s">
        <v>258</v>
      </c>
      <c r="Q3040" s="208" t="s">
        <v>259</v>
      </c>
      <c r="R3040" s="208" t="s">
        <v>260</v>
      </c>
      <c r="S3040" s="203">
        <v>44837.595127314817</v>
      </c>
    </row>
    <row r="3041" spans="1:19" x14ac:dyDescent="0.25">
      <c r="A3041" s="208" t="s">
        <v>257</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2">
        <v>1300</v>
      </c>
      <c r="P3041" s="208" t="s">
        <v>258</v>
      </c>
      <c r="Q3041" s="208" t="s">
        <v>259</v>
      </c>
      <c r="R3041" s="208" t="s">
        <v>260</v>
      </c>
      <c r="S3041" s="203">
        <v>44837.595127314817</v>
      </c>
    </row>
    <row r="3042" spans="1:19" x14ac:dyDescent="0.25">
      <c r="A3042" s="208" t="s">
        <v>257</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2">
        <v>1300</v>
      </c>
      <c r="P3042" s="208" t="s">
        <v>258</v>
      </c>
      <c r="Q3042" s="208" t="s">
        <v>259</v>
      </c>
      <c r="R3042" s="208" t="s">
        <v>260</v>
      </c>
      <c r="S3042" s="203">
        <v>44837.595127314817</v>
      </c>
    </row>
    <row r="3043" spans="1:19" x14ac:dyDescent="0.25">
      <c r="A3043" s="208" t="s">
        <v>257</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2">
        <v>1300</v>
      </c>
      <c r="P3043" s="208" t="s">
        <v>258</v>
      </c>
      <c r="Q3043" s="208" t="s">
        <v>259</v>
      </c>
      <c r="R3043" s="208" t="s">
        <v>260</v>
      </c>
      <c r="S3043" s="203">
        <v>44837.595127314817</v>
      </c>
    </row>
    <row r="3044" spans="1:19" x14ac:dyDescent="0.25">
      <c r="A3044" s="208" t="s">
        <v>257</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2">
        <v>1300</v>
      </c>
      <c r="P3044" s="208" t="s">
        <v>258</v>
      </c>
      <c r="Q3044" s="208" t="s">
        <v>259</v>
      </c>
      <c r="R3044" s="208" t="s">
        <v>260</v>
      </c>
      <c r="S3044" s="203">
        <v>44837.595127314817</v>
      </c>
    </row>
    <row r="3045" spans="1:19" x14ac:dyDescent="0.25">
      <c r="A3045" s="208" t="s">
        <v>257</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2">
        <v>1300</v>
      </c>
      <c r="P3045" s="208" t="s">
        <v>258</v>
      </c>
      <c r="Q3045" s="208" t="s">
        <v>259</v>
      </c>
      <c r="R3045" s="208" t="s">
        <v>260</v>
      </c>
      <c r="S3045" s="203">
        <v>44837.595127314817</v>
      </c>
    </row>
    <row r="3046" spans="1:19" x14ac:dyDescent="0.25">
      <c r="A3046" s="208" t="s">
        <v>257</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2">
        <v>1300</v>
      </c>
      <c r="P3046" s="208" t="s">
        <v>258</v>
      </c>
      <c r="Q3046" s="208" t="s">
        <v>259</v>
      </c>
      <c r="R3046" s="208" t="s">
        <v>260</v>
      </c>
      <c r="S3046" s="203">
        <v>44837.595127314817</v>
      </c>
    </row>
    <row r="3047" spans="1:19" x14ac:dyDescent="0.25">
      <c r="A3047" s="208" t="s">
        <v>257</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2">
        <v>1300</v>
      </c>
      <c r="P3047" s="208" t="s">
        <v>258</v>
      </c>
      <c r="Q3047" s="208" t="s">
        <v>259</v>
      </c>
      <c r="R3047" s="208" t="s">
        <v>260</v>
      </c>
      <c r="S3047" s="203">
        <v>44837.595127314817</v>
      </c>
    </row>
    <row r="3048" spans="1:19" x14ac:dyDescent="0.25">
      <c r="A3048" s="208" t="s">
        <v>257</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2">
        <v>1300</v>
      </c>
      <c r="P3048" s="208" t="s">
        <v>258</v>
      </c>
      <c r="Q3048" s="208" t="s">
        <v>259</v>
      </c>
      <c r="R3048" s="208" t="s">
        <v>260</v>
      </c>
      <c r="S3048" s="203">
        <v>44837.595127314817</v>
      </c>
    </row>
    <row r="3049" spans="1:19" x14ac:dyDescent="0.25">
      <c r="A3049" s="208" t="s">
        <v>257</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2">
        <v>1300</v>
      </c>
      <c r="P3049" s="208" t="s">
        <v>258</v>
      </c>
      <c r="Q3049" s="208" t="s">
        <v>259</v>
      </c>
      <c r="R3049" s="208" t="s">
        <v>260</v>
      </c>
      <c r="S3049" s="203">
        <v>44837.595127314817</v>
      </c>
    </row>
    <row r="3050" spans="1:19" x14ac:dyDescent="0.25">
      <c r="A3050" s="208" t="s">
        <v>257</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2">
        <v>1300</v>
      </c>
      <c r="P3050" s="208" t="s">
        <v>258</v>
      </c>
      <c r="Q3050" s="208" t="s">
        <v>259</v>
      </c>
      <c r="R3050" s="208" t="s">
        <v>260</v>
      </c>
      <c r="S3050" s="203">
        <v>44837.595127314817</v>
      </c>
    </row>
    <row r="3051" spans="1:19" x14ac:dyDescent="0.25">
      <c r="A3051" s="208" t="s">
        <v>257</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2">
        <v>1300</v>
      </c>
      <c r="P3051" s="208" t="s">
        <v>258</v>
      </c>
      <c r="Q3051" s="208" t="s">
        <v>259</v>
      </c>
      <c r="R3051" s="208" t="s">
        <v>260</v>
      </c>
      <c r="S3051" s="203">
        <v>44837.595127314817</v>
      </c>
    </row>
    <row r="3052" spans="1:19" x14ac:dyDescent="0.25">
      <c r="A3052" s="208" t="s">
        <v>257</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2">
        <v>1300</v>
      </c>
      <c r="P3052" s="208" t="s">
        <v>258</v>
      </c>
      <c r="Q3052" s="208" t="s">
        <v>259</v>
      </c>
      <c r="R3052" s="208" t="s">
        <v>260</v>
      </c>
      <c r="S3052" s="203">
        <v>44837.595127314817</v>
      </c>
    </row>
    <row r="3053" spans="1:19" x14ac:dyDescent="0.25">
      <c r="A3053" s="208" t="s">
        <v>257</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2">
        <v>1300</v>
      </c>
      <c r="P3053" s="208" t="s">
        <v>258</v>
      </c>
      <c r="Q3053" s="208" t="s">
        <v>259</v>
      </c>
      <c r="R3053" s="208" t="s">
        <v>260</v>
      </c>
      <c r="S3053" s="203">
        <v>44837.595127314817</v>
      </c>
    </row>
    <row r="3054" spans="1:19" x14ac:dyDescent="0.25">
      <c r="A3054" s="208" t="s">
        <v>257</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2">
        <v>1300</v>
      </c>
      <c r="P3054" s="208" t="s">
        <v>258</v>
      </c>
      <c r="Q3054" s="208" t="s">
        <v>259</v>
      </c>
      <c r="R3054" s="208" t="s">
        <v>260</v>
      </c>
      <c r="S3054" s="203">
        <v>44837.595127314817</v>
      </c>
    </row>
    <row r="3055" spans="1:19" x14ac:dyDescent="0.25">
      <c r="A3055" s="208" t="s">
        <v>257</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2">
        <v>1300</v>
      </c>
      <c r="P3055" s="208" t="s">
        <v>258</v>
      </c>
      <c r="Q3055" s="208" t="s">
        <v>259</v>
      </c>
      <c r="R3055" s="208" t="s">
        <v>260</v>
      </c>
      <c r="S3055" s="203">
        <v>44837.595127314817</v>
      </c>
    </row>
    <row r="3056" spans="1:19" x14ac:dyDescent="0.25">
      <c r="A3056" s="208" t="s">
        <v>257</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2">
        <v>1300</v>
      </c>
      <c r="P3056" s="208" t="s">
        <v>258</v>
      </c>
      <c r="Q3056" s="208" t="s">
        <v>259</v>
      </c>
      <c r="R3056" s="208" t="s">
        <v>260</v>
      </c>
      <c r="S3056" s="203">
        <v>44837.595127314817</v>
      </c>
    </row>
    <row r="3057" spans="1:19" x14ac:dyDescent="0.25">
      <c r="A3057" s="208" t="s">
        <v>257</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2">
        <v>1300</v>
      </c>
      <c r="P3057" s="208" t="s">
        <v>258</v>
      </c>
      <c r="Q3057" s="208" t="s">
        <v>259</v>
      </c>
      <c r="R3057" s="208" t="s">
        <v>260</v>
      </c>
      <c r="S3057" s="203">
        <v>44837.595127314817</v>
      </c>
    </row>
    <row r="3058" spans="1:19" x14ac:dyDescent="0.25">
      <c r="A3058" s="208" t="s">
        <v>257</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2">
        <v>1300</v>
      </c>
      <c r="P3058" s="208" t="s">
        <v>258</v>
      </c>
      <c r="Q3058" s="208" t="s">
        <v>259</v>
      </c>
      <c r="R3058" s="208" t="s">
        <v>260</v>
      </c>
      <c r="S3058" s="203">
        <v>44837.595127314817</v>
      </c>
    </row>
    <row r="3059" spans="1:19" x14ac:dyDescent="0.25">
      <c r="A3059" s="208" t="s">
        <v>257</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2">
        <v>1300</v>
      </c>
      <c r="P3059" s="208" t="s">
        <v>258</v>
      </c>
      <c r="Q3059" s="208" t="s">
        <v>259</v>
      </c>
      <c r="R3059" s="208" t="s">
        <v>260</v>
      </c>
      <c r="S3059" s="203">
        <v>44837.595127314817</v>
      </c>
    </row>
    <row r="3060" spans="1:19" x14ac:dyDescent="0.25">
      <c r="A3060" s="208" t="s">
        <v>257</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2">
        <v>1300</v>
      </c>
      <c r="P3060" s="208" t="s">
        <v>258</v>
      </c>
      <c r="Q3060" s="208" t="s">
        <v>259</v>
      </c>
      <c r="R3060" s="208" t="s">
        <v>260</v>
      </c>
      <c r="S3060" s="203">
        <v>44837.595127314817</v>
      </c>
    </row>
    <row r="3061" spans="1:19" x14ac:dyDescent="0.25">
      <c r="A3061" s="208" t="s">
        <v>257</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2">
        <v>1300</v>
      </c>
      <c r="P3061" s="208" t="s">
        <v>258</v>
      </c>
      <c r="Q3061" s="208" t="s">
        <v>259</v>
      </c>
      <c r="R3061" s="208" t="s">
        <v>260</v>
      </c>
      <c r="S3061" s="203">
        <v>44837.595127314817</v>
      </c>
    </row>
    <row r="3062" spans="1:19" x14ac:dyDescent="0.25">
      <c r="A3062" s="208" t="s">
        <v>257</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2">
        <v>1300</v>
      </c>
      <c r="P3062" s="208" t="s">
        <v>258</v>
      </c>
      <c r="Q3062" s="208" t="s">
        <v>259</v>
      </c>
      <c r="R3062" s="208" t="s">
        <v>260</v>
      </c>
      <c r="S3062" s="203">
        <v>44837.595127314817</v>
      </c>
    </row>
    <row r="3063" spans="1:19" x14ac:dyDescent="0.25">
      <c r="A3063" s="208" t="s">
        <v>257</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2">
        <v>1300</v>
      </c>
      <c r="P3063" s="208" t="s">
        <v>258</v>
      </c>
      <c r="Q3063" s="208" t="s">
        <v>259</v>
      </c>
      <c r="R3063" s="208" t="s">
        <v>260</v>
      </c>
      <c r="S3063" s="203">
        <v>44837.595127314817</v>
      </c>
    </row>
    <row r="3064" spans="1:19" x14ac:dyDescent="0.25">
      <c r="A3064" s="208" t="s">
        <v>257</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2">
        <v>1300</v>
      </c>
      <c r="P3064" s="208" t="s">
        <v>258</v>
      </c>
      <c r="Q3064" s="208" t="s">
        <v>259</v>
      </c>
      <c r="R3064" s="208" t="s">
        <v>260</v>
      </c>
      <c r="S3064" s="203">
        <v>44837.595127314817</v>
      </c>
    </row>
    <row r="3065" spans="1:19" x14ac:dyDescent="0.25">
      <c r="A3065" s="208" t="s">
        <v>257</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2">
        <v>1300</v>
      </c>
      <c r="P3065" s="208" t="s">
        <v>258</v>
      </c>
      <c r="Q3065" s="208" t="s">
        <v>259</v>
      </c>
      <c r="R3065" s="208" t="s">
        <v>260</v>
      </c>
      <c r="S3065" s="203">
        <v>44837.595127314817</v>
      </c>
    </row>
    <row r="3066" spans="1:19" x14ac:dyDescent="0.25">
      <c r="A3066" s="208" t="s">
        <v>257</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2">
        <v>1300</v>
      </c>
      <c r="P3066" s="208" t="s">
        <v>258</v>
      </c>
      <c r="Q3066" s="208" t="s">
        <v>259</v>
      </c>
      <c r="R3066" s="208" t="s">
        <v>260</v>
      </c>
      <c r="S3066" s="203">
        <v>44837.595127314817</v>
      </c>
    </row>
    <row r="3067" spans="1:19" x14ac:dyDescent="0.25">
      <c r="A3067" s="208" t="s">
        <v>257</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2">
        <v>1300</v>
      </c>
      <c r="P3067" s="208" t="s">
        <v>258</v>
      </c>
      <c r="Q3067" s="208" t="s">
        <v>259</v>
      </c>
      <c r="R3067" s="208" t="s">
        <v>260</v>
      </c>
      <c r="S3067" s="203">
        <v>44837.595127314817</v>
      </c>
    </row>
    <row r="3068" spans="1:19" x14ac:dyDescent="0.25">
      <c r="A3068" s="208" t="s">
        <v>257</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2">
        <v>1300</v>
      </c>
      <c r="P3068" s="208" t="s">
        <v>258</v>
      </c>
      <c r="Q3068" s="208" t="s">
        <v>259</v>
      </c>
      <c r="R3068" s="208" t="s">
        <v>260</v>
      </c>
      <c r="S3068" s="203">
        <v>44837.595127314817</v>
      </c>
    </row>
    <row r="3069" spans="1:19" x14ac:dyDescent="0.25">
      <c r="A3069" s="208" t="s">
        <v>257</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2">
        <v>1300</v>
      </c>
      <c r="P3069" s="208" t="s">
        <v>258</v>
      </c>
      <c r="Q3069" s="208" t="s">
        <v>259</v>
      </c>
      <c r="R3069" s="208" t="s">
        <v>260</v>
      </c>
      <c r="S3069" s="203">
        <v>44837.595127314817</v>
      </c>
    </row>
    <row r="3070" spans="1:19" x14ac:dyDescent="0.25">
      <c r="A3070" s="208" t="s">
        <v>257</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2">
        <v>1300</v>
      </c>
      <c r="P3070" s="208" t="s">
        <v>258</v>
      </c>
      <c r="Q3070" s="208" t="s">
        <v>259</v>
      </c>
      <c r="R3070" s="208" t="s">
        <v>260</v>
      </c>
      <c r="S3070" s="203">
        <v>44837.595127314817</v>
      </c>
    </row>
    <row r="3071" spans="1:19" x14ac:dyDescent="0.25">
      <c r="A3071" s="208" t="s">
        <v>257</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2">
        <v>1300</v>
      </c>
      <c r="P3071" s="208" t="s">
        <v>258</v>
      </c>
      <c r="Q3071" s="208" t="s">
        <v>259</v>
      </c>
      <c r="R3071" s="208" t="s">
        <v>260</v>
      </c>
      <c r="S3071" s="203">
        <v>44837.595127314817</v>
      </c>
    </row>
    <row r="3072" spans="1:19" x14ac:dyDescent="0.25">
      <c r="A3072" s="208" t="s">
        <v>257</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2">
        <v>1300</v>
      </c>
      <c r="P3072" s="208" t="s">
        <v>258</v>
      </c>
      <c r="Q3072" s="208" t="s">
        <v>259</v>
      </c>
      <c r="R3072" s="208" t="s">
        <v>260</v>
      </c>
      <c r="S3072" s="203">
        <v>44837.595127314817</v>
      </c>
    </row>
    <row r="3073" spans="1:19" x14ac:dyDescent="0.25">
      <c r="A3073" s="208" t="s">
        <v>257</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2">
        <v>1300</v>
      </c>
      <c r="P3073" s="208" t="s">
        <v>258</v>
      </c>
      <c r="Q3073" s="208" t="s">
        <v>259</v>
      </c>
      <c r="R3073" s="208" t="s">
        <v>260</v>
      </c>
      <c r="S3073" s="203">
        <v>44837.595127314817</v>
      </c>
    </row>
    <row r="3074" spans="1:19" x14ac:dyDescent="0.25">
      <c r="A3074" s="208" t="s">
        <v>257</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2">
        <v>1300</v>
      </c>
      <c r="P3074" s="208" t="s">
        <v>258</v>
      </c>
      <c r="Q3074" s="208" t="s">
        <v>259</v>
      </c>
      <c r="R3074" s="208" t="s">
        <v>260</v>
      </c>
      <c r="S3074" s="203">
        <v>44837.595127314817</v>
      </c>
    </row>
    <row r="3075" spans="1:19" x14ac:dyDescent="0.25">
      <c r="A3075" s="208" t="s">
        <v>257</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2">
        <v>1300</v>
      </c>
      <c r="P3075" s="208" t="s">
        <v>258</v>
      </c>
      <c r="Q3075" s="208" t="s">
        <v>259</v>
      </c>
      <c r="R3075" s="208" t="s">
        <v>260</v>
      </c>
      <c r="S3075" s="203">
        <v>44837.595127314817</v>
      </c>
    </row>
    <row r="3076" spans="1:19" x14ac:dyDescent="0.25">
      <c r="A3076" s="208" t="s">
        <v>257</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2">
        <v>1300</v>
      </c>
      <c r="P3076" s="208" t="s">
        <v>258</v>
      </c>
      <c r="Q3076" s="208" t="s">
        <v>259</v>
      </c>
      <c r="R3076" s="208" t="s">
        <v>260</v>
      </c>
      <c r="S3076" s="203">
        <v>44837.595127314817</v>
      </c>
    </row>
    <row r="3077" spans="1:19" x14ac:dyDescent="0.25">
      <c r="A3077" s="208" t="s">
        <v>257</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2">
        <v>1300</v>
      </c>
      <c r="P3077" s="208" t="s">
        <v>258</v>
      </c>
      <c r="Q3077" s="208" t="s">
        <v>259</v>
      </c>
      <c r="R3077" s="208" t="s">
        <v>260</v>
      </c>
      <c r="S3077" s="203">
        <v>44837.595127314817</v>
      </c>
    </row>
    <row r="3078" spans="1:19" x14ac:dyDescent="0.25">
      <c r="A3078" s="208" t="s">
        <v>257</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2">
        <v>1300</v>
      </c>
      <c r="P3078" s="208" t="s">
        <v>258</v>
      </c>
      <c r="Q3078" s="208" t="s">
        <v>259</v>
      </c>
      <c r="R3078" s="208" t="s">
        <v>260</v>
      </c>
      <c r="S3078" s="203">
        <v>44837.595127314817</v>
      </c>
    </row>
    <row r="3079" spans="1:19" x14ac:dyDescent="0.25">
      <c r="A3079" s="208" t="s">
        <v>257</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2">
        <v>1300</v>
      </c>
      <c r="P3079" s="208" t="s">
        <v>258</v>
      </c>
      <c r="Q3079" s="208" t="s">
        <v>259</v>
      </c>
      <c r="R3079" s="208" t="s">
        <v>260</v>
      </c>
      <c r="S3079" s="203">
        <v>44837.595127314817</v>
      </c>
    </row>
    <row r="3080" spans="1:19" x14ac:dyDescent="0.25">
      <c r="A3080" s="208" t="s">
        <v>257</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2">
        <v>1300</v>
      </c>
      <c r="P3080" s="208" t="s">
        <v>258</v>
      </c>
      <c r="Q3080" s="208" t="s">
        <v>259</v>
      </c>
      <c r="R3080" s="208" t="s">
        <v>260</v>
      </c>
      <c r="S3080" s="203">
        <v>44837.595127314817</v>
      </c>
    </row>
    <row r="3081" spans="1:19" x14ac:dyDescent="0.25">
      <c r="A3081" s="208" t="s">
        <v>257</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2">
        <v>1300</v>
      </c>
      <c r="P3081" s="208" t="s">
        <v>258</v>
      </c>
      <c r="Q3081" s="208" t="s">
        <v>259</v>
      </c>
      <c r="R3081" s="208" t="s">
        <v>260</v>
      </c>
      <c r="S3081" s="203">
        <v>44837.595127314817</v>
      </c>
    </row>
    <row r="3082" spans="1:19" x14ac:dyDescent="0.25">
      <c r="A3082" s="208" t="s">
        <v>257</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2">
        <v>1300</v>
      </c>
      <c r="P3082" s="208" t="s">
        <v>258</v>
      </c>
      <c r="Q3082" s="208" t="s">
        <v>259</v>
      </c>
      <c r="R3082" s="208" t="s">
        <v>260</v>
      </c>
      <c r="S3082" s="203">
        <v>44837.595127314817</v>
      </c>
    </row>
    <row r="3083" spans="1:19" x14ac:dyDescent="0.25">
      <c r="A3083" s="208" t="s">
        <v>257</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2">
        <v>1300</v>
      </c>
      <c r="P3083" s="208" t="s">
        <v>258</v>
      </c>
      <c r="Q3083" s="208" t="s">
        <v>259</v>
      </c>
      <c r="R3083" s="208" t="s">
        <v>260</v>
      </c>
      <c r="S3083" s="203">
        <v>44837.595127314817</v>
      </c>
    </row>
    <row r="3084" spans="1:19" x14ac:dyDescent="0.25">
      <c r="A3084" s="208" t="s">
        <v>257</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2">
        <v>1300</v>
      </c>
      <c r="P3084" s="208" t="s">
        <v>258</v>
      </c>
      <c r="Q3084" s="208" t="s">
        <v>259</v>
      </c>
      <c r="R3084" s="208" t="s">
        <v>260</v>
      </c>
      <c r="S3084" s="203">
        <v>44837.595127314817</v>
      </c>
    </row>
    <row r="3085" spans="1:19" x14ac:dyDescent="0.25">
      <c r="A3085" s="208" t="s">
        <v>257</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2">
        <v>1300</v>
      </c>
      <c r="P3085" s="208" t="s">
        <v>258</v>
      </c>
      <c r="Q3085" s="208" t="s">
        <v>259</v>
      </c>
      <c r="R3085" s="208" t="s">
        <v>260</v>
      </c>
      <c r="S3085" s="203">
        <v>44837.595127314817</v>
      </c>
    </row>
    <row r="3086" spans="1:19" x14ac:dyDescent="0.25">
      <c r="A3086" s="208" t="s">
        <v>257</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2">
        <v>1300</v>
      </c>
      <c r="P3086" s="208" t="s">
        <v>258</v>
      </c>
      <c r="Q3086" s="208" t="s">
        <v>259</v>
      </c>
      <c r="R3086" s="208" t="s">
        <v>260</v>
      </c>
      <c r="S3086" s="203">
        <v>44837.595127314817</v>
      </c>
    </row>
    <row r="3087" spans="1:19" x14ac:dyDescent="0.25">
      <c r="A3087" s="208" t="s">
        <v>257</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2">
        <v>1300</v>
      </c>
      <c r="P3087" s="208" t="s">
        <v>258</v>
      </c>
      <c r="Q3087" s="208" t="s">
        <v>259</v>
      </c>
      <c r="R3087" s="208" t="s">
        <v>260</v>
      </c>
      <c r="S3087" s="203">
        <v>44837.595127314817</v>
      </c>
    </row>
    <row r="3088" spans="1:19" x14ac:dyDescent="0.25">
      <c r="A3088" s="208" t="s">
        <v>257</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2">
        <v>1300</v>
      </c>
      <c r="P3088" s="208" t="s">
        <v>258</v>
      </c>
      <c r="Q3088" s="208" t="s">
        <v>259</v>
      </c>
      <c r="R3088" s="208" t="s">
        <v>260</v>
      </c>
      <c r="S3088" s="203">
        <v>44837.595127314817</v>
      </c>
    </row>
    <row r="3089" spans="1:19" x14ac:dyDescent="0.25">
      <c r="A3089" s="208" t="s">
        <v>257</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2">
        <v>1300</v>
      </c>
      <c r="P3089" s="208" t="s">
        <v>258</v>
      </c>
      <c r="Q3089" s="208" t="s">
        <v>259</v>
      </c>
      <c r="R3089" s="208" t="s">
        <v>260</v>
      </c>
      <c r="S3089" s="203">
        <v>44837.595127314817</v>
      </c>
    </row>
    <row r="3090" spans="1:19" x14ac:dyDescent="0.25">
      <c r="A3090" s="208" t="s">
        <v>257</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2">
        <v>1300</v>
      </c>
      <c r="P3090" s="208" t="s">
        <v>258</v>
      </c>
      <c r="Q3090" s="208" t="s">
        <v>259</v>
      </c>
      <c r="R3090" s="208" t="s">
        <v>260</v>
      </c>
      <c r="S3090" s="203">
        <v>44837.595127314817</v>
      </c>
    </row>
    <row r="3091" spans="1:19" x14ac:dyDescent="0.25">
      <c r="A3091" s="208" t="s">
        <v>257</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2">
        <v>1300</v>
      </c>
      <c r="P3091" s="208" t="s">
        <v>258</v>
      </c>
      <c r="Q3091" s="208" t="s">
        <v>259</v>
      </c>
      <c r="R3091" s="208" t="s">
        <v>260</v>
      </c>
      <c r="S3091" s="203">
        <v>44837.595127314817</v>
      </c>
    </row>
    <row r="3092" spans="1:19" x14ac:dyDescent="0.25">
      <c r="A3092" s="208" t="s">
        <v>257</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2">
        <v>1300</v>
      </c>
      <c r="P3092" s="208" t="s">
        <v>258</v>
      </c>
      <c r="Q3092" s="208" t="s">
        <v>259</v>
      </c>
      <c r="R3092" s="208" t="s">
        <v>260</v>
      </c>
      <c r="S3092" s="203">
        <v>44837.595127314817</v>
      </c>
    </row>
    <row r="3093" spans="1:19" x14ac:dyDescent="0.25">
      <c r="A3093" s="208" t="s">
        <v>257</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2">
        <v>1300</v>
      </c>
      <c r="P3093" s="208" t="s">
        <v>258</v>
      </c>
      <c r="Q3093" s="208" t="s">
        <v>259</v>
      </c>
      <c r="R3093" s="208" t="s">
        <v>260</v>
      </c>
      <c r="S3093" s="203">
        <v>44837.595127314817</v>
      </c>
    </row>
    <row r="3094" spans="1:19" x14ac:dyDescent="0.25">
      <c r="A3094" s="208" t="s">
        <v>257</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2">
        <v>1300</v>
      </c>
      <c r="P3094" s="208" t="s">
        <v>258</v>
      </c>
      <c r="Q3094" s="208" t="s">
        <v>259</v>
      </c>
      <c r="R3094" s="208" t="s">
        <v>260</v>
      </c>
      <c r="S3094" s="203">
        <v>44837.595127314817</v>
      </c>
    </row>
    <row r="3095" spans="1:19" x14ac:dyDescent="0.25">
      <c r="A3095" s="208" t="s">
        <v>257</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2">
        <v>1300</v>
      </c>
      <c r="P3095" s="208" t="s">
        <v>258</v>
      </c>
      <c r="Q3095" s="208" t="s">
        <v>259</v>
      </c>
      <c r="R3095" s="208" t="s">
        <v>260</v>
      </c>
      <c r="S3095" s="203">
        <v>44837.595127314817</v>
      </c>
    </row>
    <row r="3096" spans="1:19" x14ac:dyDescent="0.25">
      <c r="A3096" s="208" t="s">
        <v>257</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2">
        <v>1300</v>
      </c>
      <c r="P3096" s="208" t="s">
        <v>258</v>
      </c>
      <c r="Q3096" s="208" t="s">
        <v>259</v>
      </c>
      <c r="R3096" s="208" t="s">
        <v>260</v>
      </c>
      <c r="S3096" s="203">
        <v>44837.595127314817</v>
      </c>
    </row>
    <row r="3097" spans="1:19" x14ac:dyDescent="0.25">
      <c r="A3097" s="208" t="s">
        <v>257</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2">
        <v>1300</v>
      </c>
      <c r="P3097" s="208" t="s">
        <v>258</v>
      </c>
      <c r="Q3097" s="208" t="s">
        <v>259</v>
      </c>
      <c r="R3097" s="208" t="s">
        <v>260</v>
      </c>
      <c r="S3097" s="203">
        <v>44837.595127314817</v>
      </c>
    </row>
    <row r="3098" spans="1:19" x14ac:dyDescent="0.25">
      <c r="A3098" s="208" t="s">
        <v>257</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2">
        <v>1300</v>
      </c>
      <c r="P3098" s="208" t="s">
        <v>258</v>
      </c>
      <c r="Q3098" s="208" t="s">
        <v>259</v>
      </c>
      <c r="R3098" s="208" t="s">
        <v>260</v>
      </c>
      <c r="S3098" s="203">
        <v>44837.595127314817</v>
      </c>
    </row>
    <row r="3099" spans="1:19" x14ac:dyDescent="0.25">
      <c r="A3099" s="208" t="s">
        <v>257</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2">
        <v>1300</v>
      </c>
      <c r="P3099" s="208" t="s">
        <v>258</v>
      </c>
      <c r="Q3099" s="208" t="s">
        <v>259</v>
      </c>
      <c r="R3099" s="208" t="s">
        <v>260</v>
      </c>
      <c r="S3099" s="203">
        <v>44837.595127314817</v>
      </c>
    </row>
    <row r="3100" spans="1:19" x14ac:dyDescent="0.25">
      <c r="A3100" s="208" t="s">
        <v>257</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2">
        <v>1300</v>
      </c>
      <c r="P3100" s="208" t="s">
        <v>258</v>
      </c>
      <c r="Q3100" s="208" t="s">
        <v>259</v>
      </c>
      <c r="R3100" s="208" t="s">
        <v>260</v>
      </c>
      <c r="S3100" s="203">
        <v>44837.595127314817</v>
      </c>
    </row>
    <row r="3101" spans="1:19" x14ac:dyDescent="0.25">
      <c r="A3101" s="208" t="s">
        <v>257</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2">
        <v>1300</v>
      </c>
      <c r="P3101" s="208" t="s">
        <v>258</v>
      </c>
      <c r="Q3101" s="208" t="s">
        <v>259</v>
      </c>
      <c r="R3101" s="208" t="s">
        <v>260</v>
      </c>
      <c r="S3101" s="203">
        <v>44837.595127314817</v>
      </c>
    </row>
    <row r="3102" spans="1:19" x14ac:dyDescent="0.25">
      <c r="A3102" s="208" t="s">
        <v>257</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2">
        <v>1300</v>
      </c>
      <c r="P3102" s="208" t="s">
        <v>258</v>
      </c>
      <c r="Q3102" s="208" t="s">
        <v>259</v>
      </c>
      <c r="R3102" s="208" t="s">
        <v>260</v>
      </c>
      <c r="S3102" s="203">
        <v>44837.595127314817</v>
      </c>
    </row>
    <row r="3103" spans="1:19" x14ac:dyDescent="0.25">
      <c r="A3103" s="208" t="s">
        <v>257</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2">
        <v>1300</v>
      </c>
      <c r="P3103" s="208" t="s">
        <v>258</v>
      </c>
      <c r="Q3103" s="208" t="s">
        <v>259</v>
      </c>
      <c r="R3103" s="208" t="s">
        <v>260</v>
      </c>
      <c r="S3103" s="203">
        <v>44837.595127314817</v>
      </c>
    </row>
    <row r="3104" spans="1:19" x14ac:dyDescent="0.25">
      <c r="A3104" s="208" t="s">
        <v>257</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2">
        <v>1300</v>
      </c>
      <c r="P3104" s="208" t="s">
        <v>258</v>
      </c>
      <c r="Q3104" s="208" t="s">
        <v>259</v>
      </c>
      <c r="R3104" s="208" t="s">
        <v>260</v>
      </c>
      <c r="S3104" s="203">
        <v>44837.595127314817</v>
      </c>
    </row>
    <row r="3105" spans="1:19" x14ac:dyDescent="0.25">
      <c r="A3105" s="208" t="s">
        <v>257</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2">
        <v>1300</v>
      </c>
      <c r="P3105" s="208" t="s">
        <v>258</v>
      </c>
      <c r="Q3105" s="208" t="s">
        <v>259</v>
      </c>
      <c r="R3105" s="208" t="s">
        <v>260</v>
      </c>
      <c r="S3105" s="203">
        <v>44837.595127314817</v>
      </c>
    </row>
    <row r="3106" spans="1:19" x14ac:dyDescent="0.25">
      <c r="A3106" s="208" t="s">
        <v>257</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2">
        <v>1300</v>
      </c>
      <c r="P3106" s="208" t="s">
        <v>258</v>
      </c>
      <c r="Q3106" s="208" t="s">
        <v>259</v>
      </c>
      <c r="R3106" s="208" t="s">
        <v>260</v>
      </c>
      <c r="S3106" s="203">
        <v>44837.595127314817</v>
      </c>
    </row>
    <row r="3107" spans="1:19" x14ac:dyDescent="0.25">
      <c r="A3107" s="208" t="s">
        <v>257</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2">
        <v>1300</v>
      </c>
      <c r="P3107" s="208" t="s">
        <v>258</v>
      </c>
      <c r="Q3107" s="208" t="s">
        <v>259</v>
      </c>
      <c r="R3107" s="208" t="s">
        <v>260</v>
      </c>
      <c r="S3107" s="203">
        <v>44837.595127314817</v>
      </c>
    </row>
    <row r="3108" spans="1:19" x14ac:dyDescent="0.25">
      <c r="A3108" s="208" t="s">
        <v>257</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2">
        <v>1300</v>
      </c>
      <c r="P3108" s="208" t="s">
        <v>258</v>
      </c>
      <c r="Q3108" s="208" t="s">
        <v>259</v>
      </c>
      <c r="R3108" s="208" t="s">
        <v>260</v>
      </c>
      <c r="S3108" s="203">
        <v>44837.595127314817</v>
      </c>
    </row>
    <row r="3109" spans="1:19" x14ac:dyDescent="0.25">
      <c r="A3109" s="208" t="s">
        <v>257</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2">
        <v>1300</v>
      </c>
      <c r="P3109" s="208" t="s">
        <v>258</v>
      </c>
      <c r="Q3109" s="208" t="s">
        <v>259</v>
      </c>
      <c r="R3109" s="208" t="s">
        <v>260</v>
      </c>
      <c r="S3109" s="203">
        <v>44837.595127314817</v>
      </c>
    </row>
    <row r="3110" spans="1:19" x14ac:dyDescent="0.25">
      <c r="A3110" s="208" t="s">
        <v>257</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2">
        <v>1300</v>
      </c>
      <c r="P3110" s="208" t="s">
        <v>258</v>
      </c>
      <c r="Q3110" s="208" t="s">
        <v>259</v>
      </c>
      <c r="R3110" s="208" t="s">
        <v>260</v>
      </c>
      <c r="S3110" s="203">
        <v>44837.595127314817</v>
      </c>
    </row>
    <row r="3111" spans="1:19" x14ac:dyDescent="0.25">
      <c r="A3111" s="208" t="s">
        <v>257</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2">
        <v>1300</v>
      </c>
      <c r="P3111" s="208" t="s">
        <v>258</v>
      </c>
      <c r="Q3111" s="208" t="s">
        <v>259</v>
      </c>
      <c r="R3111" s="208" t="s">
        <v>260</v>
      </c>
      <c r="S3111" s="203">
        <v>44837.595127314817</v>
      </c>
    </row>
    <row r="3112" spans="1:19" x14ac:dyDescent="0.25">
      <c r="A3112" s="208" t="s">
        <v>257</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2">
        <v>1300</v>
      </c>
      <c r="P3112" s="208" t="s">
        <v>258</v>
      </c>
      <c r="Q3112" s="208" t="s">
        <v>259</v>
      </c>
      <c r="R3112" s="208" t="s">
        <v>260</v>
      </c>
      <c r="S3112" s="203">
        <v>44837.595127314817</v>
      </c>
    </row>
    <row r="3113" spans="1:19" x14ac:dyDescent="0.25">
      <c r="A3113" s="208" t="s">
        <v>257</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2">
        <v>1300</v>
      </c>
      <c r="P3113" s="208" t="s">
        <v>258</v>
      </c>
      <c r="Q3113" s="208" t="s">
        <v>259</v>
      </c>
      <c r="R3113" s="208" t="s">
        <v>260</v>
      </c>
      <c r="S3113" s="203">
        <v>44837.595127314817</v>
      </c>
    </row>
    <row r="3114" spans="1:19" x14ac:dyDescent="0.25">
      <c r="A3114" s="208" t="s">
        <v>257</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2">
        <v>1300</v>
      </c>
      <c r="P3114" s="208" t="s">
        <v>258</v>
      </c>
      <c r="Q3114" s="208" t="s">
        <v>259</v>
      </c>
      <c r="R3114" s="208" t="s">
        <v>260</v>
      </c>
      <c r="S3114" s="203">
        <v>44837.595127314817</v>
      </c>
    </row>
    <row r="3115" spans="1:19" x14ac:dyDescent="0.25">
      <c r="A3115" s="208" t="s">
        <v>257</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2">
        <v>1300</v>
      </c>
      <c r="P3115" s="208" t="s">
        <v>258</v>
      </c>
      <c r="Q3115" s="208" t="s">
        <v>259</v>
      </c>
      <c r="R3115" s="208" t="s">
        <v>260</v>
      </c>
      <c r="S3115" s="203">
        <v>44837.595127314817</v>
      </c>
    </row>
    <row r="3116" spans="1:19" x14ac:dyDescent="0.25">
      <c r="A3116" s="208" t="s">
        <v>257</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2">
        <v>1300</v>
      </c>
      <c r="P3116" s="208" t="s">
        <v>258</v>
      </c>
      <c r="Q3116" s="208" t="s">
        <v>259</v>
      </c>
      <c r="R3116" s="208" t="s">
        <v>260</v>
      </c>
      <c r="S3116" s="203">
        <v>44837.595127314817</v>
      </c>
    </row>
    <row r="3117" spans="1:19" x14ac:dyDescent="0.25">
      <c r="A3117" s="208" t="s">
        <v>257</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2">
        <v>1300</v>
      </c>
      <c r="P3117" s="208" t="s">
        <v>258</v>
      </c>
      <c r="Q3117" s="208" t="s">
        <v>259</v>
      </c>
      <c r="R3117" s="208" t="s">
        <v>260</v>
      </c>
      <c r="S3117" s="203">
        <v>44837.595127314817</v>
      </c>
    </row>
    <row r="3118" spans="1:19" x14ac:dyDescent="0.25">
      <c r="A3118" s="208" t="s">
        <v>257</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2">
        <v>1300</v>
      </c>
      <c r="P3118" s="208" t="s">
        <v>258</v>
      </c>
      <c r="Q3118" s="208" t="s">
        <v>259</v>
      </c>
      <c r="R3118" s="208" t="s">
        <v>260</v>
      </c>
      <c r="S3118" s="203">
        <v>44837.595127314817</v>
      </c>
    </row>
    <row r="3119" spans="1:19" x14ac:dyDescent="0.25">
      <c r="A3119" s="208" t="s">
        <v>257</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2">
        <v>1300</v>
      </c>
      <c r="P3119" s="208" t="s">
        <v>258</v>
      </c>
      <c r="Q3119" s="208" t="s">
        <v>259</v>
      </c>
      <c r="R3119" s="208" t="s">
        <v>260</v>
      </c>
      <c r="S3119" s="203">
        <v>44837.595127314817</v>
      </c>
    </row>
    <row r="3120" spans="1:19" x14ac:dyDescent="0.25">
      <c r="A3120" s="208" t="s">
        <v>257</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2">
        <v>1300</v>
      </c>
      <c r="P3120" s="208" t="s">
        <v>258</v>
      </c>
      <c r="Q3120" s="208" t="s">
        <v>259</v>
      </c>
      <c r="R3120" s="208" t="s">
        <v>260</v>
      </c>
      <c r="S3120" s="203">
        <v>44837.595127314817</v>
      </c>
    </row>
    <row r="3121" spans="1:19" x14ac:dyDescent="0.25">
      <c r="A3121" s="208" t="s">
        <v>257</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2">
        <v>1300</v>
      </c>
      <c r="P3121" s="208" t="s">
        <v>258</v>
      </c>
      <c r="Q3121" s="208" t="s">
        <v>259</v>
      </c>
      <c r="R3121" s="208" t="s">
        <v>260</v>
      </c>
      <c r="S3121" s="203">
        <v>44837.595127314817</v>
      </c>
    </row>
    <row r="3122" spans="1:19" x14ac:dyDescent="0.25">
      <c r="A3122" s="208" t="s">
        <v>257</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2">
        <v>1300</v>
      </c>
      <c r="P3122" s="208" t="s">
        <v>258</v>
      </c>
      <c r="Q3122" s="208" t="s">
        <v>259</v>
      </c>
      <c r="R3122" s="208" t="s">
        <v>260</v>
      </c>
      <c r="S3122" s="203">
        <v>44837.595127314817</v>
      </c>
    </row>
    <row r="3123" spans="1:19" x14ac:dyDescent="0.25">
      <c r="A3123" s="208" t="s">
        <v>257</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2">
        <v>1300</v>
      </c>
      <c r="P3123" s="208" t="s">
        <v>258</v>
      </c>
      <c r="Q3123" s="208" t="s">
        <v>259</v>
      </c>
      <c r="R3123" s="208" t="s">
        <v>260</v>
      </c>
      <c r="S3123" s="203">
        <v>44837.595127314817</v>
      </c>
    </row>
    <row r="3124" spans="1:19" x14ac:dyDescent="0.25">
      <c r="A3124" s="208" t="s">
        <v>257</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2">
        <v>1300</v>
      </c>
      <c r="P3124" s="208" t="s">
        <v>258</v>
      </c>
      <c r="Q3124" s="208" t="s">
        <v>259</v>
      </c>
      <c r="R3124" s="208" t="s">
        <v>260</v>
      </c>
      <c r="S3124" s="203">
        <v>44837.595127314817</v>
      </c>
    </row>
    <row r="3125" spans="1:19" x14ac:dyDescent="0.25">
      <c r="A3125" s="208" t="s">
        <v>257</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2">
        <v>1300</v>
      </c>
      <c r="P3125" s="208" t="s">
        <v>258</v>
      </c>
      <c r="Q3125" s="208" t="s">
        <v>259</v>
      </c>
      <c r="R3125" s="208" t="s">
        <v>260</v>
      </c>
      <c r="S3125" s="203">
        <v>44837.595127314817</v>
      </c>
    </row>
    <row r="3126" spans="1:19" x14ac:dyDescent="0.25">
      <c r="A3126" s="208" t="s">
        <v>257</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2">
        <v>1300</v>
      </c>
      <c r="P3126" s="208" t="s">
        <v>258</v>
      </c>
      <c r="Q3126" s="208" t="s">
        <v>259</v>
      </c>
      <c r="R3126" s="208" t="s">
        <v>260</v>
      </c>
      <c r="S3126" s="203">
        <v>44837.595127314817</v>
      </c>
    </row>
    <row r="3127" spans="1:19" x14ac:dyDescent="0.25">
      <c r="A3127" s="208" t="s">
        <v>257</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2">
        <v>1300</v>
      </c>
      <c r="P3127" s="208" t="s">
        <v>258</v>
      </c>
      <c r="Q3127" s="208" t="s">
        <v>259</v>
      </c>
      <c r="R3127" s="208" t="s">
        <v>260</v>
      </c>
      <c r="S3127" s="203">
        <v>44837.595127314817</v>
      </c>
    </row>
    <row r="3128" spans="1:19" x14ac:dyDescent="0.25">
      <c r="A3128" s="208" t="s">
        <v>257</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2">
        <v>1300</v>
      </c>
      <c r="P3128" s="208" t="s">
        <v>258</v>
      </c>
      <c r="Q3128" s="208" t="s">
        <v>259</v>
      </c>
      <c r="R3128" s="208" t="s">
        <v>260</v>
      </c>
      <c r="S3128" s="203">
        <v>44837.595127314817</v>
      </c>
    </row>
    <row r="3129" spans="1:19" x14ac:dyDescent="0.25">
      <c r="A3129" s="208" t="s">
        <v>257</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2">
        <v>1300</v>
      </c>
      <c r="P3129" s="208" t="s">
        <v>258</v>
      </c>
      <c r="Q3129" s="208" t="s">
        <v>259</v>
      </c>
      <c r="R3129" s="208" t="s">
        <v>260</v>
      </c>
      <c r="S3129" s="203">
        <v>44837.595127314817</v>
      </c>
    </row>
    <row r="3130" spans="1:19" x14ac:dyDescent="0.25">
      <c r="A3130" s="208" t="s">
        <v>257</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2">
        <v>1300</v>
      </c>
      <c r="P3130" s="208" t="s">
        <v>258</v>
      </c>
      <c r="Q3130" s="208" t="s">
        <v>259</v>
      </c>
      <c r="R3130" s="208" t="s">
        <v>260</v>
      </c>
      <c r="S3130" s="203">
        <v>44837.595127314817</v>
      </c>
    </row>
    <row r="3131" spans="1:19" x14ac:dyDescent="0.25">
      <c r="A3131" s="208" t="s">
        <v>257</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2">
        <v>1300</v>
      </c>
      <c r="P3131" s="208" t="s">
        <v>258</v>
      </c>
      <c r="Q3131" s="208" t="s">
        <v>259</v>
      </c>
      <c r="R3131" s="208" t="s">
        <v>260</v>
      </c>
      <c r="S3131" s="203">
        <v>44837.595127314817</v>
      </c>
    </row>
    <row r="3132" spans="1:19" x14ac:dyDescent="0.25">
      <c r="A3132" s="208" t="s">
        <v>257</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2">
        <v>1300</v>
      </c>
      <c r="P3132" s="208" t="s">
        <v>258</v>
      </c>
      <c r="Q3132" s="208" t="s">
        <v>259</v>
      </c>
      <c r="R3132" s="208" t="s">
        <v>260</v>
      </c>
      <c r="S3132" s="203">
        <v>44837.595127314817</v>
      </c>
    </row>
    <row r="3133" spans="1:19" x14ac:dyDescent="0.25">
      <c r="A3133" s="208" t="s">
        <v>257</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2">
        <v>1300</v>
      </c>
      <c r="P3133" s="208" t="s">
        <v>258</v>
      </c>
      <c r="Q3133" s="208" t="s">
        <v>259</v>
      </c>
      <c r="R3133" s="208" t="s">
        <v>260</v>
      </c>
      <c r="S3133" s="203">
        <v>44837.595127314817</v>
      </c>
    </row>
    <row r="3134" spans="1:19" x14ac:dyDescent="0.25">
      <c r="A3134" s="208" t="s">
        <v>257</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2">
        <v>1300</v>
      </c>
      <c r="P3134" s="208" t="s">
        <v>258</v>
      </c>
      <c r="Q3134" s="208" t="s">
        <v>259</v>
      </c>
      <c r="R3134" s="208" t="s">
        <v>260</v>
      </c>
      <c r="S3134" s="203">
        <v>44837.595127314817</v>
      </c>
    </row>
    <row r="3135" spans="1:19" x14ac:dyDescent="0.25">
      <c r="A3135" s="208" t="s">
        <v>257</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2">
        <v>1300</v>
      </c>
      <c r="P3135" s="208" t="s">
        <v>258</v>
      </c>
      <c r="Q3135" s="208" t="s">
        <v>259</v>
      </c>
      <c r="R3135" s="208" t="s">
        <v>260</v>
      </c>
      <c r="S3135" s="203">
        <v>44837.595127314817</v>
      </c>
    </row>
    <row r="3136" spans="1:19" x14ac:dyDescent="0.25">
      <c r="A3136" s="208" t="s">
        <v>257</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2">
        <v>1300</v>
      </c>
      <c r="P3136" s="208" t="s">
        <v>258</v>
      </c>
      <c r="Q3136" s="208" t="s">
        <v>259</v>
      </c>
      <c r="R3136" s="208" t="s">
        <v>260</v>
      </c>
      <c r="S3136" s="203">
        <v>44837.595127314817</v>
      </c>
    </row>
    <row r="3137" spans="1:19" x14ac:dyDescent="0.25">
      <c r="A3137" s="208" t="s">
        <v>257</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2">
        <v>1300</v>
      </c>
      <c r="P3137" s="208" t="s">
        <v>258</v>
      </c>
      <c r="Q3137" s="208" t="s">
        <v>259</v>
      </c>
      <c r="R3137" s="208" t="s">
        <v>260</v>
      </c>
      <c r="S3137" s="203">
        <v>44837.595127314817</v>
      </c>
    </row>
    <row r="3138" spans="1:19" x14ac:dyDescent="0.25">
      <c r="A3138" s="208" t="s">
        <v>257</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2">
        <v>1300</v>
      </c>
      <c r="P3138" s="208" t="s">
        <v>258</v>
      </c>
      <c r="Q3138" s="208" t="s">
        <v>259</v>
      </c>
      <c r="R3138" s="208" t="s">
        <v>260</v>
      </c>
      <c r="S3138" s="203">
        <v>44837.595127314817</v>
      </c>
    </row>
    <row r="3139" spans="1:19" x14ac:dyDescent="0.25">
      <c r="A3139" s="208" t="s">
        <v>257</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2">
        <v>1300</v>
      </c>
      <c r="P3139" s="208" t="s">
        <v>258</v>
      </c>
      <c r="Q3139" s="208" t="s">
        <v>259</v>
      </c>
      <c r="R3139" s="208" t="s">
        <v>260</v>
      </c>
      <c r="S3139" s="203">
        <v>44837.595127314817</v>
      </c>
    </row>
    <row r="3140" spans="1:19" x14ac:dyDescent="0.25">
      <c r="A3140" s="208" t="s">
        <v>257</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2">
        <v>1300</v>
      </c>
      <c r="P3140" s="208" t="s">
        <v>258</v>
      </c>
      <c r="Q3140" s="208" t="s">
        <v>259</v>
      </c>
      <c r="R3140" s="208" t="s">
        <v>260</v>
      </c>
      <c r="S3140" s="203">
        <v>44837.595127314817</v>
      </c>
    </row>
    <row r="3141" spans="1:19" x14ac:dyDescent="0.25">
      <c r="A3141" s="208" t="s">
        <v>257</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2">
        <v>1300</v>
      </c>
      <c r="P3141" s="208" t="s">
        <v>258</v>
      </c>
      <c r="Q3141" s="208" t="s">
        <v>259</v>
      </c>
      <c r="R3141" s="208" t="s">
        <v>260</v>
      </c>
      <c r="S3141" s="203">
        <v>44837.595127314817</v>
      </c>
    </row>
    <row r="3142" spans="1:19" x14ac:dyDescent="0.25">
      <c r="A3142" s="208" t="s">
        <v>257</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2">
        <v>1300</v>
      </c>
      <c r="P3142" s="208" t="s">
        <v>258</v>
      </c>
      <c r="Q3142" s="208" t="s">
        <v>259</v>
      </c>
      <c r="R3142" s="208" t="s">
        <v>260</v>
      </c>
      <c r="S3142" s="203">
        <v>44837.595127314817</v>
      </c>
    </row>
    <row r="3143" spans="1:19" x14ac:dyDescent="0.25">
      <c r="A3143" s="208" t="s">
        <v>257</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2">
        <v>1300</v>
      </c>
      <c r="P3143" s="208" t="s">
        <v>258</v>
      </c>
      <c r="Q3143" s="208" t="s">
        <v>259</v>
      </c>
      <c r="R3143" s="208" t="s">
        <v>260</v>
      </c>
      <c r="S3143" s="203">
        <v>44837.595127314817</v>
      </c>
    </row>
    <row r="3144" spans="1:19" x14ac:dyDescent="0.25">
      <c r="A3144" s="208" t="s">
        <v>257</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2">
        <v>1300</v>
      </c>
      <c r="P3144" s="208" t="s">
        <v>258</v>
      </c>
      <c r="Q3144" s="208" t="s">
        <v>259</v>
      </c>
      <c r="R3144" s="208" t="s">
        <v>260</v>
      </c>
      <c r="S3144" s="203">
        <v>44837.595127314817</v>
      </c>
    </row>
    <row r="3145" spans="1:19" x14ac:dyDescent="0.25">
      <c r="A3145" s="208" t="s">
        <v>257</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2">
        <v>1300</v>
      </c>
      <c r="P3145" s="208" t="s">
        <v>258</v>
      </c>
      <c r="Q3145" s="208" t="s">
        <v>259</v>
      </c>
      <c r="R3145" s="208" t="s">
        <v>260</v>
      </c>
      <c r="S3145" s="203">
        <v>44837.595127314817</v>
      </c>
    </row>
    <row r="3146" spans="1:19" x14ac:dyDescent="0.25">
      <c r="A3146" s="208" t="s">
        <v>257</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2">
        <v>1300</v>
      </c>
      <c r="P3146" s="208" t="s">
        <v>258</v>
      </c>
      <c r="Q3146" s="208" t="s">
        <v>259</v>
      </c>
      <c r="R3146" s="208" t="s">
        <v>260</v>
      </c>
      <c r="S3146" s="203">
        <v>44837.595127314817</v>
      </c>
    </row>
    <row r="3147" spans="1:19" x14ac:dyDescent="0.25">
      <c r="A3147" s="208" t="s">
        <v>257</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2">
        <v>1300</v>
      </c>
      <c r="P3147" s="208" t="s">
        <v>258</v>
      </c>
      <c r="Q3147" s="208" t="s">
        <v>259</v>
      </c>
      <c r="R3147" s="208" t="s">
        <v>260</v>
      </c>
      <c r="S3147" s="203">
        <v>44837.595127314817</v>
      </c>
    </row>
    <row r="3148" spans="1:19" x14ac:dyDescent="0.25">
      <c r="A3148" s="208" t="s">
        <v>257</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2">
        <v>1300</v>
      </c>
      <c r="P3148" s="208" t="s">
        <v>258</v>
      </c>
      <c r="Q3148" s="208" t="s">
        <v>259</v>
      </c>
      <c r="R3148" s="208" t="s">
        <v>260</v>
      </c>
      <c r="S3148" s="203">
        <v>44837.595127314817</v>
      </c>
    </row>
    <row r="3149" spans="1:19" x14ac:dyDescent="0.25">
      <c r="A3149" s="208" t="s">
        <v>257</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2">
        <v>1300</v>
      </c>
      <c r="P3149" s="208" t="s">
        <v>258</v>
      </c>
      <c r="Q3149" s="208" t="s">
        <v>259</v>
      </c>
      <c r="R3149" s="208" t="s">
        <v>260</v>
      </c>
      <c r="S3149" s="203">
        <v>44837.595127314817</v>
      </c>
    </row>
    <row r="3150" spans="1:19" x14ac:dyDescent="0.25">
      <c r="A3150" s="208" t="s">
        <v>257</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2">
        <v>1300</v>
      </c>
      <c r="P3150" s="208" t="s">
        <v>258</v>
      </c>
      <c r="Q3150" s="208" t="s">
        <v>259</v>
      </c>
      <c r="R3150" s="208" t="s">
        <v>260</v>
      </c>
      <c r="S3150" s="203">
        <v>44837.595127314817</v>
      </c>
    </row>
    <row r="3151" spans="1:19" x14ac:dyDescent="0.25">
      <c r="A3151" s="208" t="s">
        <v>257</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2">
        <v>1300</v>
      </c>
      <c r="P3151" s="208" t="s">
        <v>258</v>
      </c>
      <c r="Q3151" s="208" t="s">
        <v>259</v>
      </c>
      <c r="R3151" s="208" t="s">
        <v>260</v>
      </c>
      <c r="S3151" s="203">
        <v>44837.595127314817</v>
      </c>
    </row>
    <row r="3152" spans="1:19" x14ac:dyDescent="0.25">
      <c r="A3152" s="208" t="s">
        <v>257</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2">
        <v>1300</v>
      </c>
      <c r="P3152" s="208" t="s">
        <v>258</v>
      </c>
      <c r="Q3152" s="208" t="s">
        <v>259</v>
      </c>
      <c r="R3152" s="208" t="s">
        <v>260</v>
      </c>
      <c r="S3152" s="203">
        <v>44837.595127314817</v>
      </c>
    </row>
    <row r="3153" spans="1:19" x14ac:dyDescent="0.25">
      <c r="A3153" s="208" t="s">
        <v>257</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2">
        <v>1300</v>
      </c>
      <c r="P3153" s="208" t="s">
        <v>258</v>
      </c>
      <c r="Q3153" s="208" t="s">
        <v>259</v>
      </c>
      <c r="R3153" s="208" t="s">
        <v>260</v>
      </c>
      <c r="S3153" s="203">
        <v>44837.595127314817</v>
      </c>
    </row>
    <row r="3154" spans="1:19" x14ac:dyDescent="0.25">
      <c r="A3154" s="208" t="s">
        <v>257</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2">
        <v>1300</v>
      </c>
      <c r="P3154" s="208" t="s">
        <v>258</v>
      </c>
      <c r="Q3154" s="208" t="s">
        <v>259</v>
      </c>
      <c r="R3154" s="208" t="s">
        <v>260</v>
      </c>
      <c r="S3154" s="203">
        <v>44837.595127314817</v>
      </c>
    </row>
    <row r="3155" spans="1:19" x14ac:dyDescent="0.25">
      <c r="A3155" s="208" t="s">
        <v>257</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2">
        <v>1300</v>
      </c>
      <c r="P3155" s="208" t="s">
        <v>258</v>
      </c>
      <c r="Q3155" s="208" t="s">
        <v>259</v>
      </c>
      <c r="R3155" s="208" t="s">
        <v>260</v>
      </c>
      <c r="S3155" s="203">
        <v>44837.595127314817</v>
      </c>
    </row>
    <row r="3156" spans="1:19" x14ac:dyDescent="0.25">
      <c r="A3156" s="208" t="s">
        <v>257</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2">
        <v>1300</v>
      </c>
      <c r="P3156" s="208" t="s">
        <v>258</v>
      </c>
      <c r="Q3156" s="208" t="s">
        <v>259</v>
      </c>
      <c r="R3156" s="208" t="s">
        <v>260</v>
      </c>
      <c r="S3156" s="203">
        <v>44837.595127314817</v>
      </c>
    </row>
    <row r="3157" spans="1:19" x14ac:dyDescent="0.25">
      <c r="A3157" s="208" t="s">
        <v>257</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2">
        <v>1300</v>
      </c>
      <c r="P3157" s="208" t="s">
        <v>258</v>
      </c>
      <c r="Q3157" s="208" t="s">
        <v>259</v>
      </c>
      <c r="R3157" s="208" t="s">
        <v>260</v>
      </c>
      <c r="S3157" s="203">
        <v>44837.595127314817</v>
      </c>
    </row>
    <row r="3158" spans="1:19" x14ac:dyDescent="0.25">
      <c r="A3158" s="208" t="s">
        <v>257</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2">
        <v>1300</v>
      </c>
      <c r="P3158" s="208" t="s">
        <v>258</v>
      </c>
      <c r="Q3158" s="208" t="s">
        <v>259</v>
      </c>
      <c r="R3158" s="208" t="s">
        <v>260</v>
      </c>
      <c r="S3158" s="203">
        <v>44837.595127314817</v>
      </c>
    </row>
    <row r="3159" spans="1:19" x14ac:dyDescent="0.25">
      <c r="A3159" s="208" t="s">
        <v>257</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2">
        <v>1300</v>
      </c>
      <c r="P3159" s="208" t="s">
        <v>258</v>
      </c>
      <c r="Q3159" s="208" t="s">
        <v>259</v>
      </c>
      <c r="R3159" s="208" t="s">
        <v>260</v>
      </c>
      <c r="S3159" s="203">
        <v>44837.595127314817</v>
      </c>
    </row>
    <row r="3160" spans="1:19" x14ac:dyDescent="0.25">
      <c r="A3160" s="208" t="s">
        <v>257</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2">
        <v>1300</v>
      </c>
      <c r="P3160" s="208" t="s">
        <v>258</v>
      </c>
      <c r="Q3160" s="208" t="s">
        <v>259</v>
      </c>
      <c r="R3160" s="208" t="s">
        <v>260</v>
      </c>
      <c r="S3160" s="203">
        <v>44837.595127314817</v>
      </c>
    </row>
    <row r="3161" spans="1:19" x14ac:dyDescent="0.25">
      <c r="A3161" s="208" t="s">
        <v>257</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2">
        <v>1300</v>
      </c>
      <c r="P3161" s="208" t="s">
        <v>258</v>
      </c>
      <c r="Q3161" s="208" t="s">
        <v>259</v>
      </c>
      <c r="R3161" s="208" t="s">
        <v>260</v>
      </c>
      <c r="S3161" s="203">
        <v>44837.595127314817</v>
      </c>
    </row>
    <row r="3162" spans="1:19" x14ac:dyDescent="0.25">
      <c r="A3162" s="208" t="s">
        <v>257</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2">
        <v>1300</v>
      </c>
      <c r="P3162" s="208" t="s">
        <v>258</v>
      </c>
      <c r="Q3162" s="208" t="s">
        <v>259</v>
      </c>
      <c r="R3162" s="208" t="s">
        <v>260</v>
      </c>
      <c r="S3162" s="203">
        <v>44837.595127314817</v>
      </c>
    </row>
    <row r="3163" spans="1:19" x14ac:dyDescent="0.25">
      <c r="A3163" s="208" t="s">
        <v>257</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2">
        <v>1300</v>
      </c>
      <c r="P3163" s="208" t="s">
        <v>258</v>
      </c>
      <c r="Q3163" s="208" t="s">
        <v>259</v>
      </c>
      <c r="R3163" s="208" t="s">
        <v>260</v>
      </c>
      <c r="S3163" s="203">
        <v>44837.595127314817</v>
      </c>
    </row>
    <row r="3164" spans="1:19" x14ac:dyDescent="0.25">
      <c r="A3164" s="208" t="s">
        <v>257</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2">
        <v>1300</v>
      </c>
      <c r="P3164" s="208" t="s">
        <v>258</v>
      </c>
      <c r="Q3164" s="208" t="s">
        <v>259</v>
      </c>
      <c r="R3164" s="208" t="s">
        <v>260</v>
      </c>
      <c r="S3164" s="203">
        <v>44837.595127314817</v>
      </c>
    </row>
    <row r="3165" spans="1:19" x14ac:dyDescent="0.25">
      <c r="A3165" s="208" t="s">
        <v>257</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2">
        <v>1300</v>
      </c>
      <c r="P3165" s="208" t="s">
        <v>258</v>
      </c>
      <c r="Q3165" s="208" t="s">
        <v>259</v>
      </c>
      <c r="R3165" s="208" t="s">
        <v>260</v>
      </c>
      <c r="S3165" s="203">
        <v>44837.595127314817</v>
      </c>
    </row>
    <row r="3166" spans="1:19" x14ac:dyDescent="0.25">
      <c r="A3166" s="208" t="s">
        <v>257</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2">
        <v>1300</v>
      </c>
      <c r="P3166" s="208" t="s">
        <v>258</v>
      </c>
      <c r="Q3166" s="208" t="s">
        <v>259</v>
      </c>
      <c r="R3166" s="208" t="s">
        <v>260</v>
      </c>
      <c r="S3166" s="203">
        <v>44837.595127314817</v>
      </c>
    </row>
    <row r="3167" spans="1:19" x14ac:dyDescent="0.25">
      <c r="A3167" s="208" t="s">
        <v>257</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2">
        <v>1300</v>
      </c>
      <c r="P3167" s="208" t="s">
        <v>258</v>
      </c>
      <c r="Q3167" s="208" t="s">
        <v>259</v>
      </c>
      <c r="R3167" s="208" t="s">
        <v>260</v>
      </c>
      <c r="S3167" s="203">
        <v>44837.595127314817</v>
      </c>
    </row>
    <row r="3168" spans="1:19" x14ac:dyDescent="0.25">
      <c r="A3168" s="208" t="s">
        <v>257</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2">
        <v>1300</v>
      </c>
      <c r="P3168" s="208" t="s">
        <v>258</v>
      </c>
      <c r="Q3168" s="208" t="s">
        <v>259</v>
      </c>
      <c r="R3168" s="208" t="s">
        <v>260</v>
      </c>
      <c r="S3168" s="203">
        <v>44837.595127314817</v>
      </c>
    </row>
    <row r="3169" spans="1:19" x14ac:dyDescent="0.25">
      <c r="A3169" s="208" t="s">
        <v>257</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2">
        <v>1300</v>
      </c>
      <c r="P3169" s="208" t="s">
        <v>258</v>
      </c>
      <c r="Q3169" s="208" t="s">
        <v>259</v>
      </c>
      <c r="R3169" s="208" t="s">
        <v>260</v>
      </c>
      <c r="S3169" s="203">
        <v>44837.595127314817</v>
      </c>
    </row>
    <row r="3170" spans="1:19" x14ac:dyDescent="0.25">
      <c r="A3170" s="208" t="s">
        <v>257</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2">
        <v>1300</v>
      </c>
      <c r="P3170" s="208" t="s">
        <v>258</v>
      </c>
      <c r="Q3170" s="208" t="s">
        <v>259</v>
      </c>
      <c r="R3170" s="208" t="s">
        <v>260</v>
      </c>
      <c r="S3170" s="203">
        <v>44837.595127314817</v>
      </c>
    </row>
    <row r="3171" spans="1:19" x14ac:dyDescent="0.25">
      <c r="A3171" s="208" t="s">
        <v>257</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2">
        <v>1300</v>
      </c>
      <c r="P3171" s="208" t="s">
        <v>258</v>
      </c>
      <c r="Q3171" s="208" t="s">
        <v>259</v>
      </c>
      <c r="R3171" s="208" t="s">
        <v>260</v>
      </c>
      <c r="S3171" s="203">
        <v>44837.595127314817</v>
      </c>
    </row>
    <row r="3172" spans="1:19" x14ac:dyDescent="0.25">
      <c r="A3172" s="208" t="s">
        <v>257</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2">
        <v>1300</v>
      </c>
      <c r="P3172" s="208" t="s">
        <v>258</v>
      </c>
      <c r="Q3172" s="208" t="s">
        <v>259</v>
      </c>
      <c r="R3172" s="208" t="s">
        <v>260</v>
      </c>
      <c r="S3172" s="203">
        <v>44837.595127314817</v>
      </c>
    </row>
    <row r="3173" spans="1:19" x14ac:dyDescent="0.25">
      <c r="A3173" s="208" t="s">
        <v>257</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2">
        <v>1300</v>
      </c>
      <c r="P3173" s="208" t="s">
        <v>258</v>
      </c>
      <c r="Q3173" s="208" t="s">
        <v>259</v>
      </c>
      <c r="R3173" s="208" t="s">
        <v>260</v>
      </c>
      <c r="S3173" s="203">
        <v>44837.595416666663</v>
      </c>
    </row>
    <row r="3174" spans="1:19" x14ac:dyDescent="0.25">
      <c r="A3174" s="208" t="s">
        <v>257</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2">
        <v>1300</v>
      </c>
      <c r="P3174" s="208" t="s">
        <v>258</v>
      </c>
      <c r="Q3174" s="208" t="s">
        <v>259</v>
      </c>
      <c r="R3174" s="208" t="s">
        <v>260</v>
      </c>
      <c r="S3174" s="203">
        <v>44837.595416666663</v>
      </c>
    </row>
    <row r="3175" spans="1:19" x14ac:dyDescent="0.25">
      <c r="A3175" s="208" t="s">
        <v>257</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2">
        <v>1300</v>
      </c>
      <c r="P3175" s="208" t="s">
        <v>258</v>
      </c>
      <c r="Q3175" s="208" t="s">
        <v>259</v>
      </c>
      <c r="R3175" s="208" t="s">
        <v>260</v>
      </c>
      <c r="S3175" s="203">
        <v>44837.595416666663</v>
      </c>
    </row>
    <row r="3176" spans="1:19" x14ac:dyDescent="0.25">
      <c r="A3176" s="208" t="s">
        <v>257</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2">
        <v>1300</v>
      </c>
      <c r="P3176" s="208" t="s">
        <v>258</v>
      </c>
      <c r="Q3176" s="208" t="s">
        <v>259</v>
      </c>
      <c r="R3176" s="208" t="s">
        <v>260</v>
      </c>
      <c r="S3176" s="203">
        <v>44837.595416666663</v>
      </c>
    </row>
    <row r="3177" spans="1:19" x14ac:dyDescent="0.25">
      <c r="A3177" s="208" t="s">
        <v>257</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2">
        <v>1300</v>
      </c>
      <c r="P3177" s="208" t="s">
        <v>258</v>
      </c>
      <c r="Q3177" s="208" t="s">
        <v>259</v>
      </c>
      <c r="R3177" s="208" t="s">
        <v>260</v>
      </c>
      <c r="S3177" s="203">
        <v>44837.595416666663</v>
      </c>
    </row>
    <row r="3178" spans="1:19" x14ac:dyDescent="0.25">
      <c r="A3178" s="208" t="s">
        <v>257</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2">
        <v>1300</v>
      </c>
      <c r="P3178" s="208" t="s">
        <v>258</v>
      </c>
      <c r="Q3178" s="208" t="s">
        <v>259</v>
      </c>
      <c r="R3178" s="208" t="s">
        <v>260</v>
      </c>
      <c r="S3178" s="203">
        <v>44837.595416666663</v>
      </c>
    </row>
    <row r="3179" spans="1:19" x14ac:dyDescent="0.25">
      <c r="A3179" s="208" t="s">
        <v>257</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2">
        <v>1300</v>
      </c>
      <c r="P3179" s="208" t="s">
        <v>258</v>
      </c>
      <c r="Q3179" s="208" t="s">
        <v>259</v>
      </c>
      <c r="R3179" s="208" t="s">
        <v>260</v>
      </c>
      <c r="S3179" s="203">
        <v>44837.595416666663</v>
      </c>
    </row>
    <row r="3180" spans="1:19" x14ac:dyDescent="0.25">
      <c r="A3180" s="208" t="s">
        <v>257</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2">
        <v>1300</v>
      </c>
      <c r="P3180" s="208" t="s">
        <v>258</v>
      </c>
      <c r="Q3180" s="208" t="s">
        <v>259</v>
      </c>
      <c r="R3180" s="208" t="s">
        <v>260</v>
      </c>
      <c r="S3180" s="203">
        <v>44837.595416666663</v>
      </c>
    </row>
    <row r="3181" spans="1:19" x14ac:dyDescent="0.25">
      <c r="A3181" s="208" t="s">
        <v>257</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2">
        <v>1300</v>
      </c>
      <c r="P3181" s="208" t="s">
        <v>258</v>
      </c>
      <c r="Q3181" s="208" t="s">
        <v>259</v>
      </c>
      <c r="R3181" s="208" t="s">
        <v>260</v>
      </c>
      <c r="S3181" s="203">
        <v>44837.595416666663</v>
      </c>
    </row>
    <row r="3182" spans="1:19" x14ac:dyDescent="0.25">
      <c r="A3182" s="208" t="s">
        <v>257</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2">
        <v>1300</v>
      </c>
      <c r="P3182" s="208" t="s">
        <v>258</v>
      </c>
      <c r="Q3182" s="208" t="s">
        <v>259</v>
      </c>
      <c r="R3182" s="208" t="s">
        <v>260</v>
      </c>
      <c r="S3182" s="203">
        <v>44837.595416666663</v>
      </c>
    </row>
    <row r="3183" spans="1:19" x14ac:dyDescent="0.25">
      <c r="A3183" s="208" t="s">
        <v>257</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2">
        <v>1300</v>
      </c>
      <c r="P3183" s="208" t="s">
        <v>258</v>
      </c>
      <c r="Q3183" s="208" t="s">
        <v>259</v>
      </c>
      <c r="R3183" s="208" t="s">
        <v>260</v>
      </c>
      <c r="S3183" s="203">
        <v>44837.595416666663</v>
      </c>
    </row>
    <row r="3184" spans="1:19" x14ac:dyDescent="0.25">
      <c r="A3184" s="208" t="s">
        <v>257</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2">
        <v>1300</v>
      </c>
      <c r="P3184" s="208" t="s">
        <v>258</v>
      </c>
      <c r="Q3184" s="208" t="s">
        <v>259</v>
      </c>
      <c r="R3184" s="208" t="s">
        <v>260</v>
      </c>
      <c r="S3184" s="203">
        <v>44837.595416666663</v>
      </c>
    </row>
    <row r="3185" spans="1:19" x14ac:dyDescent="0.25">
      <c r="A3185" s="208" t="s">
        <v>257</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2">
        <v>1300</v>
      </c>
      <c r="P3185" s="208" t="s">
        <v>258</v>
      </c>
      <c r="Q3185" s="208" t="s">
        <v>259</v>
      </c>
      <c r="R3185" s="208" t="s">
        <v>260</v>
      </c>
      <c r="S3185" s="203">
        <v>44837.595416666663</v>
      </c>
    </row>
    <row r="3186" spans="1:19" x14ac:dyDescent="0.25">
      <c r="A3186" s="208" t="s">
        <v>257</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2">
        <v>1300</v>
      </c>
      <c r="P3186" s="208" t="s">
        <v>258</v>
      </c>
      <c r="Q3186" s="208" t="s">
        <v>259</v>
      </c>
      <c r="R3186" s="208" t="s">
        <v>260</v>
      </c>
      <c r="S3186" s="203">
        <v>44837.595416666663</v>
      </c>
    </row>
    <row r="3187" spans="1:19" x14ac:dyDescent="0.25">
      <c r="A3187" s="208" t="s">
        <v>257</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2">
        <v>1300</v>
      </c>
      <c r="P3187" s="208" t="s">
        <v>258</v>
      </c>
      <c r="Q3187" s="208" t="s">
        <v>259</v>
      </c>
      <c r="R3187" s="208" t="s">
        <v>260</v>
      </c>
      <c r="S3187" s="203">
        <v>44837.595416666663</v>
      </c>
    </row>
    <row r="3188" spans="1:19" x14ac:dyDescent="0.25">
      <c r="A3188" s="208" t="s">
        <v>257</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2">
        <v>1300</v>
      </c>
      <c r="P3188" s="208" t="s">
        <v>258</v>
      </c>
      <c r="Q3188" s="208" t="s">
        <v>259</v>
      </c>
      <c r="R3188" s="208" t="s">
        <v>260</v>
      </c>
      <c r="S3188" s="203">
        <v>44837.595416666663</v>
      </c>
    </row>
    <row r="3189" spans="1:19" x14ac:dyDescent="0.25">
      <c r="A3189" s="208" t="s">
        <v>257</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2">
        <v>1300</v>
      </c>
      <c r="P3189" s="208" t="s">
        <v>258</v>
      </c>
      <c r="Q3189" s="208" t="s">
        <v>259</v>
      </c>
      <c r="R3189" s="208" t="s">
        <v>260</v>
      </c>
      <c r="S3189" s="203">
        <v>44837.595416666663</v>
      </c>
    </row>
    <row r="3190" spans="1:19" x14ac:dyDescent="0.25">
      <c r="A3190" s="208" t="s">
        <v>257</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2">
        <v>1300</v>
      </c>
      <c r="P3190" s="208" t="s">
        <v>258</v>
      </c>
      <c r="Q3190" s="208" t="s">
        <v>259</v>
      </c>
      <c r="R3190" s="208" t="s">
        <v>260</v>
      </c>
      <c r="S3190" s="203">
        <v>44837.595416666663</v>
      </c>
    </row>
    <row r="3191" spans="1:19" x14ac:dyDescent="0.25">
      <c r="A3191" s="208" t="s">
        <v>257</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2">
        <v>1300</v>
      </c>
      <c r="P3191" s="208" t="s">
        <v>258</v>
      </c>
      <c r="Q3191" s="208" t="s">
        <v>259</v>
      </c>
      <c r="R3191" s="208" t="s">
        <v>260</v>
      </c>
      <c r="S3191" s="203">
        <v>44837.595416666663</v>
      </c>
    </row>
    <row r="3192" spans="1:19" x14ac:dyDescent="0.25">
      <c r="A3192" s="208" t="s">
        <v>257</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2">
        <v>1300</v>
      </c>
      <c r="P3192" s="208" t="s">
        <v>258</v>
      </c>
      <c r="Q3192" s="208" t="s">
        <v>259</v>
      </c>
      <c r="R3192" s="208" t="s">
        <v>260</v>
      </c>
      <c r="S3192" s="203">
        <v>44837.595416666663</v>
      </c>
    </row>
    <row r="3193" spans="1:19" x14ac:dyDescent="0.25">
      <c r="A3193" s="208" t="s">
        <v>257</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2">
        <v>1300</v>
      </c>
      <c r="P3193" s="208" t="s">
        <v>258</v>
      </c>
      <c r="Q3193" s="208" t="s">
        <v>259</v>
      </c>
      <c r="R3193" s="208" t="s">
        <v>260</v>
      </c>
      <c r="S3193" s="203">
        <v>44837.595416666663</v>
      </c>
    </row>
    <row r="3194" spans="1:19" x14ac:dyDescent="0.25">
      <c r="A3194" s="208" t="s">
        <v>257</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2">
        <v>1300</v>
      </c>
      <c r="P3194" s="208" t="s">
        <v>258</v>
      </c>
      <c r="Q3194" s="208" t="s">
        <v>259</v>
      </c>
      <c r="R3194" s="208" t="s">
        <v>260</v>
      </c>
      <c r="S3194" s="203">
        <v>44837.595416666663</v>
      </c>
    </row>
    <row r="3195" spans="1:19" x14ac:dyDescent="0.25">
      <c r="A3195" s="208" t="s">
        <v>257</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2">
        <v>1300</v>
      </c>
      <c r="P3195" s="208" t="s">
        <v>258</v>
      </c>
      <c r="Q3195" s="208" t="s">
        <v>259</v>
      </c>
      <c r="R3195" s="208" t="s">
        <v>260</v>
      </c>
      <c r="S3195" s="203">
        <v>44837.595416666663</v>
      </c>
    </row>
    <row r="3196" spans="1:19" x14ac:dyDescent="0.25">
      <c r="A3196" s="208" t="s">
        <v>257</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2">
        <v>1300</v>
      </c>
      <c r="P3196" s="208" t="s">
        <v>258</v>
      </c>
      <c r="Q3196" s="208" t="s">
        <v>259</v>
      </c>
      <c r="R3196" s="208" t="s">
        <v>260</v>
      </c>
      <c r="S3196" s="203">
        <v>44837.595416666663</v>
      </c>
    </row>
    <row r="3197" spans="1:19" x14ac:dyDescent="0.25">
      <c r="A3197" s="208" t="s">
        <v>257</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2">
        <v>1300</v>
      </c>
      <c r="P3197" s="208" t="s">
        <v>258</v>
      </c>
      <c r="Q3197" s="208" t="s">
        <v>259</v>
      </c>
      <c r="R3197" s="208" t="s">
        <v>260</v>
      </c>
      <c r="S3197" s="203">
        <v>44837.595416666663</v>
      </c>
    </row>
    <row r="3198" spans="1:19" x14ac:dyDescent="0.25">
      <c r="A3198" s="208" t="s">
        <v>257</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2">
        <v>1300</v>
      </c>
      <c r="P3198" s="208" t="s">
        <v>258</v>
      </c>
      <c r="Q3198" s="208" t="s">
        <v>259</v>
      </c>
      <c r="R3198" s="208" t="s">
        <v>260</v>
      </c>
      <c r="S3198" s="203">
        <v>44837.595416666663</v>
      </c>
    </row>
    <row r="3199" spans="1:19" x14ac:dyDescent="0.25">
      <c r="A3199" s="208" t="s">
        <v>257</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2">
        <v>1300</v>
      </c>
      <c r="P3199" s="208" t="s">
        <v>258</v>
      </c>
      <c r="Q3199" s="208" t="s">
        <v>259</v>
      </c>
      <c r="R3199" s="208" t="s">
        <v>260</v>
      </c>
      <c r="S3199" s="203">
        <v>44837.595416666663</v>
      </c>
    </row>
    <row r="3200" spans="1:19" x14ac:dyDescent="0.25">
      <c r="A3200" s="208" t="s">
        <v>257</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2">
        <v>1300</v>
      </c>
      <c r="P3200" s="208" t="s">
        <v>258</v>
      </c>
      <c r="Q3200" s="208" t="s">
        <v>259</v>
      </c>
      <c r="R3200" s="208" t="s">
        <v>260</v>
      </c>
      <c r="S3200" s="203">
        <v>44837.595416666663</v>
      </c>
    </row>
    <row r="3201" spans="1:19" x14ac:dyDescent="0.25">
      <c r="A3201" s="208" t="s">
        <v>257</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2">
        <v>1300</v>
      </c>
      <c r="P3201" s="208" t="s">
        <v>258</v>
      </c>
      <c r="Q3201" s="208" t="s">
        <v>259</v>
      </c>
      <c r="R3201" s="208" t="s">
        <v>260</v>
      </c>
      <c r="S3201" s="203">
        <v>44837.595416666663</v>
      </c>
    </row>
    <row r="3202" spans="1:19" x14ac:dyDescent="0.25">
      <c r="A3202" s="208" t="s">
        <v>257</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2">
        <v>1300</v>
      </c>
      <c r="P3202" s="208" t="s">
        <v>258</v>
      </c>
      <c r="Q3202" s="208" t="s">
        <v>259</v>
      </c>
      <c r="R3202" s="208" t="s">
        <v>260</v>
      </c>
      <c r="S3202" s="203">
        <v>44837.595416666663</v>
      </c>
    </row>
    <row r="3203" spans="1:19" x14ac:dyDescent="0.25">
      <c r="A3203" s="208" t="s">
        <v>257</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2">
        <v>1300</v>
      </c>
      <c r="P3203" s="208" t="s">
        <v>258</v>
      </c>
      <c r="Q3203" s="208" t="s">
        <v>259</v>
      </c>
      <c r="R3203" s="208" t="s">
        <v>260</v>
      </c>
      <c r="S3203" s="203">
        <v>44837.595416666663</v>
      </c>
    </row>
    <row r="3204" spans="1:19" x14ac:dyDescent="0.25">
      <c r="A3204" s="208" t="s">
        <v>257</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2">
        <v>1300</v>
      </c>
      <c r="P3204" s="208" t="s">
        <v>258</v>
      </c>
      <c r="Q3204" s="208" t="s">
        <v>259</v>
      </c>
      <c r="R3204" s="208" t="s">
        <v>260</v>
      </c>
      <c r="S3204" s="203">
        <v>44837.595416666663</v>
      </c>
    </row>
    <row r="3205" spans="1:19" x14ac:dyDescent="0.25">
      <c r="A3205" s="208" t="s">
        <v>257</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2">
        <v>1300</v>
      </c>
      <c r="P3205" s="208" t="s">
        <v>258</v>
      </c>
      <c r="Q3205" s="208" t="s">
        <v>259</v>
      </c>
      <c r="R3205" s="208" t="s">
        <v>260</v>
      </c>
      <c r="S3205" s="203">
        <v>44837.595416666663</v>
      </c>
    </row>
    <row r="3206" spans="1:19" x14ac:dyDescent="0.25">
      <c r="A3206" s="208" t="s">
        <v>257</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2">
        <v>1300</v>
      </c>
      <c r="P3206" s="208" t="s">
        <v>258</v>
      </c>
      <c r="Q3206" s="208" t="s">
        <v>259</v>
      </c>
      <c r="R3206" s="208" t="s">
        <v>260</v>
      </c>
      <c r="S3206" s="203">
        <v>44837.595416666663</v>
      </c>
    </row>
    <row r="3207" spans="1:19" x14ac:dyDescent="0.25">
      <c r="A3207" s="208" t="s">
        <v>257</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2">
        <v>1300</v>
      </c>
      <c r="P3207" s="208" t="s">
        <v>258</v>
      </c>
      <c r="Q3207" s="208" t="s">
        <v>259</v>
      </c>
      <c r="R3207" s="208" t="s">
        <v>260</v>
      </c>
      <c r="S3207" s="203">
        <v>44837.595416666663</v>
      </c>
    </row>
    <row r="3208" spans="1:19" x14ac:dyDescent="0.25">
      <c r="A3208" s="208" t="s">
        <v>257</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2">
        <v>1300</v>
      </c>
      <c r="P3208" s="208" t="s">
        <v>258</v>
      </c>
      <c r="Q3208" s="208" t="s">
        <v>259</v>
      </c>
      <c r="R3208" s="208" t="s">
        <v>260</v>
      </c>
      <c r="S3208" s="203">
        <v>44837.595416666663</v>
      </c>
    </row>
    <row r="3209" spans="1:19" x14ac:dyDescent="0.25">
      <c r="A3209" s="208" t="s">
        <v>257</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2">
        <v>1300</v>
      </c>
      <c r="P3209" s="208" t="s">
        <v>258</v>
      </c>
      <c r="Q3209" s="208" t="s">
        <v>259</v>
      </c>
      <c r="R3209" s="208" t="s">
        <v>260</v>
      </c>
      <c r="S3209" s="203">
        <v>44837.595416666663</v>
      </c>
    </row>
    <row r="3210" spans="1:19" x14ac:dyDescent="0.25">
      <c r="A3210" s="208" t="s">
        <v>257</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2">
        <v>1300</v>
      </c>
      <c r="P3210" s="208" t="s">
        <v>258</v>
      </c>
      <c r="Q3210" s="208" t="s">
        <v>259</v>
      </c>
      <c r="R3210" s="208" t="s">
        <v>260</v>
      </c>
      <c r="S3210" s="203">
        <v>44837.595416666663</v>
      </c>
    </row>
    <row r="3211" spans="1:19" x14ac:dyDescent="0.25">
      <c r="A3211" s="208" t="s">
        <v>257</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2">
        <v>1300</v>
      </c>
      <c r="P3211" s="208" t="s">
        <v>258</v>
      </c>
      <c r="Q3211" s="208" t="s">
        <v>259</v>
      </c>
      <c r="R3211" s="208" t="s">
        <v>260</v>
      </c>
      <c r="S3211" s="203">
        <v>44837.595416666663</v>
      </c>
    </row>
    <row r="3212" spans="1:19" x14ac:dyDescent="0.25">
      <c r="A3212" s="208" t="s">
        <v>257</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2">
        <v>1300</v>
      </c>
      <c r="P3212" s="208" t="s">
        <v>258</v>
      </c>
      <c r="Q3212" s="208" t="s">
        <v>259</v>
      </c>
      <c r="R3212" s="208" t="s">
        <v>260</v>
      </c>
      <c r="S3212" s="203">
        <v>44837.595416666663</v>
      </c>
    </row>
    <row r="3213" spans="1:19" x14ac:dyDescent="0.25">
      <c r="A3213" s="208" t="s">
        <v>257</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2">
        <v>1300</v>
      </c>
      <c r="P3213" s="208" t="s">
        <v>258</v>
      </c>
      <c r="Q3213" s="208" t="s">
        <v>259</v>
      </c>
      <c r="R3213" s="208" t="s">
        <v>260</v>
      </c>
      <c r="S3213" s="203">
        <v>44837.595416666663</v>
      </c>
    </row>
    <row r="3214" spans="1:19" x14ac:dyDescent="0.25">
      <c r="A3214" s="208" t="s">
        <v>257</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2">
        <v>1300</v>
      </c>
      <c r="P3214" s="208" t="s">
        <v>258</v>
      </c>
      <c r="Q3214" s="208" t="s">
        <v>259</v>
      </c>
      <c r="R3214" s="208" t="s">
        <v>260</v>
      </c>
      <c r="S3214" s="203">
        <v>44837.595416666663</v>
      </c>
    </row>
    <row r="3215" spans="1:19" x14ac:dyDescent="0.25">
      <c r="A3215" s="208" t="s">
        <v>257</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2">
        <v>1300</v>
      </c>
      <c r="P3215" s="208" t="s">
        <v>258</v>
      </c>
      <c r="Q3215" s="208" t="s">
        <v>259</v>
      </c>
      <c r="R3215" s="208" t="s">
        <v>260</v>
      </c>
      <c r="S3215" s="203">
        <v>44837.595416666663</v>
      </c>
    </row>
    <row r="3216" spans="1:19" x14ac:dyDescent="0.25">
      <c r="A3216" s="208" t="s">
        <v>257</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2">
        <v>1300</v>
      </c>
      <c r="P3216" s="208" t="s">
        <v>258</v>
      </c>
      <c r="Q3216" s="208" t="s">
        <v>259</v>
      </c>
      <c r="R3216" s="208" t="s">
        <v>260</v>
      </c>
      <c r="S3216" s="203">
        <v>44837.595416666663</v>
      </c>
    </row>
    <row r="3217" spans="1:19" x14ac:dyDescent="0.25">
      <c r="A3217" s="208" t="s">
        <v>257</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2">
        <v>1300</v>
      </c>
      <c r="P3217" s="208" t="s">
        <v>258</v>
      </c>
      <c r="Q3217" s="208" t="s">
        <v>259</v>
      </c>
      <c r="R3217" s="208" t="s">
        <v>260</v>
      </c>
      <c r="S3217" s="203">
        <v>44837.595416666663</v>
      </c>
    </row>
    <row r="3218" spans="1:19" x14ac:dyDescent="0.25">
      <c r="A3218" s="208" t="s">
        <v>257</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2">
        <v>1300</v>
      </c>
      <c r="P3218" s="208" t="s">
        <v>258</v>
      </c>
      <c r="Q3218" s="208" t="s">
        <v>259</v>
      </c>
      <c r="R3218" s="208" t="s">
        <v>260</v>
      </c>
      <c r="S3218" s="203">
        <v>44837.595416666663</v>
      </c>
    </row>
    <row r="3219" spans="1:19" x14ac:dyDescent="0.25">
      <c r="A3219" s="208" t="s">
        <v>257</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2">
        <v>1300</v>
      </c>
      <c r="P3219" s="208" t="s">
        <v>258</v>
      </c>
      <c r="Q3219" s="208" t="s">
        <v>259</v>
      </c>
      <c r="R3219" s="208" t="s">
        <v>260</v>
      </c>
      <c r="S3219" s="203">
        <v>44837.595416666663</v>
      </c>
    </row>
    <row r="3220" spans="1:19" x14ac:dyDescent="0.25">
      <c r="A3220" s="208" t="s">
        <v>257</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2">
        <v>1300</v>
      </c>
      <c r="P3220" s="208" t="s">
        <v>258</v>
      </c>
      <c r="Q3220" s="208" t="s">
        <v>259</v>
      </c>
      <c r="R3220" s="208" t="s">
        <v>260</v>
      </c>
      <c r="S3220" s="203">
        <v>44837.595416666663</v>
      </c>
    </row>
    <row r="3221" spans="1:19" x14ac:dyDescent="0.25">
      <c r="A3221" s="208" t="s">
        <v>257</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2">
        <v>1300</v>
      </c>
      <c r="P3221" s="208" t="s">
        <v>258</v>
      </c>
      <c r="Q3221" s="208" t="s">
        <v>259</v>
      </c>
      <c r="R3221" s="208" t="s">
        <v>260</v>
      </c>
      <c r="S3221" s="203">
        <v>44837.595416666663</v>
      </c>
    </row>
    <row r="3222" spans="1:19" x14ac:dyDescent="0.25">
      <c r="A3222" s="208" t="s">
        <v>257</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2">
        <v>1300</v>
      </c>
      <c r="P3222" s="208" t="s">
        <v>258</v>
      </c>
      <c r="Q3222" s="208" t="s">
        <v>259</v>
      </c>
      <c r="R3222" s="208" t="s">
        <v>260</v>
      </c>
      <c r="S3222" s="203">
        <v>44837.595416666663</v>
      </c>
    </row>
    <row r="3223" spans="1:19" x14ac:dyDescent="0.25">
      <c r="A3223" s="208" t="s">
        <v>257</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2">
        <v>1300</v>
      </c>
      <c r="P3223" s="208" t="s">
        <v>258</v>
      </c>
      <c r="Q3223" s="208" t="s">
        <v>259</v>
      </c>
      <c r="R3223" s="208" t="s">
        <v>260</v>
      </c>
      <c r="S3223" s="203">
        <v>44837.595416666663</v>
      </c>
    </row>
    <row r="3224" spans="1:19" x14ac:dyDescent="0.25">
      <c r="A3224" s="208" t="s">
        <v>257</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2">
        <v>1300</v>
      </c>
      <c r="P3224" s="208" t="s">
        <v>258</v>
      </c>
      <c r="Q3224" s="208" t="s">
        <v>259</v>
      </c>
      <c r="R3224" s="208" t="s">
        <v>260</v>
      </c>
      <c r="S3224" s="203">
        <v>44837.595416666663</v>
      </c>
    </row>
    <row r="3225" spans="1:19" x14ac:dyDescent="0.25">
      <c r="A3225" s="208" t="s">
        <v>257</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2">
        <v>1300</v>
      </c>
      <c r="P3225" s="208" t="s">
        <v>258</v>
      </c>
      <c r="Q3225" s="208" t="s">
        <v>259</v>
      </c>
      <c r="R3225" s="208" t="s">
        <v>260</v>
      </c>
      <c r="S3225" s="203">
        <v>44837.595416666663</v>
      </c>
    </row>
    <row r="3226" spans="1:19" x14ac:dyDescent="0.25">
      <c r="A3226" s="208" t="s">
        <v>257</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2">
        <v>1300</v>
      </c>
      <c r="P3226" s="208" t="s">
        <v>258</v>
      </c>
      <c r="Q3226" s="208" t="s">
        <v>259</v>
      </c>
      <c r="R3226" s="208" t="s">
        <v>260</v>
      </c>
      <c r="S3226" s="203">
        <v>44837.595416666663</v>
      </c>
    </row>
    <row r="3227" spans="1:19" x14ac:dyDescent="0.25">
      <c r="A3227" s="208" t="s">
        <v>257</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2">
        <v>1300</v>
      </c>
      <c r="P3227" s="208" t="s">
        <v>258</v>
      </c>
      <c r="Q3227" s="208" t="s">
        <v>259</v>
      </c>
      <c r="R3227" s="208" t="s">
        <v>260</v>
      </c>
      <c r="S3227" s="203">
        <v>44837.595416666663</v>
      </c>
    </row>
    <row r="3228" spans="1:19" x14ac:dyDescent="0.25">
      <c r="A3228" s="208" t="s">
        <v>257</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2">
        <v>1300</v>
      </c>
      <c r="P3228" s="208" t="s">
        <v>258</v>
      </c>
      <c r="Q3228" s="208" t="s">
        <v>259</v>
      </c>
      <c r="R3228" s="208" t="s">
        <v>260</v>
      </c>
      <c r="S3228" s="203">
        <v>44837.595416666663</v>
      </c>
    </row>
    <row r="3229" spans="1:19" x14ac:dyDescent="0.25">
      <c r="A3229" s="208" t="s">
        <v>257</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2">
        <v>1300</v>
      </c>
      <c r="P3229" s="208" t="s">
        <v>258</v>
      </c>
      <c r="Q3229" s="208" t="s">
        <v>259</v>
      </c>
      <c r="R3229" s="208" t="s">
        <v>260</v>
      </c>
      <c r="S3229" s="203">
        <v>44837.595416666663</v>
      </c>
    </row>
    <row r="3230" spans="1:19" x14ac:dyDescent="0.25">
      <c r="A3230" s="208" t="s">
        <v>257</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2">
        <v>1300</v>
      </c>
      <c r="P3230" s="208" t="s">
        <v>258</v>
      </c>
      <c r="Q3230" s="208" t="s">
        <v>259</v>
      </c>
      <c r="R3230" s="208" t="s">
        <v>260</v>
      </c>
      <c r="S3230" s="203">
        <v>44837.595416666663</v>
      </c>
    </row>
    <row r="3231" spans="1:19" x14ac:dyDescent="0.25">
      <c r="A3231" s="208" t="s">
        <v>257</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2">
        <v>1300</v>
      </c>
      <c r="P3231" s="208" t="s">
        <v>258</v>
      </c>
      <c r="Q3231" s="208" t="s">
        <v>259</v>
      </c>
      <c r="R3231" s="208" t="s">
        <v>260</v>
      </c>
      <c r="S3231" s="203">
        <v>44837.595416666663</v>
      </c>
    </row>
    <row r="3232" spans="1:19" x14ac:dyDescent="0.25">
      <c r="A3232" s="208" t="s">
        <v>257</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2">
        <v>1300</v>
      </c>
      <c r="P3232" s="208" t="s">
        <v>258</v>
      </c>
      <c r="Q3232" s="208" t="s">
        <v>259</v>
      </c>
      <c r="R3232" s="208" t="s">
        <v>260</v>
      </c>
      <c r="S3232" s="203">
        <v>44837.595416666663</v>
      </c>
    </row>
    <row r="3233" spans="1:19" x14ac:dyDescent="0.25">
      <c r="A3233" s="208" t="s">
        <v>257</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2">
        <v>1300</v>
      </c>
      <c r="P3233" s="208" t="s">
        <v>258</v>
      </c>
      <c r="Q3233" s="208" t="s">
        <v>259</v>
      </c>
      <c r="R3233" s="208" t="s">
        <v>260</v>
      </c>
      <c r="S3233" s="203">
        <v>44837.595416666663</v>
      </c>
    </row>
    <row r="3234" spans="1:19" x14ac:dyDescent="0.25">
      <c r="A3234" s="208" t="s">
        <v>257</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2">
        <v>1300</v>
      </c>
      <c r="P3234" s="208" t="s">
        <v>258</v>
      </c>
      <c r="Q3234" s="208" t="s">
        <v>259</v>
      </c>
      <c r="R3234" s="208" t="s">
        <v>260</v>
      </c>
      <c r="S3234" s="203">
        <v>44837.595416666663</v>
      </c>
    </row>
    <row r="3235" spans="1:19" x14ac:dyDescent="0.25">
      <c r="A3235" s="208" t="s">
        <v>257</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2">
        <v>1300</v>
      </c>
      <c r="P3235" s="208" t="s">
        <v>258</v>
      </c>
      <c r="Q3235" s="208" t="s">
        <v>259</v>
      </c>
      <c r="R3235" s="208" t="s">
        <v>260</v>
      </c>
      <c r="S3235" s="203">
        <v>44837.595416666663</v>
      </c>
    </row>
    <row r="3236" spans="1:19" x14ac:dyDescent="0.25">
      <c r="A3236" s="208" t="s">
        <v>257</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2">
        <v>1300</v>
      </c>
      <c r="P3236" s="208" t="s">
        <v>258</v>
      </c>
      <c r="Q3236" s="208" t="s">
        <v>259</v>
      </c>
      <c r="R3236" s="208" t="s">
        <v>260</v>
      </c>
      <c r="S3236" s="203">
        <v>44837.595416666663</v>
      </c>
    </row>
    <row r="3237" spans="1:19" x14ac:dyDescent="0.25">
      <c r="A3237" s="208" t="s">
        <v>257</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2">
        <v>1300</v>
      </c>
      <c r="P3237" s="208" t="s">
        <v>258</v>
      </c>
      <c r="Q3237" s="208" t="s">
        <v>259</v>
      </c>
      <c r="R3237" s="208" t="s">
        <v>260</v>
      </c>
      <c r="S3237" s="203">
        <v>44837.595416666663</v>
      </c>
    </row>
    <row r="3238" spans="1:19" x14ac:dyDescent="0.25">
      <c r="A3238" s="208" t="s">
        <v>257</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2">
        <v>1300</v>
      </c>
      <c r="P3238" s="208" t="s">
        <v>258</v>
      </c>
      <c r="Q3238" s="208" t="s">
        <v>259</v>
      </c>
      <c r="R3238" s="208" t="s">
        <v>260</v>
      </c>
      <c r="S3238" s="203">
        <v>44837.595416666663</v>
      </c>
    </row>
    <row r="3239" spans="1:19" x14ac:dyDescent="0.25">
      <c r="A3239" s="208" t="s">
        <v>257</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2">
        <v>1300</v>
      </c>
      <c r="P3239" s="208" t="s">
        <v>258</v>
      </c>
      <c r="Q3239" s="208" t="s">
        <v>259</v>
      </c>
      <c r="R3239" s="208" t="s">
        <v>260</v>
      </c>
      <c r="S3239" s="203">
        <v>44837.595416666663</v>
      </c>
    </row>
    <row r="3240" spans="1:19" x14ac:dyDescent="0.25">
      <c r="A3240" s="208" t="s">
        <v>257</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2">
        <v>1300</v>
      </c>
      <c r="P3240" s="208" t="s">
        <v>258</v>
      </c>
      <c r="Q3240" s="208" t="s">
        <v>259</v>
      </c>
      <c r="R3240" s="208" t="s">
        <v>260</v>
      </c>
      <c r="S3240" s="203">
        <v>44837.595416666663</v>
      </c>
    </row>
    <row r="3241" spans="1:19" x14ac:dyDescent="0.25">
      <c r="A3241" s="208" t="s">
        <v>257</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2">
        <v>1300</v>
      </c>
      <c r="P3241" s="208" t="s">
        <v>258</v>
      </c>
      <c r="Q3241" s="208" t="s">
        <v>259</v>
      </c>
      <c r="R3241" s="208" t="s">
        <v>260</v>
      </c>
      <c r="S3241" s="203">
        <v>44837.595416666663</v>
      </c>
    </row>
    <row r="3242" spans="1:19" x14ac:dyDescent="0.25">
      <c r="A3242" s="208" t="s">
        <v>257</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2">
        <v>1300</v>
      </c>
      <c r="P3242" s="208" t="s">
        <v>258</v>
      </c>
      <c r="Q3242" s="208" t="s">
        <v>259</v>
      </c>
      <c r="R3242" s="208" t="s">
        <v>260</v>
      </c>
      <c r="S3242" s="203">
        <v>44837.595416666663</v>
      </c>
    </row>
    <row r="3243" spans="1:19" x14ac:dyDescent="0.25">
      <c r="A3243" s="208" t="s">
        <v>257</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2">
        <v>1300</v>
      </c>
      <c r="P3243" s="208" t="s">
        <v>258</v>
      </c>
      <c r="Q3243" s="208" t="s">
        <v>259</v>
      </c>
      <c r="R3243" s="208" t="s">
        <v>260</v>
      </c>
      <c r="S3243" s="203">
        <v>44837.595416666663</v>
      </c>
    </row>
    <row r="3244" spans="1:19" x14ac:dyDescent="0.25">
      <c r="A3244" s="208" t="s">
        <v>257</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2">
        <v>1300</v>
      </c>
      <c r="P3244" s="208" t="s">
        <v>258</v>
      </c>
      <c r="Q3244" s="208" t="s">
        <v>259</v>
      </c>
      <c r="R3244" s="208" t="s">
        <v>260</v>
      </c>
      <c r="S3244" s="203">
        <v>44837.595416666663</v>
      </c>
    </row>
    <row r="3245" spans="1:19" x14ac:dyDescent="0.25">
      <c r="A3245" s="208" t="s">
        <v>257</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2">
        <v>1300</v>
      </c>
      <c r="P3245" s="208" t="s">
        <v>258</v>
      </c>
      <c r="Q3245" s="208" t="s">
        <v>259</v>
      </c>
      <c r="R3245" s="208" t="s">
        <v>260</v>
      </c>
      <c r="S3245" s="203">
        <v>44837.595416666663</v>
      </c>
    </row>
    <row r="3246" spans="1:19" x14ac:dyDescent="0.25">
      <c r="A3246" s="208" t="s">
        <v>257</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2">
        <v>1300</v>
      </c>
      <c r="P3246" s="208" t="s">
        <v>258</v>
      </c>
      <c r="Q3246" s="208" t="s">
        <v>259</v>
      </c>
      <c r="R3246" s="208" t="s">
        <v>260</v>
      </c>
      <c r="S3246" s="203">
        <v>44837.595416666663</v>
      </c>
    </row>
    <row r="3247" spans="1:19" x14ac:dyDescent="0.25">
      <c r="A3247" s="208" t="s">
        <v>257</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2">
        <v>1300</v>
      </c>
      <c r="P3247" s="208" t="s">
        <v>258</v>
      </c>
      <c r="Q3247" s="208" t="s">
        <v>259</v>
      </c>
      <c r="R3247" s="208" t="s">
        <v>260</v>
      </c>
      <c r="S3247" s="203">
        <v>44837.595416666663</v>
      </c>
    </row>
    <row r="3248" spans="1:19" x14ac:dyDescent="0.25">
      <c r="A3248" s="208" t="s">
        <v>257</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2">
        <v>1300</v>
      </c>
      <c r="P3248" s="208" t="s">
        <v>258</v>
      </c>
      <c r="Q3248" s="208" t="s">
        <v>259</v>
      </c>
      <c r="R3248" s="208" t="s">
        <v>260</v>
      </c>
      <c r="S3248" s="203">
        <v>44837.595416666663</v>
      </c>
    </row>
    <row r="3249" spans="1:19" x14ac:dyDescent="0.25">
      <c r="A3249" s="208" t="s">
        <v>257</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2">
        <v>1300</v>
      </c>
      <c r="P3249" s="208" t="s">
        <v>258</v>
      </c>
      <c r="Q3249" s="208" t="s">
        <v>259</v>
      </c>
      <c r="R3249" s="208" t="s">
        <v>260</v>
      </c>
      <c r="S3249" s="203">
        <v>44837.595416666663</v>
      </c>
    </row>
    <row r="3250" spans="1:19" x14ac:dyDescent="0.25">
      <c r="A3250" s="208" t="s">
        <v>257</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2">
        <v>1300</v>
      </c>
      <c r="P3250" s="208" t="s">
        <v>258</v>
      </c>
      <c r="Q3250" s="208" t="s">
        <v>259</v>
      </c>
      <c r="R3250" s="208" t="s">
        <v>260</v>
      </c>
      <c r="S3250" s="203">
        <v>44837.595416666663</v>
      </c>
    </row>
    <row r="3251" spans="1:19" x14ac:dyDescent="0.25">
      <c r="A3251" s="208" t="s">
        <v>257</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2">
        <v>1300</v>
      </c>
      <c r="P3251" s="208" t="s">
        <v>258</v>
      </c>
      <c r="Q3251" s="208" t="s">
        <v>259</v>
      </c>
      <c r="R3251" s="208" t="s">
        <v>260</v>
      </c>
      <c r="S3251" s="203">
        <v>44837.595416666663</v>
      </c>
    </row>
    <row r="3252" spans="1:19" x14ac:dyDescent="0.25">
      <c r="A3252" s="208" t="s">
        <v>257</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2">
        <v>1300</v>
      </c>
      <c r="P3252" s="208" t="s">
        <v>258</v>
      </c>
      <c r="Q3252" s="208" t="s">
        <v>259</v>
      </c>
      <c r="R3252" s="208" t="s">
        <v>260</v>
      </c>
      <c r="S3252" s="203">
        <v>44837.595416666663</v>
      </c>
    </row>
    <row r="3253" spans="1:19" x14ac:dyDescent="0.25">
      <c r="A3253" s="208" t="s">
        <v>257</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2">
        <v>1300</v>
      </c>
      <c r="P3253" s="208" t="s">
        <v>258</v>
      </c>
      <c r="Q3253" s="208" t="s">
        <v>259</v>
      </c>
      <c r="R3253" s="208" t="s">
        <v>260</v>
      </c>
      <c r="S3253" s="203">
        <v>44837.595416666663</v>
      </c>
    </row>
    <row r="3254" spans="1:19" x14ac:dyDescent="0.25">
      <c r="A3254" s="208" t="s">
        <v>257</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2">
        <v>1300</v>
      </c>
      <c r="P3254" s="208" t="s">
        <v>258</v>
      </c>
      <c r="Q3254" s="208" t="s">
        <v>259</v>
      </c>
      <c r="R3254" s="208" t="s">
        <v>260</v>
      </c>
      <c r="S3254" s="203">
        <v>44837.595416666663</v>
      </c>
    </row>
    <row r="3255" spans="1:19" x14ac:dyDescent="0.25">
      <c r="A3255" s="208" t="s">
        <v>257</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2">
        <v>1300</v>
      </c>
      <c r="P3255" s="208" t="s">
        <v>258</v>
      </c>
      <c r="Q3255" s="208" t="s">
        <v>259</v>
      </c>
      <c r="R3255" s="208" t="s">
        <v>260</v>
      </c>
      <c r="S3255" s="203">
        <v>44837.595416666663</v>
      </c>
    </row>
    <row r="3256" spans="1:19" x14ac:dyDescent="0.25">
      <c r="A3256" s="208" t="s">
        <v>257</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2">
        <v>1300</v>
      </c>
      <c r="P3256" s="208" t="s">
        <v>258</v>
      </c>
      <c r="Q3256" s="208" t="s">
        <v>259</v>
      </c>
      <c r="R3256" s="208" t="s">
        <v>260</v>
      </c>
      <c r="S3256" s="203">
        <v>44837.595416666663</v>
      </c>
    </row>
    <row r="3257" spans="1:19" x14ac:dyDescent="0.25">
      <c r="A3257" s="208" t="s">
        <v>257</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2">
        <v>1300</v>
      </c>
      <c r="P3257" s="208" t="s">
        <v>258</v>
      </c>
      <c r="Q3257" s="208" t="s">
        <v>259</v>
      </c>
      <c r="R3257" s="208" t="s">
        <v>260</v>
      </c>
      <c r="S3257" s="203">
        <v>44837.595416666663</v>
      </c>
    </row>
    <row r="3258" spans="1:19" x14ac:dyDescent="0.25">
      <c r="A3258" s="208" t="s">
        <v>257</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2">
        <v>1300</v>
      </c>
      <c r="P3258" s="208" t="s">
        <v>258</v>
      </c>
      <c r="Q3258" s="208" t="s">
        <v>259</v>
      </c>
      <c r="R3258" s="208" t="s">
        <v>260</v>
      </c>
      <c r="S3258" s="203">
        <v>44837.595416666663</v>
      </c>
    </row>
    <row r="3259" spans="1:19" x14ac:dyDescent="0.25">
      <c r="A3259" s="208" t="s">
        <v>257</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2">
        <v>1300</v>
      </c>
      <c r="P3259" s="208" t="s">
        <v>258</v>
      </c>
      <c r="Q3259" s="208" t="s">
        <v>259</v>
      </c>
      <c r="R3259" s="208" t="s">
        <v>260</v>
      </c>
      <c r="S3259" s="203">
        <v>44837.595416666663</v>
      </c>
    </row>
    <row r="3260" spans="1:19" x14ac:dyDescent="0.25">
      <c r="A3260" s="208" t="s">
        <v>257</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2">
        <v>1300</v>
      </c>
      <c r="P3260" s="208" t="s">
        <v>258</v>
      </c>
      <c r="Q3260" s="208" t="s">
        <v>259</v>
      </c>
      <c r="R3260" s="208" t="s">
        <v>260</v>
      </c>
      <c r="S3260" s="203">
        <v>44837.595416666663</v>
      </c>
    </row>
    <row r="3261" spans="1:19" x14ac:dyDescent="0.25">
      <c r="A3261" s="208" t="s">
        <v>257</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2">
        <v>1300</v>
      </c>
      <c r="P3261" s="208" t="s">
        <v>258</v>
      </c>
      <c r="Q3261" s="208" t="s">
        <v>259</v>
      </c>
      <c r="R3261" s="208" t="s">
        <v>260</v>
      </c>
      <c r="S3261" s="203">
        <v>44837.595416666663</v>
      </c>
    </row>
    <row r="3262" spans="1:19" x14ac:dyDescent="0.25">
      <c r="A3262" s="208" t="s">
        <v>257</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2">
        <v>1300</v>
      </c>
      <c r="P3262" s="208" t="s">
        <v>258</v>
      </c>
      <c r="Q3262" s="208" t="s">
        <v>259</v>
      </c>
      <c r="R3262" s="208" t="s">
        <v>260</v>
      </c>
      <c r="S3262" s="203">
        <v>44837.595416666663</v>
      </c>
    </row>
    <row r="3263" spans="1:19" x14ac:dyDescent="0.25">
      <c r="A3263" s="208" t="s">
        <v>257</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2">
        <v>1300</v>
      </c>
      <c r="P3263" s="208" t="s">
        <v>258</v>
      </c>
      <c r="Q3263" s="208" t="s">
        <v>259</v>
      </c>
      <c r="R3263" s="208" t="s">
        <v>260</v>
      </c>
      <c r="S3263" s="203">
        <v>44837.595416666663</v>
      </c>
    </row>
    <row r="3264" spans="1:19" x14ac:dyDescent="0.25">
      <c r="A3264" s="208" t="s">
        <v>257</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2">
        <v>1300</v>
      </c>
      <c r="P3264" s="208" t="s">
        <v>258</v>
      </c>
      <c r="Q3264" s="208" t="s">
        <v>259</v>
      </c>
      <c r="R3264" s="208" t="s">
        <v>260</v>
      </c>
      <c r="S3264" s="203">
        <v>44837.595416666663</v>
      </c>
    </row>
    <row r="3265" spans="1:19" x14ac:dyDescent="0.25">
      <c r="A3265" s="208" t="s">
        <v>257</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2">
        <v>1300</v>
      </c>
      <c r="P3265" s="208" t="s">
        <v>258</v>
      </c>
      <c r="Q3265" s="208" t="s">
        <v>259</v>
      </c>
      <c r="R3265" s="208" t="s">
        <v>260</v>
      </c>
      <c r="S3265" s="203">
        <v>44837.595416666663</v>
      </c>
    </row>
    <row r="3266" spans="1:19" x14ac:dyDescent="0.25">
      <c r="A3266" s="208" t="s">
        <v>257</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2">
        <v>1300</v>
      </c>
      <c r="P3266" s="208" t="s">
        <v>258</v>
      </c>
      <c r="Q3266" s="208" t="s">
        <v>259</v>
      </c>
      <c r="R3266" s="208" t="s">
        <v>260</v>
      </c>
      <c r="S3266" s="203">
        <v>44837.595416666663</v>
      </c>
    </row>
    <row r="3267" spans="1:19" x14ac:dyDescent="0.25">
      <c r="A3267" s="208" t="s">
        <v>257</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2">
        <v>1300</v>
      </c>
      <c r="P3267" s="208" t="s">
        <v>258</v>
      </c>
      <c r="Q3267" s="208" t="s">
        <v>259</v>
      </c>
      <c r="R3267" s="208" t="s">
        <v>260</v>
      </c>
      <c r="S3267" s="203">
        <v>44837.595416666663</v>
      </c>
    </row>
    <row r="3268" spans="1:19" x14ac:dyDescent="0.25">
      <c r="A3268" s="208" t="s">
        <v>257</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2">
        <v>1300</v>
      </c>
      <c r="P3268" s="208" t="s">
        <v>258</v>
      </c>
      <c r="Q3268" s="208" t="s">
        <v>259</v>
      </c>
      <c r="R3268" s="208" t="s">
        <v>260</v>
      </c>
      <c r="S3268" s="203">
        <v>44837.595416666663</v>
      </c>
    </row>
    <row r="3269" spans="1:19" x14ac:dyDescent="0.25">
      <c r="A3269" s="208" t="s">
        <v>257</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2">
        <v>1300</v>
      </c>
      <c r="P3269" s="208" t="s">
        <v>258</v>
      </c>
      <c r="Q3269" s="208" t="s">
        <v>259</v>
      </c>
      <c r="R3269" s="208" t="s">
        <v>260</v>
      </c>
      <c r="S3269" s="203">
        <v>44837.595416666663</v>
      </c>
    </row>
    <row r="3270" spans="1:19" x14ac:dyDescent="0.25">
      <c r="A3270" s="208" t="s">
        <v>257</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2">
        <v>1300</v>
      </c>
      <c r="P3270" s="208" t="s">
        <v>258</v>
      </c>
      <c r="Q3270" s="208" t="s">
        <v>259</v>
      </c>
      <c r="R3270" s="208" t="s">
        <v>260</v>
      </c>
      <c r="S3270" s="203">
        <v>44837.595416666663</v>
      </c>
    </row>
    <row r="3271" spans="1:19" x14ac:dyDescent="0.25">
      <c r="A3271" s="208" t="s">
        <v>257</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2">
        <v>1300</v>
      </c>
      <c r="P3271" s="208" t="s">
        <v>258</v>
      </c>
      <c r="Q3271" s="208" t="s">
        <v>259</v>
      </c>
      <c r="R3271" s="208" t="s">
        <v>260</v>
      </c>
      <c r="S3271" s="203">
        <v>44837.595416666663</v>
      </c>
    </row>
    <row r="3272" spans="1:19" x14ac:dyDescent="0.25">
      <c r="A3272" s="208" t="s">
        <v>257</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2">
        <v>1300</v>
      </c>
      <c r="P3272" s="208" t="s">
        <v>258</v>
      </c>
      <c r="Q3272" s="208" t="s">
        <v>259</v>
      </c>
      <c r="R3272" s="208" t="s">
        <v>260</v>
      </c>
      <c r="S3272" s="203">
        <v>44837.595416666663</v>
      </c>
    </row>
    <row r="3273" spans="1:19" x14ac:dyDescent="0.25">
      <c r="A3273" s="208" t="s">
        <v>257</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2">
        <v>1300</v>
      </c>
      <c r="P3273" s="208" t="s">
        <v>258</v>
      </c>
      <c r="Q3273" s="208" t="s">
        <v>259</v>
      </c>
      <c r="R3273" s="208" t="s">
        <v>260</v>
      </c>
      <c r="S3273" s="203">
        <v>44837.595416666663</v>
      </c>
    </row>
    <row r="3274" spans="1:19" x14ac:dyDescent="0.25">
      <c r="A3274" s="208" t="s">
        <v>257</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2">
        <v>1300</v>
      </c>
      <c r="P3274" s="208" t="s">
        <v>258</v>
      </c>
      <c r="Q3274" s="208" t="s">
        <v>259</v>
      </c>
      <c r="R3274" s="208" t="s">
        <v>260</v>
      </c>
      <c r="S3274" s="203">
        <v>44837.595416666663</v>
      </c>
    </row>
    <row r="3275" spans="1:19" x14ac:dyDescent="0.25">
      <c r="A3275" s="208" t="s">
        <v>257</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2">
        <v>1300</v>
      </c>
      <c r="P3275" s="208" t="s">
        <v>258</v>
      </c>
      <c r="Q3275" s="208" t="s">
        <v>259</v>
      </c>
      <c r="R3275" s="208" t="s">
        <v>260</v>
      </c>
      <c r="S3275" s="203">
        <v>44837.595416666663</v>
      </c>
    </row>
    <row r="3276" spans="1:19" x14ac:dyDescent="0.25">
      <c r="A3276" s="208" t="s">
        <v>257</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2">
        <v>1300</v>
      </c>
      <c r="P3276" s="208" t="s">
        <v>258</v>
      </c>
      <c r="Q3276" s="208" t="s">
        <v>259</v>
      </c>
      <c r="R3276" s="208" t="s">
        <v>260</v>
      </c>
      <c r="S3276" s="203">
        <v>44837.595416666663</v>
      </c>
    </row>
    <row r="3277" spans="1:19" x14ac:dyDescent="0.25">
      <c r="A3277" s="208" t="s">
        <v>257</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2">
        <v>1300</v>
      </c>
      <c r="P3277" s="208" t="s">
        <v>258</v>
      </c>
      <c r="Q3277" s="208" t="s">
        <v>259</v>
      </c>
      <c r="R3277" s="208" t="s">
        <v>260</v>
      </c>
      <c r="S3277" s="203">
        <v>44837.595416666663</v>
      </c>
    </row>
    <row r="3278" spans="1:19" x14ac:dyDescent="0.25">
      <c r="A3278" s="208" t="s">
        <v>257</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2">
        <v>1300</v>
      </c>
      <c r="P3278" s="208" t="s">
        <v>258</v>
      </c>
      <c r="Q3278" s="208" t="s">
        <v>259</v>
      </c>
      <c r="R3278" s="208" t="s">
        <v>260</v>
      </c>
      <c r="S3278" s="203">
        <v>44837.595416666663</v>
      </c>
    </row>
    <row r="3279" spans="1:19" x14ac:dyDescent="0.25">
      <c r="A3279" s="208" t="s">
        <v>257</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2">
        <v>1300</v>
      </c>
      <c r="P3279" s="208" t="s">
        <v>258</v>
      </c>
      <c r="Q3279" s="208" t="s">
        <v>259</v>
      </c>
      <c r="R3279" s="208" t="s">
        <v>260</v>
      </c>
      <c r="S3279" s="203">
        <v>44837.595416666663</v>
      </c>
    </row>
    <row r="3280" spans="1:19" x14ac:dyDescent="0.25">
      <c r="A3280" s="208" t="s">
        <v>257</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2">
        <v>1300</v>
      </c>
      <c r="P3280" s="208" t="s">
        <v>258</v>
      </c>
      <c r="Q3280" s="208" t="s">
        <v>259</v>
      </c>
      <c r="R3280" s="208" t="s">
        <v>260</v>
      </c>
      <c r="S3280" s="203">
        <v>44837.595416666663</v>
      </c>
    </row>
    <row r="3281" spans="1:19" x14ac:dyDescent="0.25">
      <c r="A3281" s="208" t="s">
        <v>257</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2">
        <v>1300</v>
      </c>
      <c r="P3281" s="208" t="s">
        <v>258</v>
      </c>
      <c r="Q3281" s="208" t="s">
        <v>259</v>
      </c>
      <c r="R3281" s="208" t="s">
        <v>260</v>
      </c>
      <c r="S3281" s="203">
        <v>44837.595416666663</v>
      </c>
    </row>
    <row r="3282" spans="1:19" x14ac:dyDescent="0.25">
      <c r="A3282" s="208" t="s">
        <v>257</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2">
        <v>1300</v>
      </c>
      <c r="P3282" s="208" t="s">
        <v>258</v>
      </c>
      <c r="Q3282" s="208" t="s">
        <v>259</v>
      </c>
      <c r="R3282" s="208" t="s">
        <v>260</v>
      </c>
      <c r="S3282" s="203">
        <v>44837.595416666663</v>
      </c>
    </row>
    <row r="3283" spans="1:19" x14ac:dyDescent="0.25">
      <c r="A3283" s="208" t="s">
        <v>257</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2">
        <v>1300</v>
      </c>
      <c r="P3283" s="208" t="s">
        <v>258</v>
      </c>
      <c r="Q3283" s="208" t="s">
        <v>259</v>
      </c>
      <c r="R3283" s="208" t="s">
        <v>260</v>
      </c>
      <c r="S3283" s="203">
        <v>44837.595416666663</v>
      </c>
    </row>
    <row r="3284" spans="1:19" x14ac:dyDescent="0.25">
      <c r="A3284" s="208" t="s">
        <v>257</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2">
        <v>1300</v>
      </c>
      <c r="P3284" s="208" t="s">
        <v>258</v>
      </c>
      <c r="Q3284" s="208" t="s">
        <v>259</v>
      </c>
      <c r="R3284" s="208" t="s">
        <v>260</v>
      </c>
      <c r="S3284" s="203">
        <v>44837.595416666663</v>
      </c>
    </row>
    <row r="3285" spans="1:19" x14ac:dyDescent="0.25">
      <c r="A3285" s="208" t="s">
        <v>257</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2">
        <v>1300</v>
      </c>
      <c r="P3285" s="208" t="s">
        <v>258</v>
      </c>
      <c r="Q3285" s="208" t="s">
        <v>259</v>
      </c>
      <c r="R3285" s="208" t="s">
        <v>260</v>
      </c>
      <c r="S3285" s="203">
        <v>44837.595416666663</v>
      </c>
    </row>
    <row r="3286" spans="1:19" x14ac:dyDescent="0.25">
      <c r="A3286" s="208" t="s">
        <v>257</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2">
        <v>1300</v>
      </c>
      <c r="P3286" s="208" t="s">
        <v>258</v>
      </c>
      <c r="Q3286" s="208" t="s">
        <v>259</v>
      </c>
      <c r="R3286" s="208" t="s">
        <v>260</v>
      </c>
      <c r="S3286" s="203">
        <v>44837.595416666663</v>
      </c>
    </row>
    <row r="3287" spans="1:19" x14ac:dyDescent="0.25">
      <c r="A3287" s="208" t="s">
        <v>257</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2">
        <v>1300</v>
      </c>
      <c r="P3287" s="208" t="s">
        <v>258</v>
      </c>
      <c r="Q3287" s="208" t="s">
        <v>259</v>
      </c>
      <c r="R3287" s="208" t="s">
        <v>260</v>
      </c>
      <c r="S3287" s="203">
        <v>44837.595416666663</v>
      </c>
    </row>
    <row r="3288" spans="1:19" x14ac:dyDescent="0.25">
      <c r="A3288" s="208" t="s">
        <v>257</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2">
        <v>1300</v>
      </c>
      <c r="P3288" s="208" t="s">
        <v>258</v>
      </c>
      <c r="Q3288" s="208" t="s">
        <v>259</v>
      </c>
      <c r="R3288" s="208" t="s">
        <v>260</v>
      </c>
      <c r="S3288" s="203">
        <v>44837.595416666663</v>
      </c>
    </row>
    <row r="3289" spans="1:19" x14ac:dyDescent="0.25">
      <c r="A3289" s="208" t="s">
        <v>257</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2">
        <v>1300</v>
      </c>
      <c r="P3289" s="208" t="s">
        <v>258</v>
      </c>
      <c r="Q3289" s="208" t="s">
        <v>259</v>
      </c>
      <c r="R3289" s="208" t="s">
        <v>260</v>
      </c>
      <c r="S3289" s="203">
        <v>44837.595416666663</v>
      </c>
    </row>
    <row r="3290" spans="1:19" x14ac:dyDescent="0.25">
      <c r="A3290" s="208" t="s">
        <v>257</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2">
        <v>1300</v>
      </c>
      <c r="P3290" s="208" t="s">
        <v>258</v>
      </c>
      <c r="Q3290" s="208" t="s">
        <v>259</v>
      </c>
      <c r="R3290" s="208" t="s">
        <v>260</v>
      </c>
      <c r="S3290" s="203">
        <v>44837.595416666663</v>
      </c>
    </row>
    <row r="3291" spans="1:19" x14ac:dyDescent="0.25">
      <c r="A3291" s="208" t="s">
        <v>257</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2">
        <v>1300</v>
      </c>
      <c r="P3291" s="208" t="s">
        <v>258</v>
      </c>
      <c r="Q3291" s="208" t="s">
        <v>259</v>
      </c>
      <c r="R3291" s="208" t="s">
        <v>260</v>
      </c>
      <c r="S3291" s="203">
        <v>44837.595416666663</v>
      </c>
    </row>
    <row r="3292" spans="1:19" x14ac:dyDescent="0.25">
      <c r="A3292" s="208" t="s">
        <v>257</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2">
        <v>1300</v>
      </c>
      <c r="P3292" s="208" t="s">
        <v>258</v>
      </c>
      <c r="Q3292" s="208" t="s">
        <v>259</v>
      </c>
      <c r="R3292" s="208" t="s">
        <v>260</v>
      </c>
      <c r="S3292" s="203">
        <v>44837.595416666663</v>
      </c>
    </row>
    <row r="3293" spans="1:19" x14ac:dyDescent="0.25">
      <c r="A3293" s="208" t="s">
        <v>257</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2">
        <v>1300</v>
      </c>
      <c r="P3293" s="208" t="s">
        <v>258</v>
      </c>
      <c r="Q3293" s="208" t="s">
        <v>259</v>
      </c>
      <c r="R3293" s="208" t="s">
        <v>260</v>
      </c>
      <c r="S3293" s="203">
        <v>44837.595416666663</v>
      </c>
    </row>
    <row r="3294" spans="1:19" x14ac:dyDescent="0.25">
      <c r="A3294" s="208" t="s">
        <v>257</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2">
        <v>1300</v>
      </c>
      <c r="P3294" s="208" t="s">
        <v>258</v>
      </c>
      <c r="Q3294" s="208" t="s">
        <v>259</v>
      </c>
      <c r="R3294" s="208" t="s">
        <v>260</v>
      </c>
      <c r="S3294" s="203">
        <v>44837.595416666663</v>
      </c>
    </row>
    <row r="3295" spans="1:19" x14ac:dyDescent="0.25">
      <c r="A3295" s="208" t="s">
        <v>257</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2">
        <v>1300</v>
      </c>
      <c r="P3295" s="208" t="s">
        <v>258</v>
      </c>
      <c r="Q3295" s="208" t="s">
        <v>259</v>
      </c>
      <c r="R3295" s="208" t="s">
        <v>260</v>
      </c>
      <c r="S3295" s="203">
        <v>44837.595416666663</v>
      </c>
    </row>
    <row r="3296" spans="1:19" x14ac:dyDescent="0.25">
      <c r="A3296" s="208" t="s">
        <v>257</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2">
        <v>1300</v>
      </c>
      <c r="P3296" s="208" t="s">
        <v>258</v>
      </c>
      <c r="Q3296" s="208" t="s">
        <v>259</v>
      </c>
      <c r="R3296" s="208" t="s">
        <v>260</v>
      </c>
      <c r="S3296" s="203">
        <v>44837.595416666663</v>
      </c>
    </row>
    <row r="3297" spans="1:19" x14ac:dyDescent="0.25">
      <c r="A3297" s="208" t="s">
        <v>257</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2">
        <v>1300</v>
      </c>
      <c r="P3297" s="208" t="s">
        <v>258</v>
      </c>
      <c r="Q3297" s="208" t="s">
        <v>259</v>
      </c>
      <c r="R3297" s="208" t="s">
        <v>260</v>
      </c>
      <c r="S3297" s="203">
        <v>44837.595416666663</v>
      </c>
    </row>
    <row r="3298" spans="1:19" x14ac:dyDescent="0.25">
      <c r="A3298" s="208" t="s">
        <v>257</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2">
        <v>1300</v>
      </c>
      <c r="P3298" s="208" t="s">
        <v>258</v>
      </c>
      <c r="Q3298" s="208" t="s">
        <v>259</v>
      </c>
      <c r="R3298" s="208" t="s">
        <v>260</v>
      </c>
      <c r="S3298" s="203">
        <v>44837.595416666663</v>
      </c>
    </row>
    <row r="3299" spans="1:19" x14ac:dyDescent="0.25">
      <c r="A3299" s="208" t="s">
        <v>257</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2">
        <v>1300</v>
      </c>
      <c r="P3299" s="208" t="s">
        <v>258</v>
      </c>
      <c r="Q3299" s="208" t="s">
        <v>259</v>
      </c>
      <c r="R3299" s="208" t="s">
        <v>260</v>
      </c>
      <c r="S3299" s="203">
        <v>44837.595416666663</v>
      </c>
    </row>
    <row r="3300" spans="1:19" x14ac:dyDescent="0.25">
      <c r="A3300" s="208" t="s">
        <v>257</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2">
        <v>1300</v>
      </c>
      <c r="P3300" s="208" t="s">
        <v>258</v>
      </c>
      <c r="Q3300" s="208" t="s">
        <v>259</v>
      </c>
      <c r="R3300" s="208" t="s">
        <v>260</v>
      </c>
      <c r="S3300" s="203">
        <v>44837.595416666663</v>
      </c>
    </row>
    <row r="3301" spans="1:19" x14ac:dyDescent="0.25">
      <c r="A3301" s="208" t="s">
        <v>257</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2">
        <v>1300</v>
      </c>
      <c r="P3301" s="208" t="s">
        <v>258</v>
      </c>
      <c r="Q3301" s="208" t="s">
        <v>259</v>
      </c>
      <c r="R3301" s="208" t="s">
        <v>260</v>
      </c>
      <c r="S3301" s="203">
        <v>44837.595416666663</v>
      </c>
    </row>
    <row r="3302" spans="1:19" x14ac:dyDescent="0.25">
      <c r="A3302" s="208" t="s">
        <v>257</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2">
        <v>1300</v>
      </c>
      <c r="P3302" s="208" t="s">
        <v>258</v>
      </c>
      <c r="Q3302" s="208" t="s">
        <v>259</v>
      </c>
      <c r="R3302" s="208" t="s">
        <v>260</v>
      </c>
      <c r="S3302" s="203">
        <v>44837.595416666663</v>
      </c>
    </row>
    <row r="3303" spans="1:19" x14ac:dyDescent="0.25">
      <c r="A3303" s="208" t="s">
        <v>257</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2">
        <v>1300</v>
      </c>
      <c r="P3303" s="208" t="s">
        <v>258</v>
      </c>
      <c r="Q3303" s="208" t="s">
        <v>259</v>
      </c>
      <c r="R3303" s="208" t="s">
        <v>260</v>
      </c>
      <c r="S3303" s="203">
        <v>44837.595416666663</v>
      </c>
    </row>
    <row r="3304" spans="1:19" x14ac:dyDescent="0.25">
      <c r="A3304" s="208" t="s">
        <v>257</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2">
        <v>1300</v>
      </c>
      <c r="P3304" s="208" t="s">
        <v>258</v>
      </c>
      <c r="Q3304" s="208" t="s">
        <v>259</v>
      </c>
      <c r="R3304" s="208" t="s">
        <v>260</v>
      </c>
      <c r="S3304" s="203">
        <v>44837.595416666663</v>
      </c>
    </row>
    <row r="3305" spans="1:19" x14ac:dyDescent="0.25">
      <c r="A3305" s="208" t="s">
        <v>257</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2">
        <v>1300</v>
      </c>
      <c r="P3305" s="208" t="s">
        <v>258</v>
      </c>
      <c r="Q3305" s="208" t="s">
        <v>259</v>
      </c>
      <c r="R3305" s="208" t="s">
        <v>260</v>
      </c>
      <c r="S3305" s="203">
        <v>44837.595416666663</v>
      </c>
    </row>
    <row r="3306" spans="1:19" x14ac:dyDescent="0.25">
      <c r="A3306" s="208" t="s">
        <v>257</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2">
        <v>1300</v>
      </c>
      <c r="P3306" s="208" t="s">
        <v>258</v>
      </c>
      <c r="Q3306" s="208" t="s">
        <v>259</v>
      </c>
      <c r="R3306" s="208" t="s">
        <v>260</v>
      </c>
      <c r="S3306" s="203">
        <v>44837.595416666663</v>
      </c>
    </row>
    <row r="3307" spans="1:19" x14ac:dyDescent="0.25">
      <c r="A3307" s="208" t="s">
        <v>257</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2">
        <v>1300</v>
      </c>
      <c r="P3307" s="208" t="s">
        <v>258</v>
      </c>
      <c r="Q3307" s="208" t="s">
        <v>259</v>
      </c>
      <c r="R3307" s="208" t="s">
        <v>260</v>
      </c>
      <c r="S3307" s="203">
        <v>44837.595416666663</v>
      </c>
    </row>
    <row r="3308" spans="1:19" x14ac:dyDescent="0.25">
      <c r="A3308" s="208" t="s">
        <v>257</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2">
        <v>1300</v>
      </c>
      <c r="P3308" s="208" t="s">
        <v>258</v>
      </c>
      <c r="Q3308" s="208" t="s">
        <v>259</v>
      </c>
      <c r="R3308" s="208" t="s">
        <v>260</v>
      </c>
      <c r="S3308" s="203">
        <v>44837.595416666663</v>
      </c>
    </row>
    <row r="3309" spans="1:19" x14ac:dyDescent="0.25">
      <c r="A3309" s="208" t="s">
        <v>257</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2">
        <v>1300</v>
      </c>
      <c r="P3309" s="208" t="s">
        <v>258</v>
      </c>
      <c r="Q3309" s="208" t="s">
        <v>259</v>
      </c>
      <c r="R3309" s="208" t="s">
        <v>260</v>
      </c>
      <c r="S3309" s="203">
        <v>44837.595416666663</v>
      </c>
    </row>
    <row r="3310" spans="1:19" x14ac:dyDescent="0.25">
      <c r="A3310" s="208" t="s">
        <v>257</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2">
        <v>1300</v>
      </c>
      <c r="P3310" s="208" t="s">
        <v>258</v>
      </c>
      <c r="Q3310" s="208" t="s">
        <v>259</v>
      </c>
      <c r="R3310" s="208" t="s">
        <v>260</v>
      </c>
      <c r="S3310" s="203">
        <v>44837.595416666663</v>
      </c>
    </row>
    <row r="3311" spans="1:19" x14ac:dyDescent="0.25">
      <c r="A3311" s="208" t="s">
        <v>257</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2">
        <v>1300</v>
      </c>
      <c r="P3311" s="208" t="s">
        <v>258</v>
      </c>
      <c r="Q3311" s="208" t="s">
        <v>259</v>
      </c>
      <c r="R3311" s="208" t="s">
        <v>260</v>
      </c>
      <c r="S3311" s="203">
        <v>44837.595416666663</v>
      </c>
    </row>
    <row r="3312" spans="1:19" x14ac:dyDescent="0.25">
      <c r="A3312" s="208" t="s">
        <v>257</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2">
        <v>1300</v>
      </c>
      <c r="P3312" s="208" t="s">
        <v>258</v>
      </c>
      <c r="Q3312" s="208" t="s">
        <v>259</v>
      </c>
      <c r="R3312" s="208" t="s">
        <v>260</v>
      </c>
      <c r="S3312" s="203">
        <v>44837.595416666663</v>
      </c>
    </row>
    <row r="3313" spans="1:19" x14ac:dyDescent="0.25">
      <c r="A3313" s="208" t="s">
        <v>257</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2">
        <v>1300</v>
      </c>
      <c r="P3313" s="208" t="s">
        <v>258</v>
      </c>
      <c r="Q3313" s="208" t="s">
        <v>259</v>
      </c>
      <c r="R3313" s="208" t="s">
        <v>260</v>
      </c>
      <c r="S3313" s="203">
        <v>44837.595416666663</v>
      </c>
    </row>
    <row r="3314" spans="1:19" x14ac:dyDescent="0.25">
      <c r="A3314" s="208" t="s">
        <v>257</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2">
        <v>1300</v>
      </c>
      <c r="P3314" s="208" t="s">
        <v>258</v>
      </c>
      <c r="Q3314" s="208" t="s">
        <v>259</v>
      </c>
      <c r="R3314" s="208" t="s">
        <v>260</v>
      </c>
      <c r="S3314" s="203">
        <v>44837.595416666663</v>
      </c>
    </row>
    <row r="3315" spans="1:19" x14ac:dyDescent="0.25">
      <c r="A3315" s="208" t="s">
        <v>257</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2">
        <v>1300</v>
      </c>
      <c r="P3315" s="208" t="s">
        <v>258</v>
      </c>
      <c r="Q3315" s="208" t="s">
        <v>259</v>
      </c>
      <c r="R3315" s="208" t="s">
        <v>260</v>
      </c>
      <c r="S3315" s="203">
        <v>44837.595416666663</v>
      </c>
    </row>
    <row r="3316" spans="1:19" x14ac:dyDescent="0.25">
      <c r="A3316" s="208" t="s">
        <v>257</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2">
        <v>1300</v>
      </c>
      <c r="P3316" s="208" t="s">
        <v>258</v>
      </c>
      <c r="Q3316" s="208" t="s">
        <v>259</v>
      </c>
      <c r="R3316" s="208" t="s">
        <v>260</v>
      </c>
      <c r="S3316" s="203">
        <v>44837.595416666663</v>
      </c>
    </row>
    <row r="3317" spans="1:19" x14ac:dyDescent="0.25">
      <c r="A3317" s="208" t="s">
        <v>257</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2">
        <v>1300</v>
      </c>
      <c r="P3317" s="208" t="s">
        <v>258</v>
      </c>
      <c r="Q3317" s="208" t="s">
        <v>259</v>
      </c>
      <c r="R3317" s="208" t="s">
        <v>260</v>
      </c>
      <c r="S3317" s="203">
        <v>44837.595717592594</v>
      </c>
    </row>
    <row r="3318" spans="1:19" x14ac:dyDescent="0.25">
      <c r="A3318" s="208" t="s">
        <v>257</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2">
        <v>1300</v>
      </c>
      <c r="P3318" s="208" t="s">
        <v>258</v>
      </c>
      <c r="Q3318" s="208" t="s">
        <v>259</v>
      </c>
      <c r="R3318" s="208" t="s">
        <v>260</v>
      </c>
      <c r="S3318" s="203">
        <v>44837.595717592594</v>
      </c>
    </row>
    <row r="3319" spans="1:19" x14ac:dyDescent="0.25">
      <c r="A3319" s="208" t="s">
        <v>257</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2">
        <v>1300</v>
      </c>
      <c r="P3319" s="208" t="s">
        <v>258</v>
      </c>
      <c r="Q3319" s="208" t="s">
        <v>259</v>
      </c>
      <c r="R3319" s="208" t="s">
        <v>260</v>
      </c>
      <c r="S3319" s="203">
        <v>44837.595717592594</v>
      </c>
    </row>
    <row r="3320" spans="1:19" x14ac:dyDescent="0.25">
      <c r="A3320" s="208" t="s">
        <v>257</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2">
        <v>1300</v>
      </c>
      <c r="P3320" s="208" t="s">
        <v>258</v>
      </c>
      <c r="Q3320" s="208" t="s">
        <v>259</v>
      </c>
      <c r="R3320" s="208" t="s">
        <v>260</v>
      </c>
      <c r="S3320" s="203">
        <v>44837.595717592594</v>
      </c>
    </row>
    <row r="3321" spans="1:19" x14ac:dyDescent="0.25">
      <c r="A3321" s="208" t="s">
        <v>257</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2">
        <v>1300</v>
      </c>
      <c r="P3321" s="208" t="s">
        <v>258</v>
      </c>
      <c r="Q3321" s="208" t="s">
        <v>259</v>
      </c>
      <c r="R3321" s="208" t="s">
        <v>260</v>
      </c>
      <c r="S3321" s="203">
        <v>44837.595717592594</v>
      </c>
    </row>
    <row r="3322" spans="1:19" x14ac:dyDescent="0.25">
      <c r="A3322" s="208" t="s">
        <v>257</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2">
        <v>1300</v>
      </c>
      <c r="P3322" s="208" t="s">
        <v>258</v>
      </c>
      <c r="Q3322" s="208" t="s">
        <v>259</v>
      </c>
      <c r="R3322" s="208" t="s">
        <v>260</v>
      </c>
      <c r="S3322" s="203">
        <v>44837.595717592594</v>
      </c>
    </row>
    <row r="3323" spans="1:19" x14ac:dyDescent="0.25">
      <c r="A3323" s="208" t="s">
        <v>257</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2">
        <v>1300</v>
      </c>
      <c r="P3323" s="208" t="s">
        <v>258</v>
      </c>
      <c r="Q3323" s="208" t="s">
        <v>259</v>
      </c>
      <c r="R3323" s="208" t="s">
        <v>260</v>
      </c>
      <c r="S3323" s="203">
        <v>44837.595717592594</v>
      </c>
    </row>
    <row r="3324" spans="1:19" x14ac:dyDescent="0.25">
      <c r="A3324" s="208" t="s">
        <v>257</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2">
        <v>1300</v>
      </c>
      <c r="P3324" s="208" t="s">
        <v>258</v>
      </c>
      <c r="Q3324" s="208" t="s">
        <v>259</v>
      </c>
      <c r="R3324" s="208" t="s">
        <v>260</v>
      </c>
      <c r="S3324" s="203">
        <v>44837.595717592594</v>
      </c>
    </row>
    <row r="3325" spans="1:19" x14ac:dyDescent="0.25">
      <c r="A3325" s="208" t="s">
        <v>257</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2">
        <v>1300</v>
      </c>
      <c r="P3325" s="208" t="s">
        <v>258</v>
      </c>
      <c r="Q3325" s="208" t="s">
        <v>259</v>
      </c>
      <c r="R3325" s="208" t="s">
        <v>260</v>
      </c>
      <c r="S3325" s="203">
        <v>44837.595717592594</v>
      </c>
    </row>
    <row r="3326" spans="1:19" x14ac:dyDescent="0.25">
      <c r="A3326" s="208" t="s">
        <v>257</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2">
        <v>1300</v>
      </c>
      <c r="P3326" s="208" t="s">
        <v>258</v>
      </c>
      <c r="Q3326" s="208" t="s">
        <v>259</v>
      </c>
      <c r="R3326" s="208" t="s">
        <v>260</v>
      </c>
      <c r="S3326" s="203">
        <v>44837.595717592594</v>
      </c>
    </row>
    <row r="3327" spans="1:19" x14ac:dyDescent="0.25">
      <c r="A3327" s="208" t="s">
        <v>257</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2">
        <v>1300</v>
      </c>
      <c r="P3327" s="208" t="s">
        <v>258</v>
      </c>
      <c r="Q3327" s="208" t="s">
        <v>259</v>
      </c>
      <c r="R3327" s="208" t="s">
        <v>260</v>
      </c>
      <c r="S3327" s="203">
        <v>44837.595717592594</v>
      </c>
    </row>
    <row r="3328" spans="1:19" x14ac:dyDescent="0.25">
      <c r="A3328" s="208" t="s">
        <v>257</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2">
        <v>1300</v>
      </c>
      <c r="P3328" s="208" t="s">
        <v>258</v>
      </c>
      <c r="Q3328" s="208" t="s">
        <v>259</v>
      </c>
      <c r="R3328" s="208" t="s">
        <v>260</v>
      </c>
      <c r="S3328" s="203">
        <v>44837.595717592594</v>
      </c>
    </row>
    <row r="3329" spans="1:19" x14ac:dyDescent="0.25">
      <c r="A3329" s="208" t="s">
        <v>257</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2">
        <v>1300</v>
      </c>
      <c r="P3329" s="208" t="s">
        <v>258</v>
      </c>
      <c r="Q3329" s="208" t="s">
        <v>259</v>
      </c>
      <c r="R3329" s="208" t="s">
        <v>260</v>
      </c>
      <c r="S3329" s="203">
        <v>44837.595717592594</v>
      </c>
    </row>
    <row r="3330" spans="1:19" x14ac:dyDescent="0.25">
      <c r="A3330" s="208" t="s">
        <v>257</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2">
        <v>1300</v>
      </c>
      <c r="P3330" s="208" t="s">
        <v>258</v>
      </c>
      <c r="Q3330" s="208" t="s">
        <v>259</v>
      </c>
      <c r="R3330" s="208" t="s">
        <v>260</v>
      </c>
      <c r="S3330" s="203">
        <v>44837.595717592594</v>
      </c>
    </row>
    <row r="3331" spans="1:19" x14ac:dyDescent="0.25">
      <c r="A3331" s="208" t="s">
        <v>257</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2">
        <v>1300</v>
      </c>
      <c r="P3331" s="208" t="s">
        <v>258</v>
      </c>
      <c r="Q3331" s="208" t="s">
        <v>259</v>
      </c>
      <c r="R3331" s="208" t="s">
        <v>260</v>
      </c>
      <c r="S3331" s="203">
        <v>44837.595717592594</v>
      </c>
    </row>
    <row r="3332" spans="1:19" x14ac:dyDescent="0.25">
      <c r="A3332" s="208" t="s">
        <v>257</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2">
        <v>1300</v>
      </c>
      <c r="P3332" s="208" t="s">
        <v>258</v>
      </c>
      <c r="Q3332" s="208" t="s">
        <v>259</v>
      </c>
      <c r="R3332" s="208" t="s">
        <v>260</v>
      </c>
      <c r="S3332" s="203">
        <v>44837.595717592594</v>
      </c>
    </row>
    <row r="3333" spans="1:19" x14ac:dyDescent="0.25">
      <c r="A3333" s="208" t="s">
        <v>257</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2">
        <v>1300</v>
      </c>
      <c r="P3333" s="208" t="s">
        <v>258</v>
      </c>
      <c r="Q3333" s="208" t="s">
        <v>259</v>
      </c>
      <c r="R3333" s="208" t="s">
        <v>260</v>
      </c>
      <c r="S3333" s="203">
        <v>44837.595717592594</v>
      </c>
    </row>
    <row r="3334" spans="1:19" x14ac:dyDescent="0.25">
      <c r="A3334" s="208" t="s">
        <v>257</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2">
        <v>1300</v>
      </c>
      <c r="P3334" s="208" t="s">
        <v>258</v>
      </c>
      <c r="Q3334" s="208" t="s">
        <v>259</v>
      </c>
      <c r="R3334" s="208" t="s">
        <v>260</v>
      </c>
      <c r="S3334" s="203">
        <v>44837.595717592594</v>
      </c>
    </row>
    <row r="3335" spans="1:19" x14ac:dyDescent="0.25">
      <c r="A3335" s="208" t="s">
        <v>257</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2">
        <v>1300</v>
      </c>
      <c r="P3335" s="208" t="s">
        <v>258</v>
      </c>
      <c r="Q3335" s="208" t="s">
        <v>259</v>
      </c>
      <c r="R3335" s="208" t="s">
        <v>260</v>
      </c>
      <c r="S3335" s="203">
        <v>44837.595717592594</v>
      </c>
    </row>
    <row r="3336" spans="1:19" x14ac:dyDescent="0.25">
      <c r="A3336" s="208" t="s">
        <v>257</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2">
        <v>1300</v>
      </c>
      <c r="P3336" s="208" t="s">
        <v>258</v>
      </c>
      <c r="Q3336" s="208" t="s">
        <v>259</v>
      </c>
      <c r="R3336" s="208" t="s">
        <v>260</v>
      </c>
      <c r="S3336" s="203">
        <v>44837.595717592594</v>
      </c>
    </row>
    <row r="3337" spans="1:19" x14ac:dyDescent="0.25">
      <c r="A3337" s="208" t="s">
        <v>257</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2">
        <v>1300</v>
      </c>
      <c r="P3337" s="208" t="s">
        <v>258</v>
      </c>
      <c r="Q3337" s="208" t="s">
        <v>259</v>
      </c>
      <c r="R3337" s="208" t="s">
        <v>260</v>
      </c>
      <c r="S3337" s="203">
        <v>44837.595717592594</v>
      </c>
    </row>
    <row r="3338" spans="1:19" x14ac:dyDescent="0.25">
      <c r="A3338" s="208" t="s">
        <v>257</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2">
        <v>1300</v>
      </c>
      <c r="P3338" s="208" t="s">
        <v>258</v>
      </c>
      <c r="Q3338" s="208" t="s">
        <v>259</v>
      </c>
      <c r="R3338" s="208" t="s">
        <v>260</v>
      </c>
      <c r="S3338" s="203">
        <v>44837.595717592594</v>
      </c>
    </row>
    <row r="3339" spans="1:19" x14ac:dyDescent="0.25">
      <c r="A3339" s="208" t="s">
        <v>257</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2">
        <v>1300</v>
      </c>
      <c r="P3339" s="208" t="s">
        <v>258</v>
      </c>
      <c r="Q3339" s="208" t="s">
        <v>259</v>
      </c>
      <c r="R3339" s="208" t="s">
        <v>260</v>
      </c>
      <c r="S3339" s="203">
        <v>44837.595717592594</v>
      </c>
    </row>
    <row r="3340" spans="1:19" x14ac:dyDescent="0.25">
      <c r="A3340" s="208" t="s">
        <v>257</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2">
        <v>1300</v>
      </c>
      <c r="P3340" s="208" t="s">
        <v>258</v>
      </c>
      <c r="Q3340" s="208" t="s">
        <v>259</v>
      </c>
      <c r="R3340" s="208" t="s">
        <v>260</v>
      </c>
      <c r="S3340" s="203">
        <v>44837.595717592594</v>
      </c>
    </row>
    <row r="3341" spans="1:19" x14ac:dyDescent="0.25">
      <c r="A3341" s="208" t="s">
        <v>257</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2">
        <v>1300</v>
      </c>
      <c r="P3341" s="208" t="s">
        <v>258</v>
      </c>
      <c r="Q3341" s="208" t="s">
        <v>259</v>
      </c>
      <c r="R3341" s="208" t="s">
        <v>260</v>
      </c>
      <c r="S3341" s="203">
        <v>44837.595717592594</v>
      </c>
    </row>
    <row r="3342" spans="1:19" x14ac:dyDescent="0.25">
      <c r="A3342" s="208" t="s">
        <v>257</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2">
        <v>1300</v>
      </c>
      <c r="P3342" s="208" t="s">
        <v>258</v>
      </c>
      <c r="Q3342" s="208" t="s">
        <v>259</v>
      </c>
      <c r="R3342" s="208" t="s">
        <v>260</v>
      </c>
      <c r="S3342" s="203">
        <v>44837.595717592594</v>
      </c>
    </row>
    <row r="3343" spans="1:19" x14ac:dyDescent="0.25">
      <c r="A3343" s="208" t="s">
        <v>257</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2">
        <v>1300</v>
      </c>
      <c r="P3343" s="208" t="s">
        <v>258</v>
      </c>
      <c r="Q3343" s="208" t="s">
        <v>259</v>
      </c>
      <c r="R3343" s="208" t="s">
        <v>260</v>
      </c>
      <c r="S3343" s="203">
        <v>44837.595717592594</v>
      </c>
    </row>
    <row r="3344" spans="1:19" x14ac:dyDescent="0.25">
      <c r="A3344" s="208" t="s">
        <v>257</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2">
        <v>1300</v>
      </c>
      <c r="P3344" s="208" t="s">
        <v>258</v>
      </c>
      <c r="Q3344" s="208" t="s">
        <v>259</v>
      </c>
      <c r="R3344" s="208" t="s">
        <v>260</v>
      </c>
      <c r="S3344" s="203">
        <v>44837.595717592594</v>
      </c>
    </row>
    <row r="3345" spans="1:19" x14ac:dyDescent="0.25">
      <c r="A3345" s="208" t="s">
        <v>257</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2">
        <v>1300</v>
      </c>
      <c r="P3345" s="208" t="s">
        <v>258</v>
      </c>
      <c r="Q3345" s="208" t="s">
        <v>259</v>
      </c>
      <c r="R3345" s="208" t="s">
        <v>260</v>
      </c>
      <c r="S3345" s="203">
        <v>44837.595717592594</v>
      </c>
    </row>
    <row r="3346" spans="1:19" x14ac:dyDescent="0.25">
      <c r="A3346" s="208" t="s">
        <v>257</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2">
        <v>1300</v>
      </c>
      <c r="P3346" s="208" t="s">
        <v>258</v>
      </c>
      <c r="Q3346" s="208" t="s">
        <v>259</v>
      </c>
      <c r="R3346" s="208" t="s">
        <v>260</v>
      </c>
      <c r="S3346" s="203">
        <v>44837.595717592594</v>
      </c>
    </row>
    <row r="3347" spans="1:19" x14ac:dyDescent="0.25">
      <c r="A3347" s="208" t="s">
        <v>257</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2">
        <v>1300</v>
      </c>
      <c r="P3347" s="208" t="s">
        <v>258</v>
      </c>
      <c r="Q3347" s="208" t="s">
        <v>259</v>
      </c>
      <c r="R3347" s="208" t="s">
        <v>260</v>
      </c>
      <c r="S3347" s="203">
        <v>44837.595717592594</v>
      </c>
    </row>
    <row r="3348" spans="1:19" x14ac:dyDescent="0.25">
      <c r="A3348" s="208" t="s">
        <v>257</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2">
        <v>1300</v>
      </c>
      <c r="P3348" s="208" t="s">
        <v>258</v>
      </c>
      <c r="Q3348" s="208" t="s">
        <v>259</v>
      </c>
      <c r="R3348" s="208" t="s">
        <v>260</v>
      </c>
      <c r="S3348" s="203">
        <v>44837.595717592594</v>
      </c>
    </row>
    <row r="3349" spans="1:19" x14ac:dyDescent="0.25">
      <c r="A3349" s="208" t="s">
        <v>257</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2">
        <v>1300</v>
      </c>
      <c r="P3349" s="208" t="s">
        <v>258</v>
      </c>
      <c r="Q3349" s="208" t="s">
        <v>259</v>
      </c>
      <c r="R3349" s="208" t="s">
        <v>260</v>
      </c>
      <c r="S3349" s="203">
        <v>44837.595717592594</v>
      </c>
    </row>
    <row r="3350" spans="1:19" x14ac:dyDescent="0.25">
      <c r="A3350" s="208" t="s">
        <v>257</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2">
        <v>1300</v>
      </c>
      <c r="P3350" s="208" t="s">
        <v>258</v>
      </c>
      <c r="Q3350" s="208" t="s">
        <v>259</v>
      </c>
      <c r="R3350" s="208" t="s">
        <v>260</v>
      </c>
      <c r="S3350" s="203">
        <v>44837.595717592594</v>
      </c>
    </row>
    <row r="3351" spans="1:19" x14ac:dyDescent="0.25">
      <c r="A3351" s="208" t="s">
        <v>257</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2">
        <v>1300</v>
      </c>
      <c r="P3351" s="208" t="s">
        <v>258</v>
      </c>
      <c r="Q3351" s="208" t="s">
        <v>259</v>
      </c>
      <c r="R3351" s="208" t="s">
        <v>260</v>
      </c>
      <c r="S3351" s="203">
        <v>44837.595717592594</v>
      </c>
    </row>
    <row r="3352" spans="1:19" x14ac:dyDescent="0.25">
      <c r="A3352" s="208" t="s">
        <v>257</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2">
        <v>1300</v>
      </c>
      <c r="P3352" s="208" t="s">
        <v>258</v>
      </c>
      <c r="Q3352" s="208" t="s">
        <v>259</v>
      </c>
      <c r="R3352" s="208" t="s">
        <v>260</v>
      </c>
      <c r="S3352" s="203">
        <v>44837.595717592594</v>
      </c>
    </row>
    <row r="3353" spans="1:19" x14ac:dyDescent="0.25">
      <c r="A3353" s="208" t="s">
        <v>257</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2">
        <v>1300</v>
      </c>
      <c r="P3353" s="208" t="s">
        <v>258</v>
      </c>
      <c r="Q3353" s="208" t="s">
        <v>259</v>
      </c>
      <c r="R3353" s="208" t="s">
        <v>260</v>
      </c>
      <c r="S3353" s="203">
        <v>44837.595717592594</v>
      </c>
    </row>
    <row r="3354" spans="1:19" x14ac:dyDescent="0.25">
      <c r="A3354" s="208" t="s">
        <v>257</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2">
        <v>1300</v>
      </c>
      <c r="P3354" s="208" t="s">
        <v>258</v>
      </c>
      <c r="Q3354" s="208" t="s">
        <v>259</v>
      </c>
      <c r="R3354" s="208" t="s">
        <v>260</v>
      </c>
      <c r="S3354" s="203">
        <v>44837.595717592594</v>
      </c>
    </row>
    <row r="3355" spans="1:19" x14ac:dyDescent="0.25">
      <c r="A3355" s="208" t="s">
        <v>257</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2">
        <v>1300</v>
      </c>
      <c r="P3355" s="208" t="s">
        <v>258</v>
      </c>
      <c r="Q3355" s="208" t="s">
        <v>259</v>
      </c>
      <c r="R3355" s="208" t="s">
        <v>260</v>
      </c>
      <c r="S3355" s="203">
        <v>44837.595717592594</v>
      </c>
    </row>
    <row r="3356" spans="1:19" x14ac:dyDescent="0.25">
      <c r="A3356" s="208" t="s">
        <v>257</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2">
        <v>1300</v>
      </c>
      <c r="P3356" s="208" t="s">
        <v>258</v>
      </c>
      <c r="Q3356" s="208" t="s">
        <v>259</v>
      </c>
      <c r="R3356" s="208" t="s">
        <v>260</v>
      </c>
      <c r="S3356" s="203">
        <v>44837.595717592594</v>
      </c>
    </row>
    <row r="3357" spans="1:19" x14ac:dyDescent="0.25">
      <c r="A3357" s="208" t="s">
        <v>257</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2">
        <v>1300</v>
      </c>
      <c r="P3357" s="208" t="s">
        <v>258</v>
      </c>
      <c r="Q3357" s="208" t="s">
        <v>259</v>
      </c>
      <c r="R3357" s="208" t="s">
        <v>260</v>
      </c>
      <c r="S3357" s="203">
        <v>44837.595717592594</v>
      </c>
    </row>
    <row r="3358" spans="1:19" x14ac:dyDescent="0.25">
      <c r="A3358" s="208" t="s">
        <v>257</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2">
        <v>1300</v>
      </c>
      <c r="P3358" s="208" t="s">
        <v>258</v>
      </c>
      <c r="Q3358" s="208" t="s">
        <v>259</v>
      </c>
      <c r="R3358" s="208" t="s">
        <v>260</v>
      </c>
      <c r="S3358" s="203">
        <v>44837.595717592594</v>
      </c>
    </row>
    <row r="3359" spans="1:19" x14ac:dyDescent="0.25">
      <c r="A3359" s="208" t="s">
        <v>257</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2">
        <v>1300</v>
      </c>
      <c r="P3359" s="208" t="s">
        <v>258</v>
      </c>
      <c r="Q3359" s="208" t="s">
        <v>259</v>
      </c>
      <c r="R3359" s="208" t="s">
        <v>260</v>
      </c>
      <c r="S3359" s="203">
        <v>44837.595717592594</v>
      </c>
    </row>
    <row r="3360" spans="1:19" x14ac:dyDescent="0.25">
      <c r="A3360" s="208" t="s">
        <v>257</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2">
        <v>1300</v>
      </c>
      <c r="P3360" s="208" t="s">
        <v>258</v>
      </c>
      <c r="Q3360" s="208" t="s">
        <v>259</v>
      </c>
      <c r="R3360" s="208" t="s">
        <v>260</v>
      </c>
      <c r="S3360" s="203">
        <v>44837.595717592594</v>
      </c>
    </row>
    <row r="3361" spans="1:19" x14ac:dyDescent="0.25">
      <c r="A3361" s="208" t="s">
        <v>257</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2">
        <v>1300</v>
      </c>
      <c r="P3361" s="208" t="s">
        <v>258</v>
      </c>
      <c r="Q3361" s="208" t="s">
        <v>259</v>
      </c>
      <c r="R3361" s="208" t="s">
        <v>260</v>
      </c>
      <c r="S3361" s="203">
        <v>44837.595717592594</v>
      </c>
    </row>
    <row r="3362" spans="1:19" x14ac:dyDescent="0.25">
      <c r="A3362" s="208" t="s">
        <v>257</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2">
        <v>1300</v>
      </c>
      <c r="P3362" s="208" t="s">
        <v>258</v>
      </c>
      <c r="Q3362" s="208" t="s">
        <v>259</v>
      </c>
      <c r="R3362" s="208" t="s">
        <v>260</v>
      </c>
      <c r="S3362" s="203">
        <v>44837.595717592594</v>
      </c>
    </row>
    <row r="3363" spans="1:19" x14ac:dyDescent="0.25">
      <c r="A3363" s="208" t="s">
        <v>257</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2">
        <v>1300</v>
      </c>
      <c r="P3363" s="208" t="s">
        <v>258</v>
      </c>
      <c r="Q3363" s="208" t="s">
        <v>259</v>
      </c>
      <c r="R3363" s="208" t="s">
        <v>260</v>
      </c>
      <c r="S3363" s="203">
        <v>44837.595717592594</v>
      </c>
    </row>
    <row r="3364" spans="1:19" x14ac:dyDescent="0.25">
      <c r="A3364" s="208" t="s">
        <v>257</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2">
        <v>1300</v>
      </c>
      <c r="P3364" s="208" t="s">
        <v>258</v>
      </c>
      <c r="Q3364" s="208" t="s">
        <v>259</v>
      </c>
      <c r="R3364" s="208" t="s">
        <v>260</v>
      </c>
      <c r="S3364" s="203">
        <v>44837.595717592594</v>
      </c>
    </row>
    <row r="3365" spans="1:19" x14ac:dyDescent="0.25">
      <c r="A3365" s="208" t="s">
        <v>257</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2">
        <v>1300</v>
      </c>
      <c r="P3365" s="208" t="s">
        <v>258</v>
      </c>
      <c r="Q3365" s="208" t="s">
        <v>259</v>
      </c>
      <c r="R3365" s="208" t="s">
        <v>260</v>
      </c>
      <c r="S3365" s="203">
        <v>44837.595717592594</v>
      </c>
    </row>
    <row r="3366" spans="1:19" x14ac:dyDescent="0.25">
      <c r="A3366" s="208" t="s">
        <v>257</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2">
        <v>1300</v>
      </c>
      <c r="P3366" s="208" t="s">
        <v>258</v>
      </c>
      <c r="Q3366" s="208" t="s">
        <v>259</v>
      </c>
      <c r="R3366" s="208" t="s">
        <v>260</v>
      </c>
      <c r="S3366" s="203">
        <v>44837.595717592594</v>
      </c>
    </row>
    <row r="3367" spans="1:19" x14ac:dyDescent="0.25">
      <c r="A3367" s="208" t="s">
        <v>257</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2">
        <v>1300</v>
      </c>
      <c r="P3367" s="208" t="s">
        <v>258</v>
      </c>
      <c r="Q3367" s="208" t="s">
        <v>259</v>
      </c>
      <c r="R3367" s="208" t="s">
        <v>260</v>
      </c>
      <c r="S3367" s="203">
        <v>44837.595717592594</v>
      </c>
    </row>
    <row r="3368" spans="1:19" x14ac:dyDescent="0.25">
      <c r="A3368" s="208" t="s">
        <v>257</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2">
        <v>1300</v>
      </c>
      <c r="P3368" s="208" t="s">
        <v>258</v>
      </c>
      <c r="Q3368" s="208" t="s">
        <v>259</v>
      </c>
      <c r="R3368" s="208" t="s">
        <v>260</v>
      </c>
      <c r="S3368" s="203">
        <v>44837.595717592594</v>
      </c>
    </row>
    <row r="3369" spans="1:19" x14ac:dyDescent="0.25">
      <c r="A3369" s="208" t="s">
        <v>257</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2">
        <v>1300</v>
      </c>
      <c r="P3369" s="208" t="s">
        <v>258</v>
      </c>
      <c r="Q3369" s="208" t="s">
        <v>259</v>
      </c>
      <c r="R3369" s="208" t="s">
        <v>260</v>
      </c>
      <c r="S3369" s="203">
        <v>44837.595717592594</v>
      </c>
    </row>
    <row r="3370" spans="1:19" x14ac:dyDescent="0.25">
      <c r="A3370" s="208" t="s">
        <v>257</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2">
        <v>1300</v>
      </c>
      <c r="P3370" s="208" t="s">
        <v>258</v>
      </c>
      <c r="Q3370" s="208" t="s">
        <v>259</v>
      </c>
      <c r="R3370" s="208" t="s">
        <v>260</v>
      </c>
      <c r="S3370" s="203">
        <v>44837.595717592594</v>
      </c>
    </row>
    <row r="3371" spans="1:19" x14ac:dyDescent="0.25">
      <c r="A3371" s="208" t="s">
        <v>257</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2">
        <v>1300</v>
      </c>
      <c r="P3371" s="208" t="s">
        <v>258</v>
      </c>
      <c r="Q3371" s="208" t="s">
        <v>259</v>
      </c>
      <c r="R3371" s="208" t="s">
        <v>260</v>
      </c>
      <c r="S3371" s="203">
        <v>44837.595717592594</v>
      </c>
    </row>
    <row r="3372" spans="1:19" x14ac:dyDescent="0.25">
      <c r="A3372" s="208" t="s">
        <v>257</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2">
        <v>1300</v>
      </c>
      <c r="P3372" s="208" t="s">
        <v>258</v>
      </c>
      <c r="Q3372" s="208" t="s">
        <v>259</v>
      </c>
      <c r="R3372" s="208" t="s">
        <v>260</v>
      </c>
      <c r="S3372" s="203">
        <v>44837.595717592594</v>
      </c>
    </row>
    <row r="3373" spans="1:19" x14ac:dyDescent="0.25">
      <c r="A3373" s="208" t="s">
        <v>257</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2">
        <v>1300</v>
      </c>
      <c r="P3373" s="208" t="s">
        <v>258</v>
      </c>
      <c r="Q3373" s="208" t="s">
        <v>259</v>
      </c>
      <c r="R3373" s="208" t="s">
        <v>260</v>
      </c>
      <c r="S3373" s="203">
        <v>44837.595717592594</v>
      </c>
    </row>
    <row r="3374" spans="1:19" x14ac:dyDescent="0.25">
      <c r="A3374" s="208" t="s">
        <v>257</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2">
        <v>1300</v>
      </c>
      <c r="P3374" s="208" t="s">
        <v>258</v>
      </c>
      <c r="Q3374" s="208" t="s">
        <v>259</v>
      </c>
      <c r="R3374" s="208" t="s">
        <v>260</v>
      </c>
      <c r="S3374" s="203">
        <v>44837.595717592594</v>
      </c>
    </row>
    <row r="3375" spans="1:19" x14ac:dyDescent="0.25">
      <c r="A3375" s="208" t="s">
        <v>257</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2">
        <v>1300</v>
      </c>
      <c r="P3375" s="208" t="s">
        <v>258</v>
      </c>
      <c r="Q3375" s="208" t="s">
        <v>259</v>
      </c>
      <c r="R3375" s="208" t="s">
        <v>260</v>
      </c>
      <c r="S3375" s="203">
        <v>44837.595717592594</v>
      </c>
    </row>
    <row r="3376" spans="1:19" x14ac:dyDescent="0.25">
      <c r="A3376" s="208" t="s">
        <v>257</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2">
        <v>1300</v>
      </c>
      <c r="P3376" s="208" t="s">
        <v>258</v>
      </c>
      <c r="Q3376" s="208" t="s">
        <v>259</v>
      </c>
      <c r="R3376" s="208" t="s">
        <v>260</v>
      </c>
      <c r="S3376" s="203">
        <v>44837.595717592594</v>
      </c>
    </row>
    <row r="3377" spans="1:19" x14ac:dyDescent="0.25">
      <c r="A3377" s="208" t="s">
        <v>257</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2">
        <v>1300</v>
      </c>
      <c r="P3377" s="208" t="s">
        <v>258</v>
      </c>
      <c r="Q3377" s="208" t="s">
        <v>259</v>
      </c>
      <c r="R3377" s="208" t="s">
        <v>260</v>
      </c>
      <c r="S3377" s="203">
        <v>44837.595717592594</v>
      </c>
    </row>
    <row r="3378" spans="1:19" x14ac:dyDescent="0.25">
      <c r="A3378" s="208" t="s">
        <v>257</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2">
        <v>1300</v>
      </c>
      <c r="P3378" s="208" t="s">
        <v>258</v>
      </c>
      <c r="Q3378" s="208" t="s">
        <v>259</v>
      </c>
      <c r="R3378" s="208" t="s">
        <v>260</v>
      </c>
      <c r="S3378" s="203">
        <v>44837.595717592594</v>
      </c>
    </row>
    <row r="3379" spans="1:19" x14ac:dyDescent="0.25">
      <c r="A3379" s="208" t="s">
        <v>257</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2">
        <v>1300</v>
      </c>
      <c r="P3379" s="208" t="s">
        <v>258</v>
      </c>
      <c r="Q3379" s="208" t="s">
        <v>259</v>
      </c>
      <c r="R3379" s="208" t="s">
        <v>260</v>
      </c>
      <c r="S3379" s="203">
        <v>44837.595717592594</v>
      </c>
    </row>
    <row r="3380" spans="1:19" x14ac:dyDescent="0.25">
      <c r="A3380" s="208" t="s">
        <v>257</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2">
        <v>1300</v>
      </c>
      <c r="P3380" s="208" t="s">
        <v>258</v>
      </c>
      <c r="Q3380" s="208" t="s">
        <v>259</v>
      </c>
      <c r="R3380" s="208" t="s">
        <v>260</v>
      </c>
      <c r="S3380" s="203">
        <v>44837.595717592594</v>
      </c>
    </row>
    <row r="3381" spans="1:19" x14ac:dyDescent="0.25">
      <c r="A3381" s="208" t="s">
        <v>257</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2">
        <v>1300</v>
      </c>
      <c r="P3381" s="208" t="s">
        <v>258</v>
      </c>
      <c r="Q3381" s="208" t="s">
        <v>259</v>
      </c>
      <c r="R3381" s="208" t="s">
        <v>260</v>
      </c>
      <c r="S3381" s="203">
        <v>44837.595717592594</v>
      </c>
    </row>
    <row r="3382" spans="1:19" x14ac:dyDescent="0.25">
      <c r="A3382" s="208" t="s">
        <v>257</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2">
        <v>1300</v>
      </c>
      <c r="P3382" s="208" t="s">
        <v>258</v>
      </c>
      <c r="Q3382" s="208" t="s">
        <v>259</v>
      </c>
      <c r="R3382" s="208" t="s">
        <v>260</v>
      </c>
      <c r="S3382" s="203">
        <v>44837.595717592594</v>
      </c>
    </row>
    <row r="3383" spans="1:19" x14ac:dyDescent="0.25">
      <c r="A3383" s="208" t="s">
        <v>257</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2">
        <v>1300</v>
      </c>
      <c r="P3383" s="208" t="s">
        <v>258</v>
      </c>
      <c r="Q3383" s="208" t="s">
        <v>259</v>
      </c>
      <c r="R3383" s="208" t="s">
        <v>260</v>
      </c>
      <c r="S3383" s="203">
        <v>44837.595717592594</v>
      </c>
    </row>
    <row r="3384" spans="1:19" x14ac:dyDescent="0.25">
      <c r="A3384" s="208" t="s">
        <v>257</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2">
        <v>1300</v>
      </c>
      <c r="P3384" s="208" t="s">
        <v>258</v>
      </c>
      <c r="Q3384" s="208" t="s">
        <v>259</v>
      </c>
      <c r="R3384" s="208" t="s">
        <v>260</v>
      </c>
      <c r="S3384" s="203">
        <v>44837.595717592594</v>
      </c>
    </row>
    <row r="3385" spans="1:19" x14ac:dyDescent="0.25">
      <c r="A3385" s="208" t="s">
        <v>257</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2">
        <v>1300</v>
      </c>
      <c r="P3385" s="208" t="s">
        <v>258</v>
      </c>
      <c r="Q3385" s="208" t="s">
        <v>259</v>
      </c>
      <c r="R3385" s="208" t="s">
        <v>260</v>
      </c>
      <c r="S3385" s="203">
        <v>44837.595717592594</v>
      </c>
    </row>
    <row r="3386" spans="1:19" x14ac:dyDescent="0.25">
      <c r="A3386" s="208" t="s">
        <v>257</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2">
        <v>1300</v>
      </c>
      <c r="P3386" s="208" t="s">
        <v>258</v>
      </c>
      <c r="Q3386" s="208" t="s">
        <v>259</v>
      </c>
      <c r="R3386" s="208" t="s">
        <v>260</v>
      </c>
      <c r="S3386" s="203">
        <v>44837.595717592594</v>
      </c>
    </row>
    <row r="3387" spans="1:19" x14ac:dyDescent="0.25">
      <c r="A3387" s="208" t="s">
        <v>257</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2">
        <v>1300</v>
      </c>
      <c r="P3387" s="208" t="s">
        <v>258</v>
      </c>
      <c r="Q3387" s="208" t="s">
        <v>259</v>
      </c>
      <c r="R3387" s="208" t="s">
        <v>260</v>
      </c>
      <c r="S3387" s="203">
        <v>44837.595717592594</v>
      </c>
    </row>
    <row r="3388" spans="1:19" x14ac:dyDescent="0.25">
      <c r="A3388" s="208" t="s">
        <v>257</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2">
        <v>1300</v>
      </c>
      <c r="P3388" s="208" t="s">
        <v>258</v>
      </c>
      <c r="Q3388" s="208" t="s">
        <v>259</v>
      </c>
      <c r="R3388" s="208" t="s">
        <v>260</v>
      </c>
      <c r="S3388" s="203">
        <v>44837.595717592594</v>
      </c>
    </row>
    <row r="3389" spans="1:19" x14ac:dyDescent="0.25">
      <c r="A3389" s="208" t="s">
        <v>257</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2">
        <v>1300</v>
      </c>
      <c r="P3389" s="208" t="s">
        <v>258</v>
      </c>
      <c r="Q3389" s="208" t="s">
        <v>259</v>
      </c>
      <c r="R3389" s="208" t="s">
        <v>260</v>
      </c>
      <c r="S3389" s="203">
        <v>44837.595717592594</v>
      </c>
    </row>
    <row r="3390" spans="1:19" x14ac:dyDescent="0.25">
      <c r="A3390" s="208" t="s">
        <v>257</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2">
        <v>1300</v>
      </c>
      <c r="P3390" s="208" t="s">
        <v>258</v>
      </c>
      <c r="Q3390" s="208" t="s">
        <v>259</v>
      </c>
      <c r="R3390" s="208" t="s">
        <v>260</v>
      </c>
      <c r="S3390" s="203">
        <v>44837.595717592594</v>
      </c>
    </row>
    <row r="3391" spans="1:19" x14ac:dyDescent="0.25">
      <c r="A3391" s="208" t="s">
        <v>257</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2">
        <v>1300</v>
      </c>
      <c r="P3391" s="208" t="s">
        <v>258</v>
      </c>
      <c r="Q3391" s="208" t="s">
        <v>259</v>
      </c>
      <c r="R3391" s="208" t="s">
        <v>260</v>
      </c>
      <c r="S3391" s="203">
        <v>44837.595717592594</v>
      </c>
    </row>
    <row r="3392" spans="1:19" x14ac:dyDescent="0.25">
      <c r="A3392" s="208" t="s">
        <v>257</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2">
        <v>1300</v>
      </c>
      <c r="P3392" s="208" t="s">
        <v>258</v>
      </c>
      <c r="Q3392" s="208" t="s">
        <v>259</v>
      </c>
      <c r="R3392" s="208" t="s">
        <v>260</v>
      </c>
      <c r="S3392" s="203">
        <v>44837.595717592594</v>
      </c>
    </row>
    <row r="3393" spans="1:19" x14ac:dyDescent="0.25">
      <c r="A3393" s="208" t="s">
        <v>257</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2">
        <v>1300</v>
      </c>
      <c r="P3393" s="208" t="s">
        <v>258</v>
      </c>
      <c r="Q3393" s="208" t="s">
        <v>259</v>
      </c>
      <c r="R3393" s="208" t="s">
        <v>260</v>
      </c>
      <c r="S3393" s="203">
        <v>44837.595717592594</v>
      </c>
    </row>
    <row r="3394" spans="1:19" x14ac:dyDescent="0.25">
      <c r="A3394" s="208" t="s">
        <v>257</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2">
        <v>1300</v>
      </c>
      <c r="P3394" s="208" t="s">
        <v>258</v>
      </c>
      <c r="Q3394" s="208" t="s">
        <v>259</v>
      </c>
      <c r="R3394" s="208" t="s">
        <v>260</v>
      </c>
      <c r="S3394" s="203">
        <v>44837.595717592594</v>
      </c>
    </row>
    <row r="3395" spans="1:19" x14ac:dyDescent="0.25">
      <c r="A3395" s="208" t="s">
        <v>257</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2">
        <v>1300</v>
      </c>
      <c r="P3395" s="208" t="s">
        <v>258</v>
      </c>
      <c r="Q3395" s="208" t="s">
        <v>259</v>
      </c>
      <c r="R3395" s="208" t="s">
        <v>260</v>
      </c>
      <c r="S3395" s="203">
        <v>44837.595717592594</v>
      </c>
    </row>
    <row r="3396" spans="1:19" x14ac:dyDescent="0.25">
      <c r="A3396" s="208" t="s">
        <v>257</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2">
        <v>1300</v>
      </c>
      <c r="P3396" s="208" t="s">
        <v>258</v>
      </c>
      <c r="Q3396" s="208" t="s">
        <v>259</v>
      </c>
      <c r="R3396" s="208" t="s">
        <v>260</v>
      </c>
      <c r="S3396" s="203">
        <v>44837.595717592594</v>
      </c>
    </row>
    <row r="3397" spans="1:19" x14ac:dyDescent="0.25">
      <c r="A3397" s="208" t="s">
        <v>257</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2">
        <v>1300</v>
      </c>
      <c r="P3397" s="208" t="s">
        <v>258</v>
      </c>
      <c r="Q3397" s="208" t="s">
        <v>259</v>
      </c>
      <c r="R3397" s="208" t="s">
        <v>260</v>
      </c>
      <c r="S3397" s="203">
        <v>44837.595717592594</v>
      </c>
    </row>
    <row r="3398" spans="1:19" x14ac:dyDescent="0.25">
      <c r="A3398" s="208" t="s">
        <v>257</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2">
        <v>1300</v>
      </c>
      <c r="P3398" s="208" t="s">
        <v>258</v>
      </c>
      <c r="Q3398" s="208" t="s">
        <v>259</v>
      </c>
      <c r="R3398" s="208" t="s">
        <v>260</v>
      </c>
      <c r="S3398" s="203">
        <v>44837.595717592594</v>
      </c>
    </row>
    <row r="3399" spans="1:19" x14ac:dyDescent="0.25">
      <c r="A3399" s="208" t="s">
        <v>257</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2">
        <v>1300</v>
      </c>
      <c r="P3399" s="208" t="s">
        <v>258</v>
      </c>
      <c r="Q3399" s="208" t="s">
        <v>259</v>
      </c>
      <c r="R3399" s="208" t="s">
        <v>260</v>
      </c>
      <c r="S3399" s="203">
        <v>44837.595717592594</v>
      </c>
    </row>
    <row r="3400" spans="1:19" x14ac:dyDescent="0.25">
      <c r="A3400" s="208" t="s">
        <v>257</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2">
        <v>1300</v>
      </c>
      <c r="P3400" s="208" t="s">
        <v>258</v>
      </c>
      <c r="Q3400" s="208" t="s">
        <v>259</v>
      </c>
      <c r="R3400" s="208" t="s">
        <v>260</v>
      </c>
      <c r="S3400" s="203">
        <v>44837.595717592594</v>
      </c>
    </row>
    <row r="3401" spans="1:19" x14ac:dyDescent="0.25">
      <c r="A3401" s="208" t="s">
        <v>257</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2">
        <v>1300</v>
      </c>
      <c r="P3401" s="208" t="s">
        <v>258</v>
      </c>
      <c r="Q3401" s="208" t="s">
        <v>259</v>
      </c>
      <c r="R3401" s="208" t="s">
        <v>260</v>
      </c>
      <c r="S3401" s="203">
        <v>44837.595717592594</v>
      </c>
    </row>
    <row r="3402" spans="1:19" x14ac:dyDescent="0.25">
      <c r="A3402" s="208" t="s">
        <v>257</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2">
        <v>1300</v>
      </c>
      <c r="P3402" s="208" t="s">
        <v>258</v>
      </c>
      <c r="Q3402" s="208" t="s">
        <v>259</v>
      </c>
      <c r="R3402" s="208" t="s">
        <v>260</v>
      </c>
      <c r="S3402" s="203">
        <v>44837.595717592594</v>
      </c>
    </row>
    <row r="3403" spans="1:19" x14ac:dyDescent="0.25">
      <c r="A3403" s="208" t="s">
        <v>257</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2">
        <v>1300</v>
      </c>
      <c r="P3403" s="208" t="s">
        <v>258</v>
      </c>
      <c r="Q3403" s="208" t="s">
        <v>259</v>
      </c>
      <c r="R3403" s="208" t="s">
        <v>260</v>
      </c>
      <c r="S3403" s="203">
        <v>44837.595717592594</v>
      </c>
    </row>
    <row r="3404" spans="1:19" x14ac:dyDescent="0.25">
      <c r="A3404" s="208" t="s">
        <v>257</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2">
        <v>1300</v>
      </c>
      <c r="P3404" s="208" t="s">
        <v>258</v>
      </c>
      <c r="Q3404" s="208" t="s">
        <v>259</v>
      </c>
      <c r="R3404" s="208" t="s">
        <v>260</v>
      </c>
      <c r="S3404" s="203">
        <v>44837.595717592594</v>
      </c>
    </row>
    <row r="3405" spans="1:19" x14ac:dyDescent="0.25">
      <c r="A3405" s="208" t="s">
        <v>257</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2">
        <v>1300</v>
      </c>
      <c r="P3405" s="208" t="s">
        <v>258</v>
      </c>
      <c r="Q3405" s="208" t="s">
        <v>259</v>
      </c>
      <c r="R3405" s="208" t="s">
        <v>260</v>
      </c>
      <c r="S3405" s="203">
        <v>44837.595717592594</v>
      </c>
    </row>
    <row r="3406" spans="1:19" x14ac:dyDescent="0.25">
      <c r="A3406" s="208" t="s">
        <v>257</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2">
        <v>1300</v>
      </c>
      <c r="P3406" s="208" t="s">
        <v>258</v>
      </c>
      <c r="Q3406" s="208" t="s">
        <v>259</v>
      </c>
      <c r="R3406" s="208" t="s">
        <v>260</v>
      </c>
      <c r="S3406" s="203">
        <v>44837.595717592594</v>
      </c>
    </row>
    <row r="3407" spans="1:19" x14ac:dyDescent="0.25">
      <c r="A3407" s="208" t="s">
        <v>257</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2">
        <v>1300</v>
      </c>
      <c r="P3407" s="208" t="s">
        <v>258</v>
      </c>
      <c r="Q3407" s="208" t="s">
        <v>259</v>
      </c>
      <c r="R3407" s="208" t="s">
        <v>260</v>
      </c>
      <c r="S3407" s="203">
        <v>44837.595717592594</v>
      </c>
    </row>
    <row r="3408" spans="1:19" x14ac:dyDescent="0.25">
      <c r="A3408" s="208" t="s">
        <v>257</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2">
        <v>1300</v>
      </c>
      <c r="P3408" s="208" t="s">
        <v>258</v>
      </c>
      <c r="Q3408" s="208" t="s">
        <v>259</v>
      </c>
      <c r="R3408" s="208" t="s">
        <v>260</v>
      </c>
      <c r="S3408" s="203">
        <v>44837.595717592594</v>
      </c>
    </row>
    <row r="3409" spans="1:19" x14ac:dyDescent="0.25">
      <c r="A3409" s="208" t="s">
        <v>257</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2">
        <v>1300</v>
      </c>
      <c r="P3409" s="208" t="s">
        <v>258</v>
      </c>
      <c r="Q3409" s="208" t="s">
        <v>259</v>
      </c>
      <c r="R3409" s="208" t="s">
        <v>260</v>
      </c>
      <c r="S3409" s="203">
        <v>44837.595717592594</v>
      </c>
    </row>
    <row r="3410" spans="1:19" x14ac:dyDescent="0.25">
      <c r="A3410" s="208" t="s">
        <v>257</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2">
        <v>1300</v>
      </c>
      <c r="P3410" s="208" t="s">
        <v>258</v>
      </c>
      <c r="Q3410" s="208" t="s">
        <v>259</v>
      </c>
      <c r="R3410" s="208" t="s">
        <v>260</v>
      </c>
      <c r="S3410" s="203">
        <v>44837.595717592594</v>
      </c>
    </row>
    <row r="3411" spans="1:19" x14ac:dyDescent="0.25">
      <c r="A3411" s="208" t="s">
        <v>257</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2">
        <v>1300</v>
      </c>
      <c r="P3411" s="208" t="s">
        <v>258</v>
      </c>
      <c r="Q3411" s="208" t="s">
        <v>259</v>
      </c>
      <c r="R3411" s="208" t="s">
        <v>260</v>
      </c>
      <c r="S3411" s="203">
        <v>44837.595717592594</v>
      </c>
    </row>
    <row r="3412" spans="1:19" x14ac:dyDescent="0.25">
      <c r="A3412" s="208" t="s">
        <v>257</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2">
        <v>1300</v>
      </c>
      <c r="P3412" s="208" t="s">
        <v>258</v>
      </c>
      <c r="Q3412" s="208" t="s">
        <v>259</v>
      </c>
      <c r="R3412" s="208" t="s">
        <v>260</v>
      </c>
      <c r="S3412" s="203">
        <v>44837.595717592594</v>
      </c>
    </row>
    <row r="3413" spans="1:19" x14ac:dyDescent="0.25">
      <c r="A3413" s="208" t="s">
        <v>257</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2">
        <v>1300</v>
      </c>
      <c r="P3413" s="208" t="s">
        <v>258</v>
      </c>
      <c r="Q3413" s="208" t="s">
        <v>259</v>
      </c>
      <c r="R3413" s="208" t="s">
        <v>260</v>
      </c>
      <c r="S3413" s="203">
        <v>44837.595717592594</v>
      </c>
    </row>
    <row r="3414" spans="1:19" x14ac:dyDescent="0.25">
      <c r="A3414" s="208" t="s">
        <v>257</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2">
        <v>1300</v>
      </c>
      <c r="P3414" s="208" t="s">
        <v>258</v>
      </c>
      <c r="Q3414" s="208" t="s">
        <v>259</v>
      </c>
      <c r="R3414" s="208" t="s">
        <v>260</v>
      </c>
      <c r="S3414" s="203">
        <v>44837.595717592594</v>
      </c>
    </row>
    <row r="3415" spans="1:19" x14ac:dyDescent="0.25">
      <c r="A3415" s="208" t="s">
        <v>257</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2">
        <v>1300</v>
      </c>
      <c r="P3415" s="208" t="s">
        <v>258</v>
      </c>
      <c r="Q3415" s="208" t="s">
        <v>259</v>
      </c>
      <c r="R3415" s="208" t="s">
        <v>260</v>
      </c>
      <c r="S3415" s="203">
        <v>44837.595717592594</v>
      </c>
    </row>
    <row r="3416" spans="1:19" x14ac:dyDescent="0.25">
      <c r="A3416" s="208" t="s">
        <v>257</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2">
        <v>1300</v>
      </c>
      <c r="P3416" s="208" t="s">
        <v>258</v>
      </c>
      <c r="Q3416" s="208" t="s">
        <v>259</v>
      </c>
      <c r="R3416" s="208" t="s">
        <v>260</v>
      </c>
      <c r="S3416" s="203">
        <v>44837.595717592594</v>
      </c>
    </row>
    <row r="3417" spans="1:19" x14ac:dyDescent="0.25">
      <c r="A3417" s="208" t="s">
        <v>257</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2">
        <v>1300</v>
      </c>
      <c r="P3417" s="208" t="s">
        <v>258</v>
      </c>
      <c r="Q3417" s="208" t="s">
        <v>259</v>
      </c>
      <c r="R3417" s="208" t="s">
        <v>260</v>
      </c>
      <c r="S3417" s="203">
        <v>44837.595717592594</v>
      </c>
    </row>
    <row r="3418" spans="1:19" x14ac:dyDescent="0.25">
      <c r="A3418" s="208" t="s">
        <v>257</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2">
        <v>1300</v>
      </c>
      <c r="P3418" s="208" t="s">
        <v>258</v>
      </c>
      <c r="Q3418" s="208" t="s">
        <v>259</v>
      </c>
      <c r="R3418" s="208" t="s">
        <v>260</v>
      </c>
      <c r="S3418" s="203">
        <v>44837.595717592594</v>
      </c>
    </row>
    <row r="3419" spans="1:19" x14ac:dyDescent="0.25">
      <c r="A3419" s="208" t="s">
        <v>257</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2">
        <v>1300</v>
      </c>
      <c r="P3419" s="208" t="s">
        <v>258</v>
      </c>
      <c r="Q3419" s="208" t="s">
        <v>259</v>
      </c>
      <c r="R3419" s="208" t="s">
        <v>260</v>
      </c>
      <c r="S3419" s="203">
        <v>44837.595717592594</v>
      </c>
    </row>
    <row r="3420" spans="1:19" x14ac:dyDescent="0.25">
      <c r="A3420" s="208" t="s">
        <v>257</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2">
        <v>1300</v>
      </c>
      <c r="P3420" s="208" t="s">
        <v>258</v>
      </c>
      <c r="Q3420" s="208" t="s">
        <v>259</v>
      </c>
      <c r="R3420" s="208" t="s">
        <v>260</v>
      </c>
      <c r="S3420" s="203">
        <v>44837.595717592594</v>
      </c>
    </row>
    <row r="3421" spans="1:19" x14ac:dyDescent="0.25">
      <c r="A3421" s="208" t="s">
        <v>257</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2">
        <v>1300</v>
      </c>
      <c r="P3421" s="208" t="s">
        <v>258</v>
      </c>
      <c r="Q3421" s="208" t="s">
        <v>259</v>
      </c>
      <c r="R3421" s="208" t="s">
        <v>260</v>
      </c>
      <c r="S3421" s="203">
        <v>44837.595717592594</v>
      </c>
    </row>
    <row r="3422" spans="1:19" x14ac:dyDescent="0.25">
      <c r="A3422" s="208" t="s">
        <v>257</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2">
        <v>1300</v>
      </c>
      <c r="P3422" s="208" t="s">
        <v>258</v>
      </c>
      <c r="Q3422" s="208" t="s">
        <v>259</v>
      </c>
      <c r="R3422" s="208" t="s">
        <v>260</v>
      </c>
      <c r="S3422" s="203">
        <v>44837.595717592594</v>
      </c>
    </row>
    <row r="3423" spans="1:19" x14ac:dyDescent="0.25">
      <c r="A3423" s="208" t="s">
        <v>257</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2">
        <v>1300</v>
      </c>
      <c r="P3423" s="208" t="s">
        <v>258</v>
      </c>
      <c r="Q3423" s="208" t="s">
        <v>259</v>
      </c>
      <c r="R3423" s="208" t="s">
        <v>260</v>
      </c>
      <c r="S3423" s="203">
        <v>44837.595717592594</v>
      </c>
    </row>
    <row r="3424" spans="1:19" x14ac:dyDescent="0.25">
      <c r="A3424" s="208" t="s">
        <v>257</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2">
        <v>1300</v>
      </c>
      <c r="P3424" s="208" t="s">
        <v>258</v>
      </c>
      <c r="Q3424" s="208" t="s">
        <v>259</v>
      </c>
      <c r="R3424" s="208" t="s">
        <v>260</v>
      </c>
      <c r="S3424" s="203">
        <v>44837.595717592594</v>
      </c>
    </row>
    <row r="3425" spans="1:19" x14ac:dyDescent="0.25">
      <c r="A3425" s="208" t="s">
        <v>257</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2">
        <v>1300</v>
      </c>
      <c r="P3425" s="208" t="s">
        <v>258</v>
      </c>
      <c r="Q3425" s="208" t="s">
        <v>259</v>
      </c>
      <c r="R3425" s="208" t="s">
        <v>260</v>
      </c>
      <c r="S3425" s="203">
        <v>44837.595717592594</v>
      </c>
    </row>
    <row r="3426" spans="1:19" x14ac:dyDescent="0.25">
      <c r="A3426" s="208" t="s">
        <v>257</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2">
        <v>1300</v>
      </c>
      <c r="P3426" s="208" t="s">
        <v>258</v>
      </c>
      <c r="Q3426" s="208" t="s">
        <v>259</v>
      </c>
      <c r="R3426" s="208" t="s">
        <v>260</v>
      </c>
      <c r="S3426" s="203">
        <v>44837.595717592594</v>
      </c>
    </row>
    <row r="3427" spans="1:19" x14ac:dyDescent="0.25">
      <c r="A3427" s="208" t="s">
        <v>257</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2">
        <v>1300</v>
      </c>
      <c r="P3427" s="208" t="s">
        <v>258</v>
      </c>
      <c r="Q3427" s="208" t="s">
        <v>259</v>
      </c>
      <c r="R3427" s="208" t="s">
        <v>260</v>
      </c>
      <c r="S3427" s="203">
        <v>44837.595717592594</v>
      </c>
    </row>
    <row r="3428" spans="1:19" x14ac:dyDescent="0.25">
      <c r="A3428" s="208" t="s">
        <v>257</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2">
        <v>1300</v>
      </c>
      <c r="P3428" s="208" t="s">
        <v>258</v>
      </c>
      <c r="Q3428" s="208" t="s">
        <v>259</v>
      </c>
      <c r="R3428" s="208" t="s">
        <v>260</v>
      </c>
      <c r="S3428" s="203">
        <v>44837.595717592594</v>
      </c>
    </row>
    <row r="3429" spans="1:19" x14ac:dyDescent="0.25">
      <c r="A3429" s="208" t="s">
        <v>257</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2">
        <v>1300</v>
      </c>
      <c r="P3429" s="208" t="s">
        <v>258</v>
      </c>
      <c r="Q3429" s="208" t="s">
        <v>259</v>
      </c>
      <c r="R3429" s="208" t="s">
        <v>260</v>
      </c>
      <c r="S3429" s="203">
        <v>44837.595717592594</v>
      </c>
    </row>
    <row r="3430" spans="1:19" x14ac:dyDescent="0.25">
      <c r="A3430" s="208" t="s">
        <v>257</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2">
        <v>1300</v>
      </c>
      <c r="P3430" s="208" t="s">
        <v>258</v>
      </c>
      <c r="Q3430" s="208" t="s">
        <v>259</v>
      </c>
      <c r="R3430" s="208" t="s">
        <v>260</v>
      </c>
      <c r="S3430" s="203">
        <v>44837.595717592594</v>
      </c>
    </row>
    <row r="3431" spans="1:19" x14ac:dyDescent="0.25">
      <c r="A3431" s="208" t="s">
        <v>257</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2">
        <v>1300</v>
      </c>
      <c r="P3431" s="208" t="s">
        <v>258</v>
      </c>
      <c r="Q3431" s="208" t="s">
        <v>259</v>
      </c>
      <c r="R3431" s="208" t="s">
        <v>260</v>
      </c>
      <c r="S3431" s="203">
        <v>44837.595717592594</v>
      </c>
    </row>
    <row r="3432" spans="1:19" x14ac:dyDescent="0.25">
      <c r="A3432" s="208" t="s">
        <v>257</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2">
        <v>1300</v>
      </c>
      <c r="P3432" s="208" t="s">
        <v>258</v>
      </c>
      <c r="Q3432" s="208" t="s">
        <v>259</v>
      </c>
      <c r="R3432" s="208" t="s">
        <v>260</v>
      </c>
      <c r="S3432" s="203">
        <v>44837.595717592594</v>
      </c>
    </row>
    <row r="3433" spans="1:19" x14ac:dyDescent="0.25">
      <c r="A3433" s="208" t="s">
        <v>257</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2">
        <v>1300</v>
      </c>
      <c r="P3433" s="208" t="s">
        <v>258</v>
      </c>
      <c r="Q3433" s="208" t="s">
        <v>259</v>
      </c>
      <c r="R3433" s="208" t="s">
        <v>260</v>
      </c>
      <c r="S3433" s="203">
        <v>44837.595717592594</v>
      </c>
    </row>
    <row r="3434" spans="1:19" x14ac:dyDescent="0.25">
      <c r="A3434" s="208" t="s">
        <v>257</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2">
        <v>1300</v>
      </c>
      <c r="P3434" s="208" t="s">
        <v>258</v>
      </c>
      <c r="Q3434" s="208" t="s">
        <v>259</v>
      </c>
      <c r="R3434" s="208" t="s">
        <v>260</v>
      </c>
      <c r="S3434" s="203">
        <v>44837.595717592594</v>
      </c>
    </row>
    <row r="3435" spans="1:19" x14ac:dyDescent="0.25">
      <c r="A3435" s="208" t="s">
        <v>257</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2">
        <v>1300</v>
      </c>
      <c r="P3435" s="208" t="s">
        <v>258</v>
      </c>
      <c r="Q3435" s="208" t="s">
        <v>259</v>
      </c>
      <c r="R3435" s="208" t="s">
        <v>260</v>
      </c>
      <c r="S3435" s="203">
        <v>44837.595717592594</v>
      </c>
    </row>
    <row r="3436" spans="1:19" x14ac:dyDescent="0.25">
      <c r="A3436" s="208" t="s">
        <v>257</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2">
        <v>1300</v>
      </c>
      <c r="P3436" s="208" t="s">
        <v>258</v>
      </c>
      <c r="Q3436" s="208" t="s">
        <v>259</v>
      </c>
      <c r="R3436" s="208" t="s">
        <v>260</v>
      </c>
      <c r="S3436" s="203">
        <v>44837.595717592594</v>
      </c>
    </row>
    <row r="3437" spans="1:19" x14ac:dyDescent="0.25">
      <c r="A3437" s="208" t="s">
        <v>257</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2">
        <v>1300</v>
      </c>
      <c r="P3437" s="208" t="s">
        <v>258</v>
      </c>
      <c r="Q3437" s="208" t="s">
        <v>259</v>
      </c>
      <c r="R3437" s="208" t="s">
        <v>260</v>
      </c>
      <c r="S3437" s="203">
        <v>44837.595717592594</v>
      </c>
    </row>
    <row r="3438" spans="1:19" x14ac:dyDescent="0.25">
      <c r="A3438" s="208" t="s">
        <v>257</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2">
        <v>1300</v>
      </c>
      <c r="P3438" s="208" t="s">
        <v>258</v>
      </c>
      <c r="Q3438" s="208" t="s">
        <v>259</v>
      </c>
      <c r="R3438" s="208" t="s">
        <v>260</v>
      </c>
      <c r="S3438" s="203">
        <v>44837.595717592594</v>
      </c>
    </row>
    <row r="3439" spans="1:19" x14ac:dyDescent="0.25">
      <c r="A3439" s="208" t="s">
        <v>257</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2">
        <v>1300</v>
      </c>
      <c r="P3439" s="208" t="s">
        <v>258</v>
      </c>
      <c r="Q3439" s="208" t="s">
        <v>259</v>
      </c>
      <c r="R3439" s="208" t="s">
        <v>260</v>
      </c>
      <c r="S3439" s="203">
        <v>44837.595717592594</v>
      </c>
    </row>
    <row r="3440" spans="1:19" x14ac:dyDescent="0.25">
      <c r="A3440" s="208" t="s">
        <v>257</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2">
        <v>1300</v>
      </c>
      <c r="P3440" s="208" t="s">
        <v>258</v>
      </c>
      <c r="Q3440" s="208" t="s">
        <v>259</v>
      </c>
      <c r="R3440" s="208" t="s">
        <v>260</v>
      </c>
      <c r="S3440" s="203">
        <v>44837.595717592594</v>
      </c>
    </row>
    <row r="3441" spans="1:19" x14ac:dyDescent="0.25">
      <c r="A3441" s="208" t="s">
        <v>257</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2">
        <v>1300</v>
      </c>
      <c r="P3441" s="208" t="s">
        <v>258</v>
      </c>
      <c r="Q3441" s="208" t="s">
        <v>259</v>
      </c>
      <c r="R3441" s="208" t="s">
        <v>260</v>
      </c>
      <c r="S3441" s="203">
        <v>44837.595717592594</v>
      </c>
    </row>
    <row r="3442" spans="1:19" x14ac:dyDescent="0.25">
      <c r="A3442" s="208" t="s">
        <v>257</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2">
        <v>1300</v>
      </c>
      <c r="P3442" s="208" t="s">
        <v>258</v>
      </c>
      <c r="Q3442" s="208" t="s">
        <v>259</v>
      </c>
      <c r="R3442" s="208" t="s">
        <v>260</v>
      </c>
      <c r="S3442" s="203">
        <v>44837.595717592594</v>
      </c>
    </row>
    <row r="3443" spans="1:19" x14ac:dyDescent="0.25">
      <c r="A3443" s="208" t="s">
        <v>257</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2">
        <v>1300</v>
      </c>
      <c r="P3443" s="208" t="s">
        <v>258</v>
      </c>
      <c r="Q3443" s="208" t="s">
        <v>259</v>
      </c>
      <c r="R3443" s="208" t="s">
        <v>260</v>
      </c>
      <c r="S3443" s="203">
        <v>44837.595717592594</v>
      </c>
    </row>
    <row r="3444" spans="1:19" x14ac:dyDescent="0.25">
      <c r="A3444" s="208" t="s">
        <v>257</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2">
        <v>1300</v>
      </c>
      <c r="P3444" s="208" t="s">
        <v>258</v>
      </c>
      <c r="Q3444" s="208" t="s">
        <v>259</v>
      </c>
      <c r="R3444" s="208" t="s">
        <v>260</v>
      </c>
      <c r="S3444" s="203">
        <v>44837.595717592594</v>
      </c>
    </row>
    <row r="3445" spans="1:19" x14ac:dyDescent="0.25">
      <c r="A3445" s="208" t="s">
        <v>257</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2">
        <v>1300</v>
      </c>
      <c r="P3445" s="208" t="s">
        <v>258</v>
      </c>
      <c r="Q3445" s="208" t="s">
        <v>259</v>
      </c>
      <c r="R3445" s="208" t="s">
        <v>260</v>
      </c>
      <c r="S3445" s="203">
        <v>44837.595717592594</v>
      </c>
    </row>
    <row r="3446" spans="1:19" x14ac:dyDescent="0.25">
      <c r="A3446" s="208" t="s">
        <v>257</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2">
        <v>1300</v>
      </c>
      <c r="P3446" s="208" t="s">
        <v>258</v>
      </c>
      <c r="Q3446" s="208" t="s">
        <v>259</v>
      </c>
      <c r="R3446" s="208" t="s">
        <v>260</v>
      </c>
      <c r="S3446" s="203">
        <v>44837.595717592594</v>
      </c>
    </row>
    <row r="3447" spans="1:19" x14ac:dyDescent="0.25">
      <c r="A3447" s="208" t="s">
        <v>257</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2">
        <v>1300</v>
      </c>
      <c r="P3447" s="208" t="s">
        <v>258</v>
      </c>
      <c r="Q3447" s="208" t="s">
        <v>259</v>
      </c>
      <c r="R3447" s="208" t="s">
        <v>260</v>
      </c>
      <c r="S3447" s="203">
        <v>44837.595717592594</v>
      </c>
    </row>
    <row r="3448" spans="1:19" x14ac:dyDescent="0.25">
      <c r="A3448" s="208" t="s">
        <v>257</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2">
        <v>1300</v>
      </c>
      <c r="P3448" s="208" t="s">
        <v>258</v>
      </c>
      <c r="Q3448" s="208" t="s">
        <v>259</v>
      </c>
      <c r="R3448" s="208" t="s">
        <v>260</v>
      </c>
      <c r="S3448" s="203">
        <v>44837.595717592594</v>
      </c>
    </row>
    <row r="3449" spans="1:19" x14ac:dyDescent="0.25">
      <c r="A3449" s="208" t="s">
        <v>257</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2">
        <v>1300</v>
      </c>
      <c r="P3449" s="208" t="s">
        <v>258</v>
      </c>
      <c r="Q3449" s="208" t="s">
        <v>259</v>
      </c>
      <c r="R3449" s="208" t="s">
        <v>260</v>
      </c>
      <c r="S3449" s="203">
        <v>44837.595717592594</v>
      </c>
    </row>
    <row r="3450" spans="1:19" x14ac:dyDescent="0.25">
      <c r="A3450" s="208" t="s">
        <v>257</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2">
        <v>1300</v>
      </c>
      <c r="P3450" s="208" t="s">
        <v>258</v>
      </c>
      <c r="Q3450" s="208" t="s">
        <v>259</v>
      </c>
      <c r="R3450" s="208" t="s">
        <v>260</v>
      </c>
      <c r="S3450" s="203">
        <v>44837.595717592594</v>
      </c>
    </row>
    <row r="3451" spans="1:19" x14ac:dyDescent="0.25">
      <c r="A3451" s="208" t="s">
        <v>257</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2">
        <v>1300</v>
      </c>
      <c r="P3451" s="208" t="s">
        <v>258</v>
      </c>
      <c r="Q3451" s="208" t="s">
        <v>259</v>
      </c>
      <c r="R3451" s="208" t="s">
        <v>260</v>
      </c>
      <c r="S3451" s="203">
        <v>44837.595717592594</v>
      </c>
    </row>
    <row r="3452" spans="1:19" x14ac:dyDescent="0.25">
      <c r="A3452" s="208" t="s">
        <v>257</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2">
        <v>1300</v>
      </c>
      <c r="P3452" s="208" t="s">
        <v>258</v>
      </c>
      <c r="Q3452" s="208" t="s">
        <v>259</v>
      </c>
      <c r="R3452" s="208" t="s">
        <v>260</v>
      </c>
      <c r="S3452" s="203">
        <v>44837.595717592594</v>
      </c>
    </row>
    <row r="3453" spans="1:19" x14ac:dyDescent="0.25">
      <c r="A3453" s="208" t="s">
        <v>257</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2">
        <v>1300</v>
      </c>
      <c r="P3453" s="208" t="s">
        <v>258</v>
      </c>
      <c r="Q3453" s="208" t="s">
        <v>259</v>
      </c>
      <c r="R3453" s="208" t="s">
        <v>260</v>
      </c>
      <c r="S3453" s="203">
        <v>44837.595717592594</v>
      </c>
    </row>
    <row r="3454" spans="1:19" x14ac:dyDescent="0.25">
      <c r="A3454" s="208" t="s">
        <v>257</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2">
        <v>1300</v>
      </c>
      <c r="P3454" s="208" t="s">
        <v>258</v>
      </c>
      <c r="Q3454" s="208" t="s">
        <v>259</v>
      </c>
      <c r="R3454" s="208" t="s">
        <v>260</v>
      </c>
      <c r="S3454" s="203">
        <v>44837.595717592594</v>
      </c>
    </row>
    <row r="3455" spans="1:19" x14ac:dyDescent="0.25">
      <c r="A3455" s="208" t="s">
        <v>257</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2">
        <v>1300</v>
      </c>
      <c r="P3455" s="208" t="s">
        <v>258</v>
      </c>
      <c r="Q3455" s="208" t="s">
        <v>259</v>
      </c>
      <c r="R3455" s="208" t="s">
        <v>260</v>
      </c>
      <c r="S3455" s="203">
        <v>44837.595717592594</v>
      </c>
    </row>
    <row r="3456" spans="1:19" x14ac:dyDescent="0.25">
      <c r="A3456" s="208" t="s">
        <v>257</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2">
        <v>1300</v>
      </c>
      <c r="P3456" s="208" t="s">
        <v>258</v>
      </c>
      <c r="Q3456" s="208" t="s">
        <v>259</v>
      </c>
      <c r="R3456" s="208" t="s">
        <v>260</v>
      </c>
      <c r="S3456" s="203">
        <v>44837.595717592594</v>
      </c>
    </row>
    <row r="3457" spans="1:19" x14ac:dyDescent="0.25">
      <c r="A3457" s="208" t="s">
        <v>257</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2">
        <v>1300</v>
      </c>
      <c r="P3457" s="208" t="s">
        <v>258</v>
      </c>
      <c r="Q3457" s="208" t="s">
        <v>259</v>
      </c>
      <c r="R3457" s="208" t="s">
        <v>260</v>
      </c>
      <c r="S3457" s="203">
        <v>44837.595717592594</v>
      </c>
    </row>
    <row r="3458" spans="1:19" x14ac:dyDescent="0.25">
      <c r="A3458" s="208" t="s">
        <v>257</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2">
        <v>1300</v>
      </c>
      <c r="P3458" s="208" t="s">
        <v>258</v>
      </c>
      <c r="Q3458" s="208" t="s">
        <v>259</v>
      </c>
      <c r="R3458" s="208" t="s">
        <v>260</v>
      </c>
      <c r="S3458" s="203">
        <v>44837.595717592594</v>
      </c>
    </row>
    <row r="3459" spans="1:19" x14ac:dyDescent="0.25">
      <c r="A3459" s="208" t="s">
        <v>257</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2">
        <v>1300</v>
      </c>
      <c r="P3459" s="208" t="s">
        <v>258</v>
      </c>
      <c r="Q3459" s="208" t="s">
        <v>259</v>
      </c>
      <c r="R3459" s="208" t="s">
        <v>260</v>
      </c>
      <c r="S3459" s="203">
        <v>44837.595717592594</v>
      </c>
    </row>
    <row r="3460" spans="1:19" x14ac:dyDescent="0.25">
      <c r="A3460" s="208" t="s">
        <v>257</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2">
        <v>1300</v>
      </c>
      <c r="P3460" s="208" t="s">
        <v>258</v>
      </c>
      <c r="Q3460" s="208" t="s">
        <v>259</v>
      </c>
      <c r="R3460" s="208" t="s">
        <v>260</v>
      </c>
      <c r="S3460" s="203">
        <v>44837.595717592594</v>
      </c>
    </row>
    <row r="3461" spans="1:19" x14ac:dyDescent="0.25">
      <c r="A3461" s="208" t="s">
        <v>257</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2">
        <v>1300</v>
      </c>
      <c r="P3461" s="208" t="s">
        <v>258</v>
      </c>
      <c r="Q3461" s="208" t="s">
        <v>259</v>
      </c>
      <c r="R3461" s="208" t="s">
        <v>260</v>
      </c>
      <c r="S3461" s="203">
        <v>44837.596064814818</v>
      </c>
    </row>
    <row r="3462" spans="1:19" x14ac:dyDescent="0.25">
      <c r="A3462" s="208" t="s">
        <v>257</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2">
        <v>1300</v>
      </c>
      <c r="P3462" s="208" t="s">
        <v>258</v>
      </c>
      <c r="Q3462" s="208" t="s">
        <v>259</v>
      </c>
      <c r="R3462" s="208" t="s">
        <v>260</v>
      </c>
      <c r="S3462" s="203">
        <v>44837.596064814818</v>
      </c>
    </row>
    <row r="3463" spans="1:19" x14ac:dyDescent="0.25">
      <c r="A3463" s="208" t="s">
        <v>257</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2">
        <v>1300</v>
      </c>
      <c r="P3463" s="208" t="s">
        <v>258</v>
      </c>
      <c r="Q3463" s="208" t="s">
        <v>259</v>
      </c>
      <c r="R3463" s="208" t="s">
        <v>260</v>
      </c>
      <c r="S3463" s="203">
        <v>44837.596064814818</v>
      </c>
    </row>
    <row r="3464" spans="1:19" x14ac:dyDescent="0.25">
      <c r="A3464" s="208" t="s">
        <v>257</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2">
        <v>1300</v>
      </c>
      <c r="P3464" s="208" t="s">
        <v>258</v>
      </c>
      <c r="Q3464" s="208" t="s">
        <v>259</v>
      </c>
      <c r="R3464" s="208" t="s">
        <v>260</v>
      </c>
      <c r="S3464" s="203">
        <v>44837.596064814818</v>
      </c>
    </row>
    <row r="3465" spans="1:19" x14ac:dyDescent="0.25">
      <c r="A3465" s="208" t="s">
        <v>257</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2">
        <v>1300</v>
      </c>
      <c r="P3465" s="208" t="s">
        <v>258</v>
      </c>
      <c r="Q3465" s="208" t="s">
        <v>259</v>
      </c>
      <c r="R3465" s="208" t="s">
        <v>260</v>
      </c>
      <c r="S3465" s="203">
        <v>44837.596064814818</v>
      </c>
    </row>
    <row r="3466" spans="1:19" x14ac:dyDescent="0.25">
      <c r="A3466" s="208" t="s">
        <v>257</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2">
        <v>1300</v>
      </c>
      <c r="P3466" s="208" t="s">
        <v>258</v>
      </c>
      <c r="Q3466" s="208" t="s">
        <v>259</v>
      </c>
      <c r="R3466" s="208" t="s">
        <v>260</v>
      </c>
      <c r="S3466" s="203">
        <v>44837.596064814818</v>
      </c>
    </row>
    <row r="3467" spans="1:19" x14ac:dyDescent="0.25">
      <c r="A3467" s="208" t="s">
        <v>257</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2">
        <v>1300</v>
      </c>
      <c r="P3467" s="208" t="s">
        <v>258</v>
      </c>
      <c r="Q3467" s="208" t="s">
        <v>259</v>
      </c>
      <c r="R3467" s="208" t="s">
        <v>260</v>
      </c>
      <c r="S3467" s="203">
        <v>44837.596064814818</v>
      </c>
    </row>
    <row r="3468" spans="1:19" x14ac:dyDescent="0.25">
      <c r="A3468" s="208" t="s">
        <v>257</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2">
        <v>1300</v>
      </c>
      <c r="P3468" s="208" t="s">
        <v>258</v>
      </c>
      <c r="Q3468" s="208" t="s">
        <v>259</v>
      </c>
      <c r="R3468" s="208" t="s">
        <v>260</v>
      </c>
      <c r="S3468" s="203">
        <v>44837.596064814818</v>
      </c>
    </row>
    <row r="3469" spans="1:19" x14ac:dyDescent="0.25">
      <c r="A3469" s="208" t="s">
        <v>257</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2">
        <v>1300</v>
      </c>
      <c r="P3469" s="208" t="s">
        <v>258</v>
      </c>
      <c r="Q3469" s="208" t="s">
        <v>259</v>
      </c>
      <c r="R3469" s="208" t="s">
        <v>260</v>
      </c>
      <c r="S3469" s="203">
        <v>44837.596064814818</v>
      </c>
    </row>
    <row r="3470" spans="1:19" x14ac:dyDescent="0.25">
      <c r="A3470" s="208" t="s">
        <v>257</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2">
        <v>1300</v>
      </c>
      <c r="P3470" s="208" t="s">
        <v>258</v>
      </c>
      <c r="Q3470" s="208" t="s">
        <v>259</v>
      </c>
      <c r="R3470" s="208" t="s">
        <v>260</v>
      </c>
      <c r="S3470" s="203">
        <v>44837.596064814818</v>
      </c>
    </row>
    <row r="3471" spans="1:19" x14ac:dyDescent="0.25">
      <c r="A3471" s="208" t="s">
        <v>257</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2">
        <v>1300</v>
      </c>
      <c r="P3471" s="208" t="s">
        <v>258</v>
      </c>
      <c r="Q3471" s="208" t="s">
        <v>259</v>
      </c>
      <c r="R3471" s="208" t="s">
        <v>260</v>
      </c>
      <c r="S3471" s="203">
        <v>44837.596076388887</v>
      </c>
    </row>
    <row r="3472" spans="1:19" x14ac:dyDescent="0.25">
      <c r="A3472" s="208" t="s">
        <v>257</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2">
        <v>1300</v>
      </c>
      <c r="P3472" s="208" t="s">
        <v>258</v>
      </c>
      <c r="Q3472" s="208" t="s">
        <v>259</v>
      </c>
      <c r="R3472" s="208" t="s">
        <v>260</v>
      </c>
      <c r="S3472" s="203">
        <v>44837.596064814818</v>
      </c>
    </row>
    <row r="3473" spans="1:19" x14ac:dyDescent="0.25">
      <c r="A3473" s="208" t="s">
        <v>257</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2">
        <v>1300</v>
      </c>
      <c r="P3473" s="208" t="s">
        <v>258</v>
      </c>
      <c r="Q3473" s="208" t="s">
        <v>259</v>
      </c>
      <c r="R3473" s="208" t="s">
        <v>260</v>
      </c>
      <c r="S3473" s="203">
        <v>44837.596064814818</v>
      </c>
    </row>
    <row r="3474" spans="1:19" x14ac:dyDescent="0.25">
      <c r="A3474" s="208" t="s">
        <v>257</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2">
        <v>1300</v>
      </c>
      <c r="P3474" s="208" t="s">
        <v>258</v>
      </c>
      <c r="Q3474" s="208" t="s">
        <v>259</v>
      </c>
      <c r="R3474" s="208" t="s">
        <v>260</v>
      </c>
      <c r="S3474" s="203">
        <v>44837.596064814818</v>
      </c>
    </row>
    <row r="3475" spans="1:19" x14ac:dyDescent="0.25">
      <c r="A3475" s="208" t="s">
        <v>257</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2">
        <v>1300</v>
      </c>
      <c r="P3475" s="208" t="s">
        <v>258</v>
      </c>
      <c r="Q3475" s="208" t="s">
        <v>259</v>
      </c>
      <c r="R3475" s="208" t="s">
        <v>260</v>
      </c>
      <c r="S3475" s="203">
        <v>44837.596076388887</v>
      </c>
    </row>
    <row r="3476" spans="1:19" x14ac:dyDescent="0.25">
      <c r="A3476" s="208" t="s">
        <v>257</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2">
        <v>1300</v>
      </c>
      <c r="P3476" s="208" t="s">
        <v>258</v>
      </c>
      <c r="Q3476" s="208" t="s">
        <v>259</v>
      </c>
      <c r="R3476" s="208" t="s">
        <v>260</v>
      </c>
      <c r="S3476" s="203">
        <v>44837.596076388887</v>
      </c>
    </row>
    <row r="3477" spans="1:19" x14ac:dyDescent="0.25">
      <c r="A3477" s="208" t="s">
        <v>257</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2">
        <v>1300</v>
      </c>
      <c r="P3477" s="208" t="s">
        <v>258</v>
      </c>
      <c r="Q3477" s="208" t="s">
        <v>259</v>
      </c>
      <c r="R3477" s="208" t="s">
        <v>260</v>
      </c>
      <c r="S3477" s="203">
        <v>44837.596064814818</v>
      </c>
    </row>
    <row r="3478" spans="1:19" x14ac:dyDescent="0.25">
      <c r="A3478" s="208" t="s">
        <v>257</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2">
        <v>1300</v>
      </c>
      <c r="P3478" s="208" t="s">
        <v>258</v>
      </c>
      <c r="Q3478" s="208" t="s">
        <v>259</v>
      </c>
      <c r="R3478" s="208" t="s">
        <v>260</v>
      </c>
      <c r="S3478" s="203">
        <v>44837.596064814818</v>
      </c>
    </row>
    <row r="3479" spans="1:19" x14ac:dyDescent="0.25">
      <c r="A3479" s="208" t="s">
        <v>257</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2">
        <v>1300</v>
      </c>
      <c r="P3479" s="208" t="s">
        <v>258</v>
      </c>
      <c r="Q3479" s="208" t="s">
        <v>259</v>
      </c>
      <c r="R3479" s="208" t="s">
        <v>260</v>
      </c>
      <c r="S3479" s="203">
        <v>44837.596064814818</v>
      </c>
    </row>
    <row r="3480" spans="1:19" x14ac:dyDescent="0.25">
      <c r="A3480" s="208" t="s">
        <v>257</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2">
        <v>1300</v>
      </c>
      <c r="P3480" s="208" t="s">
        <v>258</v>
      </c>
      <c r="Q3480" s="208" t="s">
        <v>259</v>
      </c>
      <c r="R3480" s="208" t="s">
        <v>260</v>
      </c>
      <c r="S3480" s="203">
        <v>44837.596064814818</v>
      </c>
    </row>
    <row r="3481" spans="1:19" x14ac:dyDescent="0.25">
      <c r="A3481" s="208" t="s">
        <v>257</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2">
        <v>1300</v>
      </c>
      <c r="P3481" s="208" t="s">
        <v>258</v>
      </c>
      <c r="Q3481" s="208" t="s">
        <v>259</v>
      </c>
      <c r="R3481" s="208" t="s">
        <v>260</v>
      </c>
      <c r="S3481" s="203">
        <v>44837.596064814818</v>
      </c>
    </row>
    <row r="3482" spans="1:19" x14ac:dyDescent="0.25">
      <c r="A3482" s="208" t="s">
        <v>257</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2">
        <v>1300</v>
      </c>
      <c r="P3482" s="208" t="s">
        <v>258</v>
      </c>
      <c r="Q3482" s="208" t="s">
        <v>259</v>
      </c>
      <c r="R3482" s="208" t="s">
        <v>260</v>
      </c>
      <c r="S3482" s="203">
        <v>44837.596064814818</v>
      </c>
    </row>
    <row r="3483" spans="1:19" x14ac:dyDescent="0.25">
      <c r="A3483" s="208" t="s">
        <v>257</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2">
        <v>1300</v>
      </c>
      <c r="P3483" s="208" t="s">
        <v>258</v>
      </c>
      <c r="Q3483" s="208" t="s">
        <v>259</v>
      </c>
      <c r="R3483" s="208" t="s">
        <v>260</v>
      </c>
      <c r="S3483" s="203">
        <v>44837.596064814818</v>
      </c>
    </row>
    <row r="3484" spans="1:19" x14ac:dyDescent="0.25">
      <c r="A3484" s="208" t="s">
        <v>257</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2">
        <v>1300</v>
      </c>
      <c r="P3484" s="208" t="s">
        <v>258</v>
      </c>
      <c r="Q3484" s="208" t="s">
        <v>259</v>
      </c>
      <c r="R3484" s="208" t="s">
        <v>260</v>
      </c>
      <c r="S3484" s="203">
        <v>44837.596064814818</v>
      </c>
    </row>
    <row r="3485" spans="1:19" x14ac:dyDescent="0.25">
      <c r="A3485" s="208" t="s">
        <v>257</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2">
        <v>1300</v>
      </c>
      <c r="P3485" s="208" t="s">
        <v>258</v>
      </c>
      <c r="Q3485" s="208" t="s">
        <v>259</v>
      </c>
      <c r="R3485" s="208" t="s">
        <v>260</v>
      </c>
      <c r="S3485" s="203">
        <v>44837.596064814818</v>
      </c>
    </row>
    <row r="3486" spans="1:19" x14ac:dyDescent="0.25">
      <c r="A3486" s="208" t="s">
        <v>257</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2">
        <v>1300</v>
      </c>
      <c r="P3486" s="208" t="s">
        <v>258</v>
      </c>
      <c r="Q3486" s="208" t="s">
        <v>259</v>
      </c>
      <c r="R3486" s="208" t="s">
        <v>260</v>
      </c>
      <c r="S3486" s="203">
        <v>44837.596076388887</v>
      </c>
    </row>
    <row r="3487" spans="1:19" x14ac:dyDescent="0.25">
      <c r="A3487" s="208" t="s">
        <v>257</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2">
        <v>1300</v>
      </c>
      <c r="P3487" s="208" t="s">
        <v>258</v>
      </c>
      <c r="Q3487" s="208" t="s">
        <v>259</v>
      </c>
      <c r="R3487" s="208" t="s">
        <v>260</v>
      </c>
      <c r="S3487" s="203">
        <v>44837.596076388887</v>
      </c>
    </row>
    <row r="3488" spans="1:19" x14ac:dyDescent="0.25">
      <c r="A3488" s="208" t="s">
        <v>257</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2">
        <v>1300</v>
      </c>
      <c r="P3488" s="208" t="s">
        <v>258</v>
      </c>
      <c r="Q3488" s="208" t="s">
        <v>259</v>
      </c>
      <c r="R3488" s="208" t="s">
        <v>260</v>
      </c>
      <c r="S3488" s="203">
        <v>44837.596064814818</v>
      </c>
    </row>
    <row r="3489" spans="1:19" x14ac:dyDescent="0.25">
      <c r="A3489" s="208" t="s">
        <v>257</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2">
        <v>1300</v>
      </c>
      <c r="P3489" s="208" t="s">
        <v>258</v>
      </c>
      <c r="Q3489" s="208" t="s">
        <v>259</v>
      </c>
      <c r="R3489" s="208" t="s">
        <v>260</v>
      </c>
      <c r="S3489" s="203">
        <v>44837.596064814818</v>
      </c>
    </row>
    <row r="3490" spans="1:19" x14ac:dyDescent="0.25">
      <c r="A3490" s="208" t="s">
        <v>257</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2">
        <v>1300</v>
      </c>
      <c r="P3490" s="208" t="s">
        <v>258</v>
      </c>
      <c r="Q3490" s="208" t="s">
        <v>259</v>
      </c>
      <c r="R3490" s="208" t="s">
        <v>260</v>
      </c>
      <c r="S3490" s="203">
        <v>44837.596064814818</v>
      </c>
    </row>
    <row r="3491" spans="1:19" x14ac:dyDescent="0.25">
      <c r="A3491" s="208" t="s">
        <v>257</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2">
        <v>1300</v>
      </c>
      <c r="P3491" s="208" t="s">
        <v>258</v>
      </c>
      <c r="Q3491" s="208" t="s">
        <v>259</v>
      </c>
      <c r="R3491" s="208" t="s">
        <v>260</v>
      </c>
      <c r="S3491" s="203">
        <v>44837.596064814818</v>
      </c>
    </row>
    <row r="3492" spans="1:19" x14ac:dyDescent="0.25">
      <c r="A3492" s="208" t="s">
        <v>257</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2">
        <v>1300</v>
      </c>
      <c r="P3492" s="208" t="s">
        <v>258</v>
      </c>
      <c r="Q3492" s="208" t="s">
        <v>259</v>
      </c>
      <c r="R3492" s="208" t="s">
        <v>260</v>
      </c>
      <c r="S3492" s="203">
        <v>44837.596064814818</v>
      </c>
    </row>
    <row r="3493" spans="1:19" x14ac:dyDescent="0.25">
      <c r="A3493" s="208" t="s">
        <v>257</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2">
        <v>1300</v>
      </c>
      <c r="P3493" s="208" t="s">
        <v>258</v>
      </c>
      <c r="Q3493" s="208" t="s">
        <v>259</v>
      </c>
      <c r="R3493" s="208" t="s">
        <v>260</v>
      </c>
      <c r="S3493" s="203">
        <v>44837.596064814818</v>
      </c>
    </row>
    <row r="3494" spans="1:19" x14ac:dyDescent="0.25">
      <c r="A3494" s="208" t="s">
        <v>257</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2">
        <v>1300</v>
      </c>
      <c r="P3494" s="208" t="s">
        <v>258</v>
      </c>
      <c r="Q3494" s="208" t="s">
        <v>259</v>
      </c>
      <c r="R3494" s="208" t="s">
        <v>260</v>
      </c>
      <c r="S3494" s="203">
        <v>44837.596064814818</v>
      </c>
    </row>
    <row r="3495" spans="1:19" x14ac:dyDescent="0.25">
      <c r="A3495" s="208" t="s">
        <v>257</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2">
        <v>1300</v>
      </c>
      <c r="P3495" s="208" t="s">
        <v>258</v>
      </c>
      <c r="Q3495" s="208" t="s">
        <v>259</v>
      </c>
      <c r="R3495" s="208" t="s">
        <v>260</v>
      </c>
      <c r="S3495" s="203">
        <v>44837.596064814818</v>
      </c>
    </row>
    <row r="3496" spans="1:19" x14ac:dyDescent="0.25">
      <c r="A3496" s="208" t="s">
        <v>257</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2">
        <v>1300</v>
      </c>
      <c r="P3496" s="208" t="s">
        <v>258</v>
      </c>
      <c r="Q3496" s="208" t="s">
        <v>259</v>
      </c>
      <c r="R3496" s="208" t="s">
        <v>260</v>
      </c>
      <c r="S3496" s="203">
        <v>44837.596064814818</v>
      </c>
    </row>
    <row r="3497" spans="1:19" x14ac:dyDescent="0.25">
      <c r="A3497" s="208" t="s">
        <v>257</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2">
        <v>1300</v>
      </c>
      <c r="P3497" s="208" t="s">
        <v>258</v>
      </c>
      <c r="Q3497" s="208" t="s">
        <v>259</v>
      </c>
      <c r="R3497" s="208" t="s">
        <v>260</v>
      </c>
      <c r="S3497" s="203">
        <v>44837.596064814818</v>
      </c>
    </row>
    <row r="3498" spans="1:19" x14ac:dyDescent="0.25">
      <c r="A3498" s="208" t="s">
        <v>257</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2">
        <v>1300</v>
      </c>
      <c r="P3498" s="208" t="s">
        <v>258</v>
      </c>
      <c r="Q3498" s="208" t="s">
        <v>259</v>
      </c>
      <c r="R3498" s="208" t="s">
        <v>260</v>
      </c>
      <c r="S3498" s="203">
        <v>44837.596064814818</v>
      </c>
    </row>
    <row r="3499" spans="1:19" x14ac:dyDescent="0.25">
      <c r="A3499" s="208" t="s">
        <v>257</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2">
        <v>1300</v>
      </c>
      <c r="P3499" s="208" t="s">
        <v>258</v>
      </c>
      <c r="Q3499" s="208" t="s">
        <v>259</v>
      </c>
      <c r="R3499" s="208" t="s">
        <v>260</v>
      </c>
      <c r="S3499" s="203">
        <v>44837.596064814818</v>
      </c>
    </row>
    <row r="3500" spans="1:19" x14ac:dyDescent="0.25">
      <c r="A3500" s="208" t="s">
        <v>257</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2">
        <v>1300</v>
      </c>
      <c r="P3500" s="208" t="s">
        <v>258</v>
      </c>
      <c r="Q3500" s="208" t="s">
        <v>259</v>
      </c>
      <c r="R3500" s="208" t="s">
        <v>260</v>
      </c>
      <c r="S3500" s="203">
        <v>44837.596064814818</v>
      </c>
    </row>
    <row r="3501" spans="1:19" x14ac:dyDescent="0.25">
      <c r="A3501" s="208" t="s">
        <v>257</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2">
        <v>1300</v>
      </c>
      <c r="P3501" s="208" t="s">
        <v>258</v>
      </c>
      <c r="Q3501" s="208" t="s">
        <v>259</v>
      </c>
      <c r="R3501" s="208" t="s">
        <v>260</v>
      </c>
      <c r="S3501" s="203">
        <v>44837.596064814818</v>
      </c>
    </row>
    <row r="3502" spans="1:19" x14ac:dyDescent="0.25">
      <c r="A3502" s="208" t="s">
        <v>257</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2">
        <v>1300</v>
      </c>
      <c r="P3502" s="208" t="s">
        <v>258</v>
      </c>
      <c r="Q3502" s="208" t="s">
        <v>259</v>
      </c>
      <c r="R3502" s="208" t="s">
        <v>260</v>
      </c>
      <c r="S3502" s="203">
        <v>44837.596064814818</v>
      </c>
    </row>
    <row r="3503" spans="1:19" x14ac:dyDescent="0.25">
      <c r="A3503" s="208" t="s">
        <v>257</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2">
        <v>1300</v>
      </c>
      <c r="P3503" s="208" t="s">
        <v>258</v>
      </c>
      <c r="Q3503" s="208" t="s">
        <v>259</v>
      </c>
      <c r="R3503" s="208" t="s">
        <v>260</v>
      </c>
      <c r="S3503" s="203">
        <v>44837.596064814818</v>
      </c>
    </row>
    <row r="3504" spans="1:19" x14ac:dyDescent="0.25">
      <c r="A3504" s="208" t="s">
        <v>257</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2">
        <v>1300</v>
      </c>
      <c r="P3504" s="208" t="s">
        <v>258</v>
      </c>
      <c r="Q3504" s="208" t="s">
        <v>259</v>
      </c>
      <c r="R3504" s="208" t="s">
        <v>260</v>
      </c>
      <c r="S3504" s="203">
        <v>44837.596064814818</v>
      </c>
    </row>
    <row r="3505" spans="1:19" x14ac:dyDescent="0.25">
      <c r="A3505" s="208" t="s">
        <v>257</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2">
        <v>1300</v>
      </c>
      <c r="P3505" s="208" t="s">
        <v>258</v>
      </c>
      <c r="Q3505" s="208" t="s">
        <v>259</v>
      </c>
      <c r="R3505" s="208" t="s">
        <v>260</v>
      </c>
      <c r="S3505" s="203">
        <v>44837.596064814818</v>
      </c>
    </row>
    <row r="3506" spans="1:19" x14ac:dyDescent="0.25">
      <c r="A3506" s="208" t="s">
        <v>257</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2">
        <v>1300</v>
      </c>
      <c r="P3506" s="208" t="s">
        <v>258</v>
      </c>
      <c r="Q3506" s="208" t="s">
        <v>259</v>
      </c>
      <c r="R3506" s="208" t="s">
        <v>260</v>
      </c>
      <c r="S3506" s="203">
        <v>44837.596064814818</v>
      </c>
    </row>
    <row r="3507" spans="1:19" x14ac:dyDescent="0.25">
      <c r="A3507" s="208" t="s">
        <v>257</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2">
        <v>1300</v>
      </c>
      <c r="P3507" s="208" t="s">
        <v>258</v>
      </c>
      <c r="Q3507" s="208" t="s">
        <v>259</v>
      </c>
      <c r="R3507" s="208" t="s">
        <v>260</v>
      </c>
      <c r="S3507" s="203">
        <v>44837.596064814818</v>
      </c>
    </row>
    <row r="3508" spans="1:19" x14ac:dyDescent="0.25">
      <c r="A3508" s="208" t="s">
        <v>257</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2">
        <v>1300</v>
      </c>
      <c r="P3508" s="208" t="s">
        <v>258</v>
      </c>
      <c r="Q3508" s="208" t="s">
        <v>259</v>
      </c>
      <c r="R3508" s="208" t="s">
        <v>260</v>
      </c>
      <c r="S3508" s="203">
        <v>44837.596076388887</v>
      </c>
    </row>
    <row r="3509" spans="1:19" x14ac:dyDescent="0.25">
      <c r="A3509" s="208" t="s">
        <v>257</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2">
        <v>1300</v>
      </c>
      <c r="P3509" s="208" t="s">
        <v>258</v>
      </c>
      <c r="Q3509" s="208" t="s">
        <v>259</v>
      </c>
      <c r="R3509" s="208" t="s">
        <v>260</v>
      </c>
      <c r="S3509" s="203">
        <v>44837.596064814818</v>
      </c>
    </row>
    <row r="3510" spans="1:19" x14ac:dyDescent="0.25">
      <c r="A3510" s="208" t="s">
        <v>257</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2">
        <v>1300</v>
      </c>
      <c r="P3510" s="208" t="s">
        <v>258</v>
      </c>
      <c r="Q3510" s="208" t="s">
        <v>259</v>
      </c>
      <c r="R3510" s="208" t="s">
        <v>260</v>
      </c>
      <c r="S3510" s="203">
        <v>44837.596064814818</v>
      </c>
    </row>
    <row r="3511" spans="1:19" x14ac:dyDescent="0.25">
      <c r="A3511" s="208" t="s">
        <v>257</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2">
        <v>1300</v>
      </c>
      <c r="P3511" s="208" t="s">
        <v>258</v>
      </c>
      <c r="Q3511" s="208" t="s">
        <v>259</v>
      </c>
      <c r="R3511" s="208" t="s">
        <v>260</v>
      </c>
      <c r="S3511" s="203">
        <v>44837.596064814818</v>
      </c>
    </row>
    <row r="3512" spans="1:19" x14ac:dyDescent="0.25">
      <c r="A3512" s="208" t="s">
        <v>257</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2">
        <v>1300</v>
      </c>
      <c r="P3512" s="208" t="s">
        <v>258</v>
      </c>
      <c r="Q3512" s="208" t="s">
        <v>259</v>
      </c>
      <c r="R3512" s="208" t="s">
        <v>260</v>
      </c>
      <c r="S3512" s="203">
        <v>44837.596064814818</v>
      </c>
    </row>
    <row r="3513" spans="1:19" x14ac:dyDescent="0.25">
      <c r="A3513" s="208" t="s">
        <v>257</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2">
        <v>1300</v>
      </c>
      <c r="P3513" s="208" t="s">
        <v>258</v>
      </c>
      <c r="Q3513" s="208" t="s">
        <v>259</v>
      </c>
      <c r="R3513" s="208" t="s">
        <v>260</v>
      </c>
      <c r="S3513" s="203">
        <v>44837.596064814818</v>
      </c>
    </row>
    <row r="3514" spans="1:19" x14ac:dyDescent="0.25">
      <c r="A3514" s="208" t="s">
        <v>257</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2">
        <v>1300</v>
      </c>
      <c r="P3514" s="208" t="s">
        <v>258</v>
      </c>
      <c r="Q3514" s="208" t="s">
        <v>259</v>
      </c>
      <c r="R3514" s="208" t="s">
        <v>260</v>
      </c>
      <c r="S3514" s="203">
        <v>44837.596064814818</v>
      </c>
    </row>
    <row r="3515" spans="1:19" x14ac:dyDescent="0.25">
      <c r="A3515" s="208" t="s">
        <v>257</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2">
        <v>1300</v>
      </c>
      <c r="P3515" s="208" t="s">
        <v>258</v>
      </c>
      <c r="Q3515" s="208" t="s">
        <v>259</v>
      </c>
      <c r="R3515" s="208" t="s">
        <v>260</v>
      </c>
      <c r="S3515" s="203">
        <v>44837.596064814818</v>
      </c>
    </row>
    <row r="3516" spans="1:19" x14ac:dyDescent="0.25">
      <c r="A3516" s="208" t="s">
        <v>257</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2">
        <v>1300</v>
      </c>
      <c r="P3516" s="208" t="s">
        <v>258</v>
      </c>
      <c r="Q3516" s="208" t="s">
        <v>259</v>
      </c>
      <c r="R3516" s="208" t="s">
        <v>260</v>
      </c>
      <c r="S3516" s="203">
        <v>44837.596064814818</v>
      </c>
    </row>
    <row r="3517" spans="1:19" x14ac:dyDescent="0.25">
      <c r="A3517" s="208" t="s">
        <v>257</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2">
        <v>1300</v>
      </c>
      <c r="P3517" s="208" t="s">
        <v>258</v>
      </c>
      <c r="Q3517" s="208" t="s">
        <v>259</v>
      </c>
      <c r="R3517" s="208" t="s">
        <v>260</v>
      </c>
      <c r="S3517" s="203">
        <v>44837.596064814818</v>
      </c>
    </row>
    <row r="3518" spans="1:19" x14ac:dyDescent="0.25">
      <c r="A3518" s="208" t="s">
        <v>257</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2">
        <v>1300</v>
      </c>
      <c r="P3518" s="208" t="s">
        <v>258</v>
      </c>
      <c r="Q3518" s="208" t="s">
        <v>259</v>
      </c>
      <c r="R3518" s="208" t="s">
        <v>260</v>
      </c>
      <c r="S3518" s="203">
        <v>44837.596064814818</v>
      </c>
    </row>
    <row r="3519" spans="1:19" x14ac:dyDescent="0.25">
      <c r="A3519" s="208" t="s">
        <v>257</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2">
        <v>1300</v>
      </c>
      <c r="P3519" s="208" t="s">
        <v>258</v>
      </c>
      <c r="Q3519" s="208" t="s">
        <v>259</v>
      </c>
      <c r="R3519" s="208" t="s">
        <v>260</v>
      </c>
      <c r="S3519" s="203">
        <v>44837.596076388887</v>
      </c>
    </row>
    <row r="3520" spans="1:19" x14ac:dyDescent="0.25">
      <c r="A3520" s="208" t="s">
        <v>257</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2">
        <v>1300</v>
      </c>
      <c r="P3520" s="208" t="s">
        <v>258</v>
      </c>
      <c r="Q3520" s="208" t="s">
        <v>259</v>
      </c>
      <c r="R3520" s="208" t="s">
        <v>260</v>
      </c>
      <c r="S3520" s="203">
        <v>44837.596064814818</v>
      </c>
    </row>
    <row r="3521" spans="1:19" x14ac:dyDescent="0.25">
      <c r="A3521" s="208" t="s">
        <v>257</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2">
        <v>1300</v>
      </c>
      <c r="P3521" s="208" t="s">
        <v>258</v>
      </c>
      <c r="Q3521" s="208" t="s">
        <v>259</v>
      </c>
      <c r="R3521" s="208" t="s">
        <v>260</v>
      </c>
      <c r="S3521" s="203">
        <v>44837.596064814818</v>
      </c>
    </row>
    <row r="3522" spans="1:19" x14ac:dyDescent="0.25">
      <c r="A3522" s="208" t="s">
        <v>257</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2">
        <v>1300</v>
      </c>
      <c r="P3522" s="208" t="s">
        <v>258</v>
      </c>
      <c r="Q3522" s="208" t="s">
        <v>259</v>
      </c>
      <c r="R3522" s="208" t="s">
        <v>260</v>
      </c>
      <c r="S3522" s="203">
        <v>44837.596064814818</v>
      </c>
    </row>
    <row r="3523" spans="1:19" x14ac:dyDescent="0.25">
      <c r="A3523" s="208" t="s">
        <v>257</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2">
        <v>1300</v>
      </c>
      <c r="P3523" s="208" t="s">
        <v>258</v>
      </c>
      <c r="Q3523" s="208" t="s">
        <v>259</v>
      </c>
      <c r="R3523" s="208" t="s">
        <v>260</v>
      </c>
      <c r="S3523" s="203">
        <v>44837.596064814818</v>
      </c>
    </row>
    <row r="3524" spans="1:19" x14ac:dyDescent="0.25">
      <c r="A3524" s="208" t="s">
        <v>257</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2">
        <v>1300</v>
      </c>
      <c r="P3524" s="208" t="s">
        <v>258</v>
      </c>
      <c r="Q3524" s="208" t="s">
        <v>259</v>
      </c>
      <c r="R3524" s="208" t="s">
        <v>260</v>
      </c>
      <c r="S3524" s="203">
        <v>44837.596064814818</v>
      </c>
    </row>
    <row r="3525" spans="1:19" x14ac:dyDescent="0.25">
      <c r="A3525" s="208" t="s">
        <v>257</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2">
        <v>1300</v>
      </c>
      <c r="P3525" s="208" t="s">
        <v>258</v>
      </c>
      <c r="Q3525" s="208" t="s">
        <v>259</v>
      </c>
      <c r="R3525" s="208" t="s">
        <v>260</v>
      </c>
      <c r="S3525" s="203">
        <v>44837.596064814818</v>
      </c>
    </row>
    <row r="3526" spans="1:19" x14ac:dyDescent="0.25">
      <c r="A3526" s="208" t="s">
        <v>257</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2">
        <v>1300</v>
      </c>
      <c r="P3526" s="208" t="s">
        <v>258</v>
      </c>
      <c r="Q3526" s="208" t="s">
        <v>259</v>
      </c>
      <c r="R3526" s="208" t="s">
        <v>260</v>
      </c>
      <c r="S3526" s="203">
        <v>44837.596064814818</v>
      </c>
    </row>
    <row r="3527" spans="1:19" x14ac:dyDescent="0.25">
      <c r="A3527" s="208" t="s">
        <v>257</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2">
        <v>1300</v>
      </c>
      <c r="P3527" s="208" t="s">
        <v>258</v>
      </c>
      <c r="Q3527" s="208" t="s">
        <v>259</v>
      </c>
      <c r="R3527" s="208" t="s">
        <v>260</v>
      </c>
      <c r="S3527" s="203">
        <v>44837.596064814818</v>
      </c>
    </row>
    <row r="3528" spans="1:19" x14ac:dyDescent="0.25">
      <c r="A3528" s="208" t="s">
        <v>257</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2">
        <v>1300</v>
      </c>
      <c r="P3528" s="208" t="s">
        <v>258</v>
      </c>
      <c r="Q3528" s="208" t="s">
        <v>259</v>
      </c>
      <c r="R3528" s="208" t="s">
        <v>260</v>
      </c>
      <c r="S3528" s="203">
        <v>44837.596064814818</v>
      </c>
    </row>
    <row r="3529" spans="1:19" x14ac:dyDescent="0.25">
      <c r="A3529" s="208" t="s">
        <v>257</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2">
        <v>1300</v>
      </c>
      <c r="P3529" s="208" t="s">
        <v>258</v>
      </c>
      <c r="Q3529" s="208" t="s">
        <v>259</v>
      </c>
      <c r="R3529" s="208" t="s">
        <v>260</v>
      </c>
      <c r="S3529" s="203">
        <v>44837.596064814818</v>
      </c>
    </row>
    <row r="3530" spans="1:19" x14ac:dyDescent="0.25">
      <c r="A3530" s="208" t="s">
        <v>257</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2">
        <v>1300</v>
      </c>
      <c r="P3530" s="208" t="s">
        <v>258</v>
      </c>
      <c r="Q3530" s="208" t="s">
        <v>259</v>
      </c>
      <c r="R3530" s="208" t="s">
        <v>260</v>
      </c>
      <c r="S3530" s="203">
        <v>44837.596064814818</v>
      </c>
    </row>
    <row r="3531" spans="1:19" x14ac:dyDescent="0.25">
      <c r="A3531" s="208" t="s">
        <v>257</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2">
        <v>1300</v>
      </c>
      <c r="P3531" s="208" t="s">
        <v>258</v>
      </c>
      <c r="Q3531" s="208" t="s">
        <v>259</v>
      </c>
      <c r="R3531" s="208" t="s">
        <v>260</v>
      </c>
      <c r="S3531" s="203">
        <v>44837.596064814818</v>
      </c>
    </row>
    <row r="3532" spans="1:19" x14ac:dyDescent="0.25">
      <c r="A3532" s="208" t="s">
        <v>257</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2">
        <v>1300</v>
      </c>
      <c r="P3532" s="208" t="s">
        <v>258</v>
      </c>
      <c r="Q3532" s="208" t="s">
        <v>259</v>
      </c>
      <c r="R3532" s="208" t="s">
        <v>260</v>
      </c>
      <c r="S3532" s="203">
        <v>44837.596064814818</v>
      </c>
    </row>
    <row r="3533" spans="1:19" x14ac:dyDescent="0.25">
      <c r="A3533" s="208" t="s">
        <v>257</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2">
        <v>1300</v>
      </c>
      <c r="P3533" s="208" t="s">
        <v>258</v>
      </c>
      <c r="Q3533" s="208" t="s">
        <v>259</v>
      </c>
      <c r="R3533" s="208" t="s">
        <v>260</v>
      </c>
      <c r="S3533" s="203">
        <v>44837.596064814818</v>
      </c>
    </row>
    <row r="3534" spans="1:19" x14ac:dyDescent="0.25">
      <c r="A3534" s="208" t="s">
        <v>257</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2">
        <v>1300</v>
      </c>
      <c r="P3534" s="208" t="s">
        <v>258</v>
      </c>
      <c r="Q3534" s="208" t="s">
        <v>259</v>
      </c>
      <c r="R3534" s="208" t="s">
        <v>260</v>
      </c>
      <c r="S3534" s="203">
        <v>44837.596064814818</v>
      </c>
    </row>
    <row r="3535" spans="1:19" x14ac:dyDescent="0.25">
      <c r="A3535" s="208" t="s">
        <v>257</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2">
        <v>1300</v>
      </c>
      <c r="P3535" s="208" t="s">
        <v>258</v>
      </c>
      <c r="Q3535" s="208" t="s">
        <v>259</v>
      </c>
      <c r="R3535" s="208" t="s">
        <v>260</v>
      </c>
      <c r="S3535" s="203">
        <v>44837.596064814818</v>
      </c>
    </row>
    <row r="3536" spans="1:19" x14ac:dyDescent="0.25">
      <c r="A3536" s="208" t="s">
        <v>257</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2">
        <v>1300</v>
      </c>
      <c r="P3536" s="208" t="s">
        <v>258</v>
      </c>
      <c r="Q3536" s="208" t="s">
        <v>259</v>
      </c>
      <c r="R3536" s="208" t="s">
        <v>260</v>
      </c>
      <c r="S3536" s="203">
        <v>44837.596064814818</v>
      </c>
    </row>
    <row r="3537" spans="1:19" x14ac:dyDescent="0.25">
      <c r="A3537" s="208" t="s">
        <v>257</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2">
        <v>1300</v>
      </c>
      <c r="P3537" s="208" t="s">
        <v>258</v>
      </c>
      <c r="Q3537" s="208" t="s">
        <v>259</v>
      </c>
      <c r="R3537" s="208" t="s">
        <v>260</v>
      </c>
      <c r="S3537" s="203">
        <v>44837.596064814818</v>
      </c>
    </row>
    <row r="3538" spans="1:19" x14ac:dyDescent="0.25">
      <c r="A3538" s="208" t="s">
        <v>257</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2">
        <v>1300</v>
      </c>
      <c r="P3538" s="208" t="s">
        <v>258</v>
      </c>
      <c r="Q3538" s="208" t="s">
        <v>259</v>
      </c>
      <c r="R3538" s="208" t="s">
        <v>260</v>
      </c>
      <c r="S3538" s="203">
        <v>44837.596064814818</v>
      </c>
    </row>
    <row r="3539" spans="1:19" x14ac:dyDescent="0.25">
      <c r="A3539" s="208" t="s">
        <v>257</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2">
        <v>1300</v>
      </c>
      <c r="P3539" s="208" t="s">
        <v>258</v>
      </c>
      <c r="Q3539" s="208" t="s">
        <v>259</v>
      </c>
      <c r="R3539" s="208" t="s">
        <v>260</v>
      </c>
      <c r="S3539" s="203">
        <v>44837.596064814818</v>
      </c>
    </row>
    <row r="3540" spans="1:19" x14ac:dyDescent="0.25">
      <c r="A3540" s="208" t="s">
        <v>257</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2">
        <v>1300</v>
      </c>
      <c r="P3540" s="208" t="s">
        <v>258</v>
      </c>
      <c r="Q3540" s="208" t="s">
        <v>259</v>
      </c>
      <c r="R3540" s="208" t="s">
        <v>260</v>
      </c>
      <c r="S3540" s="203">
        <v>44837.596064814818</v>
      </c>
    </row>
    <row r="3541" spans="1:19" x14ac:dyDescent="0.25">
      <c r="A3541" s="208" t="s">
        <v>257</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2">
        <v>1300</v>
      </c>
      <c r="P3541" s="208" t="s">
        <v>258</v>
      </c>
      <c r="Q3541" s="208" t="s">
        <v>259</v>
      </c>
      <c r="R3541" s="208" t="s">
        <v>260</v>
      </c>
      <c r="S3541" s="203">
        <v>44837.596064814818</v>
      </c>
    </row>
    <row r="3542" spans="1:19" x14ac:dyDescent="0.25">
      <c r="A3542" s="208" t="s">
        <v>257</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2">
        <v>1300</v>
      </c>
      <c r="P3542" s="208" t="s">
        <v>258</v>
      </c>
      <c r="Q3542" s="208" t="s">
        <v>259</v>
      </c>
      <c r="R3542" s="208" t="s">
        <v>260</v>
      </c>
      <c r="S3542" s="203">
        <v>44837.596064814818</v>
      </c>
    </row>
    <row r="3543" spans="1:19" x14ac:dyDescent="0.25">
      <c r="A3543" s="208" t="s">
        <v>257</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2">
        <v>1300</v>
      </c>
      <c r="P3543" s="208" t="s">
        <v>258</v>
      </c>
      <c r="Q3543" s="208" t="s">
        <v>259</v>
      </c>
      <c r="R3543" s="208" t="s">
        <v>260</v>
      </c>
      <c r="S3543" s="203">
        <v>44837.596064814818</v>
      </c>
    </row>
    <row r="3544" spans="1:19" x14ac:dyDescent="0.25">
      <c r="A3544" s="208" t="s">
        <v>257</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2">
        <v>1300</v>
      </c>
      <c r="P3544" s="208" t="s">
        <v>258</v>
      </c>
      <c r="Q3544" s="208" t="s">
        <v>259</v>
      </c>
      <c r="R3544" s="208" t="s">
        <v>260</v>
      </c>
      <c r="S3544" s="203">
        <v>44837.596064814818</v>
      </c>
    </row>
    <row r="3545" spans="1:19" x14ac:dyDescent="0.25">
      <c r="A3545" s="208" t="s">
        <v>257</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2">
        <v>1300</v>
      </c>
      <c r="P3545" s="208" t="s">
        <v>258</v>
      </c>
      <c r="Q3545" s="208" t="s">
        <v>259</v>
      </c>
      <c r="R3545" s="208" t="s">
        <v>260</v>
      </c>
      <c r="S3545" s="203">
        <v>44837.596064814818</v>
      </c>
    </row>
    <row r="3546" spans="1:19" x14ac:dyDescent="0.25">
      <c r="A3546" s="208" t="s">
        <v>257</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2">
        <v>1300</v>
      </c>
      <c r="P3546" s="208" t="s">
        <v>258</v>
      </c>
      <c r="Q3546" s="208" t="s">
        <v>259</v>
      </c>
      <c r="R3546" s="208" t="s">
        <v>260</v>
      </c>
      <c r="S3546" s="203">
        <v>44837.596064814818</v>
      </c>
    </row>
    <row r="3547" spans="1:19" x14ac:dyDescent="0.25">
      <c r="A3547" s="208" t="s">
        <v>257</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2">
        <v>1300</v>
      </c>
      <c r="P3547" s="208" t="s">
        <v>258</v>
      </c>
      <c r="Q3547" s="208" t="s">
        <v>259</v>
      </c>
      <c r="R3547" s="208" t="s">
        <v>260</v>
      </c>
      <c r="S3547" s="203">
        <v>44837.596076388887</v>
      </c>
    </row>
    <row r="3548" spans="1:19" x14ac:dyDescent="0.25">
      <c r="A3548" s="208" t="s">
        <v>257</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2">
        <v>1300</v>
      </c>
      <c r="P3548" s="208" t="s">
        <v>258</v>
      </c>
      <c r="Q3548" s="208" t="s">
        <v>259</v>
      </c>
      <c r="R3548" s="208" t="s">
        <v>260</v>
      </c>
      <c r="S3548" s="203">
        <v>44837.596076388887</v>
      </c>
    </row>
    <row r="3549" spans="1:19" x14ac:dyDescent="0.25">
      <c r="A3549" s="208" t="s">
        <v>257</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2">
        <v>1300</v>
      </c>
      <c r="P3549" s="208" t="s">
        <v>258</v>
      </c>
      <c r="Q3549" s="208" t="s">
        <v>259</v>
      </c>
      <c r="R3549" s="208" t="s">
        <v>260</v>
      </c>
      <c r="S3549" s="203">
        <v>44837.596064814818</v>
      </c>
    </row>
    <row r="3550" spans="1:19" x14ac:dyDescent="0.25">
      <c r="A3550" s="208" t="s">
        <v>257</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2">
        <v>1300</v>
      </c>
      <c r="P3550" s="208" t="s">
        <v>258</v>
      </c>
      <c r="Q3550" s="208" t="s">
        <v>259</v>
      </c>
      <c r="R3550" s="208" t="s">
        <v>260</v>
      </c>
      <c r="S3550" s="203">
        <v>44837.596064814818</v>
      </c>
    </row>
    <row r="3551" spans="1:19" x14ac:dyDescent="0.25">
      <c r="A3551" s="208" t="s">
        <v>257</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2">
        <v>1300</v>
      </c>
      <c r="P3551" s="208" t="s">
        <v>258</v>
      </c>
      <c r="Q3551" s="208" t="s">
        <v>259</v>
      </c>
      <c r="R3551" s="208" t="s">
        <v>260</v>
      </c>
      <c r="S3551" s="203">
        <v>44837.596064814818</v>
      </c>
    </row>
    <row r="3552" spans="1:19" x14ac:dyDescent="0.25">
      <c r="A3552" s="208" t="s">
        <v>257</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2">
        <v>1300</v>
      </c>
      <c r="P3552" s="208" t="s">
        <v>258</v>
      </c>
      <c r="Q3552" s="208" t="s">
        <v>259</v>
      </c>
      <c r="R3552" s="208" t="s">
        <v>260</v>
      </c>
      <c r="S3552" s="203">
        <v>44837.596064814818</v>
      </c>
    </row>
    <row r="3553" spans="1:19" x14ac:dyDescent="0.25">
      <c r="A3553" s="208" t="s">
        <v>257</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2">
        <v>1300</v>
      </c>
      <c r="P3553" s="208" t="s">
        <v>258</v>
      </c>
      <c r="Q3553" s="208" t="s">
        <v>259</v>
      </c>
      <c r="R3553" s="208" t="s">
        <v>260</v>
      </c>
      <c r="S3553" s="203">
        <v>44837.596064814818</v>
      </c>
    </row>
    <row r="3554" spans="1:19" x14ac:dyDescent="0.25">
      <c r="A3554" s="208" t="s">
        <v>257</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2">
        <v>1300</v>
      </c>
      <c r="P3554" s="208" t="s">
        <v>258</v>
      </c>
      <c r="Q3554" s="208" t="s">
        <v>259</v>
      </c>
      <c r="R3554" s="208" t="s">
        <v>260</v>
      </c>
      <c r="S3554" s="203">
        <v>44837.596064814818</v>
      </c>
    </row>
    <row r="3555" spans="1:19" x14ac:dyDescent="0.25">
      <c r="A3555" s="208" t="s">
        <v>257</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2">
        <v>1300</v>
      </c>
      <c r="P3555" s="208" t="s">
        <v>258</v>
      </c>
      <c r="Q3555" s="208" t="s">
        <v>259</v>
      </c>
      <c r="R3555" s="208" t="s">
        <v>260</v>
      </c>
      <c r="S3555" s="203">
        <v>44837.596064814818</v>
      </c>
    </row>
    <row r="3556" spans="1:19" x14ac:dyDescent="0.25">
      <c r="A3556" s="208" t="s">
        <v>257</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2">
        <v>1300</v>
      </c>
      <c r="P3556" s="208" t="s">
        <v>258</v>
      </c>
      <c r="Q3556" s="208" t="s">
        <v>259</v>
      </c>
      <c r="R3556" s="208" t="s">
        <v>260</v>
      </c>
      <c r="S3556" s="203">
        <v>44837.596064814818</v>
      </c>
    </row>
    <row r="3557" spans="1:19" x14ac:dyDescent="0.25">
      <c r="A3557" s="208" t="s">
        <v>257</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2">
        <v>1300</v>
      </c>
      <c r="P3557" s="208" t="s">
        <v>258</v>
      </c>
      <c r="Q3557" s="208" t="s">
        <v>259</v>
      </c>
      <c r="R3557" s="208" t="s">
        <v>260</v>
      </c>
      <c r="S3557" s="203">
        <v>44837.596064814818</v>
      </c>
    </row>
    <row r="3558" spans="1:19" x14ac:dyDescent="0.25">
      <c r="A3558" s="208" t="s">
        <v>257</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2">
        <v>1300</v>
      </c>
      <c r="P3558" s="208" t="s">
        <v>258</v>
      </c>
      <c r="Q3558" s="208" t="s">
        <v>259</v>
      </c>
      <c r="R3558" s="208" t="s">
        <v>260</v>
      </c>
      <c r="S3558" s="203">
        <v>44837.596064814818</v>
      </c>
    </row>
    <row r="3559" spans="1:19" x14ac:dyDescent="0.25">
      <c r="A3559" s="208" t="s">
        <v>257</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2">
        <v>1300</v>
      </c>
      <c r="P3559" s="208" t="s">
        <v>258</v>
      </c>
      <c r="Q3559" s="208" t="s">
        <v>259</v>
      </c>
      <c r="R3559" s="208" t="s">
        <v>260</v>
      </c>
      <c r="S3559" s="203">
        <v>44837.596064814818</v>
      </c>
    </row>
    <row r="3560" spans="1:19" x14ac:dyDescent="0.25">
      <c r="A3560" s="208" t="s">
        <v>257</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2">
        <v>1300</v>
      </c>
      <c r="P3560" s="208" t="s">
        <v>258</v>
      </c>
      <c r="Q3560" s="208" t="s">
        <v>259</v>
      </c>
      <c r="R3560" s="208" t="s">
        <v>260</v>
      </c>
      <c r="S3560" s="203">
        <v>44837.596064814818</v>
      </c>
    </row>
    <row r="3561" spans="1:19" x14ac:dyDescent="0.25">
      <c r="A3561" s="208" t="s">
        <v>257</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2">
        <v>1300</v>
      </c>
      <c r="P3561" s="208" t="s">
        <v>258</v>
      </c>
      <c r="Q3561" s="208" t="s">
        <v>259</v>
      </c>
      <c r="R3561" s="208" t="s">
        <v>260</v>
      </c>
      <c r="S3561" s="203">
        <v>44837.596064814818</v>
      </c>
    </row>
    <row r="3562" spans="1:19" x14ac:dyDescent="0.25">
      <c r="A3562" s="208" t="s">
        <v>257</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2">
        <v>1300</v>
      </c>
      <c r="P3562" s="208" t="s">
        <v>258</v>
      </c>
      <c r="Q3562" s="208" t="s">
        <v>259</v>
      </c>
      <c r="R3562" s="208" t="s">
        <v>260</v>
      </c>
      <c r="S3562" s="203">
        <v>44837.596064814818</v>
      </c>
    </row>
    <row r="3563" spans="1:19" x14ac:dyDescent="0.25">
      <c r="A3563" s="208" t="s">
        <v>257</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2">
        <v>1300</v>
      </c>
      <c r="P3563" s="208" t="s">
        <v>258</v>
      </c>
      <c r="Q3563" s="208" t="s">
        <v>259</v>
      </c>
      <c r="R3563" s="208" t="s">
        <v>260</v>
      </c>
      <c r="S3563" s="203">
        <v>44837.596064814818</v>
      </c>
    </row>
    <row r="3564" spans="1:19" x14ac:dyDescent="0.25">
      <c r="A3564" s="208" t="s">
        <v>257</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2">
        <v>1300</v>
      </c>
      <c r="P3564" s="208" t="s">
        <v>258</v>
      </c>
      <c r="Q3564" s="208" t="s">
        <v>259</v>
      </c>
      <c r="R3564" s="208" t="s">
        <v>260</v>
      </c>
      <c r="S3564" s="203">
        <v>44837.596064814818</v>
      </c>
    </row>
    <row r="3565" spans="1:19" x14ac:dyDescent="0.25">
      <c r="A3565" s="208" t="s">
        <v>257</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2">
        <v>1300</v>
      </c>
      <c r="P3565" s="208" t="s">
        <v>258</v>
      </c>
      <c r="Q3565" s="208" t="s">
        <v>259</v>
      </c>
      <c r="R3565" s="208" t="s">
        <v>260</v>
      </c>
      <c r="S3565" s="203">
        <v>44837.596064814818</v>
      </c>
    </row>
    <row r="3566" spans="1:19" x14ac:dyDescent="0.25">
      <c r="A3566" s="208" t="s">
        <v>257</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2">
        <v>1300</v>
      </c>
      <c r="P3566" s="208" t="s">
        <v>258</v>
      </c>
      <c r="Q3566" s="208" t="s">
        <v>259</v>
      </c>
      <c r="R3566" s="208" t="s">
        <v>260</v>
      </c>
      <c r="S3566" s="203">
        <v>44837.596064814818</v>
      </c>
    </row>
    <row r="3567" spans="1:19" x14ac:dyDescent="0.25">
      <c r="A3567" s="208" t="s">
        <v>257</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2">
        <v>1300</v>
      </c>
      <c r="P3567" s="208" t="s">
        <v>258</v>
      </c>
      <c r="Q3567" s="208" t="s">
        <v>259</v>
      </c>
      <c r="R3567" s="208" t="s">
        <v>260</v>
      </c>
      <c r="S3567" s="203">
        <v>44837.596064814818</v>
      </c>
    </row>
    <row r="3568" spans="1:19" x14ac:dyDescent="0.25">
      <c r="A3568" s="208" t="s">
        <v>257</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2">
        <v>1300</v>
      </c>
      <c r="P3568" s="208" t="s">
        <v>258</v>
      </c>
      <c r="Q3568" s="208" t="s">
        <v>259</v>
      </c>
      <c r="R3568" s="208" t="s">
        <v>260</v>
      </c>
      <c r="S3568" s="203">
        <v>44837.596064814818</v>
      </c>
    </row>
    <row r="3569" spans="1:19" x14ac:dyDescent="0.25">
      <c r="A3569" s="208" t="s">
        <v>257</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2">
        <v>1300</v>
      </c>
      <c r="P3569" s="208" t="s">
        <v>258</v>
      </c>
      <c r="Q3569" s="208" t="s">
        <v>259</v>
      </c>
      <c r="R3569" s="208" t="s">
        <v>260</v>
      </c>
      <c r="S3569" s="203">
        <v>44837.596064814818</v>
      </c>
    </row>
    <row r="3570" spans="1:19" x14ac:dyDescent="0.25">
      <c r="A3570" s="208" t="s">
        <v>257</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2">
        <v>1300</v>
      </c>
      <c r="P3570" s="208" t="s">
        <v>258</v>
      </c>
      <c r="Q3570" s="208" t="s">
        <v>259</v>
      </c>
      <c r="R3570" s="208" t="s">
        <v>260</v>
      </c>
      <c r="S3570" s="203">
        <v>44837.596064814818</v>
      </c>
    </row>
    <row r="3571" spans="1:19" x14ac:dyDescent="0.25">
      <c r="A3571" s="208" t="s">
        <v>257</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2">
        <v>1300</v>
      </c>
      <c r="P3571" s="208" t="s">
        <v>258</v>
      </c>
      <c r="Q3571" s="208" t="s">
        <v>259</v>
      </c>
      <c r="R3571" s="208" t="s">
        <v>260</v>
      </c>
      <c r="S3571" s="203">
        <v>44837.596064814818</v>
      </c>
    </row>
    <row r="3572" spans="1:19" x14ac:dyDescent="0.25">
      <c r="A3572" s="208" t="s">
        <v>257</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2">
        <v>1300</v>
      </c>
      <c r="P3572" s="208" t="s">
        <v>258</v>
      </c>
      <c r="Q3572" s="208" t="s">
        <v>259</v>
      </c>
      <c r="R3572" s="208" t="s">
        <v>260</v>
      </c>
      <c r="S3572" s="203">
        <v>44837.596064814818</v>
      </c>
    </row>
    <row r="3573" spans="1:19" x14ac:dyDescent="0.25">
      <c r="A3573" s="208" t="s">
        <v>257</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2">
        <v>1300</v>
      </c>
      <c r="P3573" s="208" t="s">
        <v>258</v>
      </c>
      <c r="Q3573" s="208" t="s">
        <v>259</v>
      </c>
      <c r="R3573" s="208" t="s">
        <v>260</v>
      </c>
      <c r="S3573" s="203">
        <v>44837.596076388887</v>
      </c>
    </row>
    <row r="3574" spans="1:19" x14ac:dyDescent="0.25">
      <c r="A3574" s="208" t="s">
        <v>257</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2">
        <v>1300</v>
      </c>
      <c r="P3574" s="208" t="s">
        <v>258</v>
      </c>
      <c r="Q3574" s="208" t="s">
        <v>259</v>
      </c>
      <c r="R3574" s="208" t="s">
        <v>260</v>
      </c>
      <c r="S3574" s="203">
        <v>44837.596064814818</v>
      </c>
    </row>
    <row r="3575" spans="1:19" x14ac:dyDescent="0.25">
      <c r="A3575" s="208" t="s">
        <v>257</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2">
        <v>1300</v>
      </c>
      <c r="P3575" s="208" t="s">
        <v>258</v>
      </c>
      <c r="Q3575" s="208" t="s">
        <v>259</v>
      </c>
      <c r="R3575" s="208" t="s">
        <v>260</v>
      </c>
      <c r="S3575" s="203">
        <v>44837.596064814818</v>
      </c>
    </row>
    <row r="3576" spans="1:19" x14ac:dyDescent="0.25">
      <c r="A3576" s="208" t="s">
        <v>257</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2">
        <v>1300</v>
      </c>
      <c r="P3576" s="208" t="s">
        <v>258</v>
      </c>
      <c r="Q3576" s="208" t="s">
        <v>259</v>
      </c>
      <c r="R3576" s="208" t="s">
        <v>260</v>
      </c>
      <c r="S3576" s="203">
        <v>44837.596064814818</v>
      </c>
    </row>
    <row r="3577" spans="1:19" x14ac:dyDescent="0.25">
      <c r="A3577" s="208" t="s">
        <v>257</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2">
        <v>1300</v>
      </c>
      <c r="P3577" s="208" t="s">
        <v>258</v>
      </c>
      <c r="Q3577" s="208" t="s">
        <v>259</v>
      </c>
      <c r="R3577" s="208" t="s">
        <v>260</v>
      </c>
      <c r="S3577" s="203">
        <v>44837.596064814818</v>
      </c>
    </row>
    <row r="3578" spans="1:19" x14ac:dyDescent="0.25">
      <c r="A3578" s="208" t="s">
        <v>257</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2">
        <v>1300</v>
      </c>
      <c r="P3578" s="208" t="s">
        <v>258</v>
      </c>
      <c r="Q3578" s="208" t="s">
        <v>259</v>
      </c>
      <c r="R3578" s="208" t="s">
        <v>260</v>
      </c>
      <c r="S3578" s="203">
        <v>44837.596064814818</v>
      </c>
    </row>
    <row r="3579" spans="1:19" x14ac:dyDescent="0.25">
      <c r="A3579" s="208" t="s">
        <v>257</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2">
        <v>1300</v>
      </c>
      <c r="P3579" s="208" t="s">
        <v>258</v>
      </c>
      <c r="Q3579" s="208" t="s">
        <v>259</v>
      </c>
      <c r="R3579" s="208" t="s">
        <v>260</v>
      </c>
      <c r="S3579" s="203">
        <v>44837.596064814818</v>
      </c>
    </row>
    <row r="3580" spans="1:19" x14ac:dyDescent="0.25">
      <c r="A3580" s="208" t="s">
        <v>257</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2">
        <v>1300</v>
      </c>
      <c r="P3580" s="208" t="s">
        <v>258</v>
      </c>
      <c r="Q3580" s="208" t="s">
        <v>259</v>
      </c>
      <c r="R3580" s="208" t="s">
        <v>260</v>
      </c>
      <c r="S3580" s="203">
        <v>44837.596064814818</v>
      </c>
    </row>
    <row r="3581" spans="1:19" x14ac:dyDescent="0.25">
      <c r="A3581" s="208" t="s">
        <v>257</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2">
        <v>1300</v>
      </c>
      <c r="P3581" s="208" t="s">
        <v>258</v>
      </c>
      <c r="Q3581" s="208" t="s">
        <v>259</v>
      </c>
      <c r="R3581" s="208" t="s">
        <v>260</v>
      </c>
      <c r="S3581" s="203">
        <v>44837.596064814818</v>
      </c>
    </row>
    <row r="3582" spans="1:19" x14ac:dyDescent="0.25">
      <c r="A3582" s="208" t="s">
        <v>257</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2">
        <v>1300</v>
      </c>
      <c r="P3582" s="208" t="s">
        <v>258</v>
      </c>
      <c r="Q3582" s="208" t="s">
        <v>259</v>
      </c>
      <c r="R3582" s="208" t="s">
        <v>260</v>
      </c>
      <c r="S3582" s="203">
        <v>44837.596064814818</v>
      </c>
    </row>
    <row r="3583" spans="1:19" x14ac:dyDescent="0.25">
      <c r="A3583" s="208" t="s">
        <v>257</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2">
        <v>1300</v>
      </c>
      <c r="P3583" s="208" t="s">
        <v>258</v>
      </c>
      <c r="Q3583" s="208" t="s">
        <v>259</v>
      </c>
      <c r="R3583" s="208" t="s">
        <v>260</v>
      </c>
      <c r="S3583" s="203">
        <v>44837.596064814818</v>
      </c>
    </row>
    <row r="3584" spans="1:19" x14ac:dyDescent="0.25">
      <c r="A3584" s="208" t="s">
        <v>257</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2">
        <v>1300</v>
      </c>
      <c r="P3584" s="208" t="s">
        <v>258</v>
      </c>
      <c r="Q3584" s="208" t="s">
        <v>259</v>
      </c>
      <c r="R3584" s="208" t="s">
        <v>260</v>
      </c>
      <c r="S3584" s="203">
        <v>44837.596064814818</v>
      </c>
    </row>
    <row r="3585" spans="1:19" x14ac:dyDescent="0.25">
      <c r="A3585" s="208" t="s">
        <v>257</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2">
        <v>1300</v>
      </c>
      <c r="P3585" s="208" t="s">
        <v>258</v>
      </c>
      <c r="Q3585" s="208" t="s">
        <v>259</v>
      </c>
      <c r="R3585" s="208" t="s">
        <v>260</v>
      </c>
      <c r="S3585" s="203">
        <v>44837.596064814818</v>
      </c>
    </row>
    <row r="3586" spans="1:19" x14ac:dyDescent="0.25">
      <c r="A3586" s="208" t="s">
        <v>257</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2">
        <v>1300</v>
      </c>
      <c r="P3586" s="208" t="s">
        <v>258</v>
      </c>
      <c r="Q3586" s="208" t="s">
        <v>259</v>
      </c>
      <c r="R3586" s="208" t="s">
        <v>260</v>
      </c>
      <c r="S3586" s="203">
        <v>44837.596064814818</v>
      </c>
    </row>
    <row r="3587" spans="1:19" x14ac:dyDescent="0.25">
      <c r="A3587" s="208" t="s">
        <v>257</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2">
        <v>1300</v>
      </c>
      <c r="P3587" s="208" t="s">
        <v>258</v>
      </c>
      <c r="Q3587" s="208" t="s">
        <v>259</v>
      </c>
      <c r="R3587" s="208" t="s">
        <v>260</v>
      </c>
      <c r="S3587" s="203">
        <v>44837.596064814818</v>
      </c>
    </row>
    <row r="3588" spans="1:19" x14ac:dyDescent="0.25">
      <c r="A3588" s="208" t="s">
        <v>257</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2">
        <v>1300</v>
      </c>
      <c r="P3588" s="208" t="s">
        <v>258</v>
      </c>
      <c r="Q3588" s="208" t="s">
        <v>259</v>
      </c>
      <c r="R3588" s="208" t="s">
        <v>260</v>
      </c>
      <c r="S3588" s="203">
        <v>44837.596064814818</v>
      </c>
    </row>
    <row r="3589" spans="1:19" x14ac:dyDescent="0.25">
      <c r="A3589" s="208" t="s">
        <v>257</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2">
        <v>1300</v>
      </c>
      <c r="P3589" s="208" t="s">
        <v>258</v>
      </c>
      <c r="Q3589" s="208" t="s">
        <v>259</v>
      </c>
      <c r="R3589" s="208" t="s">
        <v>260</v>
      </c>
      <c r="S3589" s="203">
        <v>44837.596064814818</v>
      </c>
    </row>
    <row r="3590" spans="1:19" x14ac:dyDescent="0.25">
      <c r="A3590" s="208" t="s">
        <v>257</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2">
        <v>1300</v>
      </c>
      <c r="P3590" s="208" t="s">
        <v>258</v>
      </c>
      <c r="Q3590" s="208" t="s">
        <v>259</v>
      </c>
      <c r="R3590" s="208" t="s">
        <v>260</v>
      </c>
      <c r="S3590" s="203">
        <v>44837.596064814818</v>
      </c>
    </row>
    <row r="3591" spans="1:19" x14ac:dyDescent="0.25">
      <c r="A3591" s="208" t="s">
        <v>257</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2">
        <v>1300</v>
      </c>
      <c r="P3591" s="208" t="s">
        <v>258</v>
      </c>
      <c r="Q3591" s="208" t="s">
        <v>259</v>
      </c>
      <c r="R3591" s="208" t="s">
        <v>260</v>
      </c>
      <c r="S3591" s="203">
        <v>44837.596064814818</v>
      </c>
    </row>
    <row r="3592" spans="1:19" x14ac:dyDescent="0.25">
      <c r="A3592" s="208" t="s">
        <v>257</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2">
        <v>1300</v>
      </c>
      <c r="P3592" s="208" t="s">
        <v>258</v>
      </c>
      <c r="Q3592" s="208" t="s">
        <v>259</v>
      </c>
      <c r="R3592" s="208" t="s">
        <v>260</v>
      </c>
      <c r="S3592" s="203">
        <v>44837.596064814818</v>
      </c>
    </row>
    <row r="3593" spans="1:19" x14ac:dyDescent="0.25">
      <c r="A3593" s="208" t="s">
        <v>257</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2">
        <v>1300</v>
      </c>
      <c r="P3593" s="208" t="s">
        <v>258</v>
      </c>
      <c r="Q3593" s="208" t="s">
        <v>259</v>
      </c>
      <c r="R3593" s="208" t="s">
        <v>260</v>
      </c>
      <c r="S3593" s="203">
        <v>44837.596064814818</v>
      </c>
    </row>
    <row r="3594" spans="1:19" x14ac:dyDescent="0.25">
      <c r="A3594" s="208" t="s">
        <v>257</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2">
        <v>1300</v>
      </c>
      <c r="P3594" s="208" t="s">
        <v>258</v>
      </c>
      <c r="Q3594" s="208" t="s">
        <v>259</v>
      </c>
      <c r="R3594" s="208" t="s">
        <v>260</v>
      </c>
      <c r="S3594" s="203">
        <v>44837.596064814818</v>
      </c>
    </row>
    <row r="3595" spans="1:19" x14ac:dyDescent="0.25">
      <c r="A3595" s="208" t="s">
        <v>257</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2">
        <v>1300</v>
      </c>
      <c r="P3595" s="208" t="s">
        <v>258</v>
      </c>
      <c r="Q3595" s="208" t="s">
        <v>259</v>
      </c>
      <c r="R3595" s="208" t="s">
        <v>260</v>
      </c>
      <c r="S3595" s="203">
        <v>44837.596064814818</v>
      </c>
    </row>
    <row r="3596" spans="1:19" x14ac:dyDescent="0.25">
      <c r="A3596" s="208" t="s">
        <v>257</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2">
        <v>1300</v>
      </c>
      <c r="P3596" s="208" t="s">
        <v>258</v>
      </c>
      <c r="Q3596" s="208" t="s">
        <v>259</v>
      </c>
      <c r="R3596" s="208" t="s">
        <v>260</v>
      </c>
      <c r="S3596" s="203">
        <v>44837.596064814818</v>
      </c>
    </row>
    <row r="3597" spans="1:19" x14ac:dyDescent="0.25">
      <c r="A3597" s="208" t="s">
        <v>257</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2">
        <v>1300</v>
      </c>
      <c r="P3597" s="208" t="s">
        <v>258</v>
      </c>
      <c r="Q3597" s="208" t="s">
        <v>259</v>
      </c>
      <c r="R3597" s="208" t="s">
        <v>260</v>
      </c>
      <c r="S3597" s="203">
        <v>44837.596064814818</v>
      </c>
    </row>
    <row r="3598" spans="1:19" x14ac:dyDescent="0.25">
      <c r="A3598" s="208" t="s">
        <v>257</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2">
        <v>1300</v>
      </c>
      <c r="P3598" s="208" t="s">
        <v>258</v>
      </c>
      <c r="Q3598" s="208" t="s">
        <v>259</v>
      </c>
      <c r="R3598" s="208" t="s">
        <v>260</v>
      </c>
      <c r="S3598" s="203">
        <v>44837.596064814818</v>
      </c>
    </row>
    <row r="3599" spans="1:19" x14ac:dyDescent="0.25">
      <c r="A3599" s="208" t="s">
        <v>257</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2">
        <v>1300</v>
      </c>
      <c r="P3599" s="208" t="s">
        <v>258</v>
      </c>
      <c r="Q3599" s="208" t="s">
        <v>259</v>
      </c>
      <c r="R3599" s="208" t="s">
        <v>260</v>
      </c>
      <c r="S3599" s="203">
        <v>44837.596064814818</v>
      </c>
    </row>
    <row r="3600" spans="1:19" x14ac:dyDescent="0.25">
      <c r="A3600" s="208" t="s">
        <v>257</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2">
        <v>1300</v>
      </c>
      <c r="P3600" s="208" t="s">
        <v>258</v>
      </c>
      <c r="Q3600" s="208" t="s">
        <v>259</v>
      </c>
      <c r="R3600" s="208" t="s">
        <v>260</v>
      </c>
      <c r="S3600" s="203">
        <v>44837.596064814818</v>
      </c>
    </row>
    <row r="3601" spans="1:19" x14ac:dyDescent="0.25">
      <c r="A3601" s="208" t="s">
        <v>257</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2">
        <v>1300</v>
      </c>
      <c r="P3601" s="208" t="s">
        <v>258</v>
      </c>
      <c r="Q3601" s="208" t="s">
        <v>259</v>
      </c>
      <c r="R3601" s="208" t="s">
        <v>260</v>
      </c>
      <c r="S3601" s="203">
        <v>44837.596064814818</v>
      </c>
    </row>
    <row r="3602" spans="1:19" x14ac:dyDescent="0.25">
      <c r="A3602" s="208" t="s">
        <v>257</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2">
        <v>1300</v>
      </c>
      <c r="P3602" s="208" t="s">
        <v>258</v>
      </c>
      <c r="Q3602" s="208" t="s">
        <v>259</v>
      </c>
      <c r="R3602" s="208" t="s">
        <v>260</v>
      </c>
      <c r="S3602" s="203">
        <v>44837.596064814818</v>
      </c>
    </row>
    <row r="3603" spans="1:19" x14ac:dyDescent="0.25">
      <c r="A3603" s="208" t="s">
        <v>257</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2">
        <v>1300</v>
      </c>
      <c r="P3603" s="208" t="s">
        <v>258</v>
      </c>
      <c r="Q3603" s="208" t="s">
        <v>259</v>
      </c>
      <c r="R3603" s="208" t="s">
        <v>260</v>
      </c>
      <c r="S3603" s="203">
        <v>44837.596064814818</v>
      </c>
    </row>
    <row r="3604" spans="1:19" x14ac:dyDescent="0.25">
      <c r="A3604" s="208"/>
      <c r="B3604" s="208"/>
      <c r="C3604" s="203"/>
      <c r="D3604" s="208"/>
      <c r="E3604" s="208"/>
      <c r="F3604" s="208"/>
      <c r="G3604" s="208"/>
      <c r="H3604" s="208"/>
      <c r="I3604" s="332"/>
      <c r="J3604" s="208"/>
      <c r="K3604" s="332"/>
      <c r="L3604" s="208"/>
      <c r="M3604" s="208"/>
      <c r="N3604" s="332"/>
      <c r="O3604" s="332"/>
      <c r="P3604" s="208"/>
      <c r="Q3604" s="208"/>
      <c r="R3604" s="208"/>
      <c r="S3604" s="203"/>
    </row>
    <row r="3605" spans="1:19" x14ac:dyDescent="0.25">
      <c r="A3605" s="208"/>
      <c r="B3605" s="208"/>
      <c r="C3605" s="203"/>
      <c r="D3605" s="208"/>
      <c r="E3605" s="208"/>
      <c r="F3605" s="208"/>
      <c r="G3605" s="208"/>
      <c r="H3605" s="208"/>
      <c r="I3605" s="332"/>
      <c r="J3605" s="208"/>
      <c r="K3605" s="332"/>
      <c r="L3605" s="208"/>
      <c r="M3605" s="208"/>
      <c r="N3605" s="332"/>
      <c r="O3605" s="332"/>
      <c r="P3605" s="208"/>
      <c r="Q3605" s="208"/>
      <c r="R3605" s="208"/>
      <c r="S3605" s="203"/>
    </row>
    <row r="3606" spans="1:19" x14ac:dyDescent="0.25">
      <c r="A3606" s="208"/>
      <c r="B3606" s="208"/>
      <c r="C3606" s="203"/>
      <c r="D3606" s="208"/>
      <c r="E3606" s="208"/>
      <c r="F3606" s="208"/>
      <c r="G3606" s="208"/>
      <c r="H3606" s="208"/>
      <c r="I3606" s="332"/>
      <c r="J3606" s="208"/>
      <c r="K3606" s="332"/>
      <c r="L3606" s="208"/>
      <c r="M3606" s="208"/>
      <c r="N3606" s="332"/>
      <c r="O3606" s="332"/>
      <c r="P3606" s="208"/>
      <c r="Q3606" s="208"/>
      <c r="R3606" s="208"/>
      <c r="S3606" s="203"/>
    </row>
    <row r="3607" spans="1:19" x14ac:dyDescent="0.25">
      <c r="A3607" s="208"/>
      <c r="B3607" s="208"/>
      <c r="C3607" s="203"/>
      <c r="D3607" s="208"/>
      <c r="E3607" s="208"/>
      <c r="F3607" s="208"/>
      <c r="G3607" s="208"/>
      <c r="H3607" s="208"/>
      <c r="I3607" s="332"/>
      <c r="J3607" s="208"/>
      <c r="K3607" s="332"/>
      <c r="L3607" s="208"/>
      <c r="M3607" s="208"/>
      <c r="N3607" s="332"/>
      <c r="O3607" s="332"/>
      <c r="P3607" s="208"/>
      <c r="Q3607" s="208"/>
      <c r="R3607" s="208"/>
      <c r="S3607" s="203"/>
    </row>
    <row r="3608" spans="1:19" x14ac:dyDescent="0.25">
      <c r="A3608" s="208"/>
      <c r="B3608" s="208"/>
      <c r="C3608" s="203"/>
      <c r="D3608" s="208"/>
      <c r="E3608" s="208"/>
      <c r="F3608" s="208"/>
      <c r="G3608" s="208"/>
      <c r="H3608" s="208"/>
      <c r="I3608" s="332"/>
      <c r="J3608" s="208"/>
      <c r="K3608" s="332"/>
      <c r="L3608" s="208"/>
      <c r="M3608" s="208"/>
      <c r="N3608" s="332"/>
      <c r="O3608" s="332"/>
      <c r="P3608" s="208"/>
      <c r="Q3608" s="208"/>
      <c r="R3608" s="208"/>
      <c r="S3608" s="203"/>
    </row>
    <row r="3609" spans="1:19" x14ac:dyDescent="0.25">
      <c r="A3609" s="208"/>
      <c r="B3609" s="208"/>
      <c r="C3609" s="203"/>
      <c r="D3609" s="208"/>
      <c r="E3609" s="208"/>
      <c r="F3609" s="208"/>
      <c r="G3609" s="208"/>
      <c r="H3609" s="208"/>
      <c r="I3609" s="332"/>
      <c r="J3609" s="208"/>
      <c r="K3609" s="332"/>
      <c r="L3609" s="208"/>
      <c r="M3609" s="208"/>
      <c r="N3609" s="332"/>
      <c r="O3609" s="332"/>
      <c r="P3609" s="208"/>
      <c r="Q3609" s="208"/>
      <c r="R3609" s="208"/>
      <c r="S3609" s="203"/>
    </row>
    <row r="3610" spans="1:19" x14ac:dyDescent="0.25">
      <c r="A3610" s="208"/>
      <c r="B3610" s="208"/>
      <c r="C3610" s="203"/>
      <c r="D3610" s="208"/>
      <c r="E3610" s="208"/>
      <c r="F3610" s="208"/>
      <c r="G3610" s="208"/>
      <c r="H3610" s="208"/>
      <c r="I3610" s="332"/>
      <c r="J3610" s="208"/>
      <c r="K3610" s="332"/>
      <c r="L3610" s="208"/>
      <c r="M3610" s="208"/>
      <c r="N3610" s="332"/>
      <c r="O3610" s="332"/>
      <c r="P3610" s="208"/>
      <c r="Q3610" s="208"/>
      <c r="R3610" s="208"/>
      <c r="S3610" s="203"/>
    </row>
    <row r="3611" spans="1:19" x14ac:dyDescent="0.25">
      <c r="A3611" s="208"/>
      <c r="B3611" s="208"/>
      <c r="C3611" s="203"/>
      <c r="D3611" s="208"/>
      <c r="E3611" s="208"/>
      <c r="F3611" s="208"/>
      <c r="G3611" s="208"/>
      <c r="H3611" s="208"/>
      <c r="I3611" s="332"/>
      <c r="J3611" s="208"/>
      <c r="K3611" s="332"/>
      <c r="L3611" s="208"/>
      <c r="M3611" s="208"/>
      <c r="N3611" s="332"/>
      <c r="O3611" s="332"/>
      <c r="P3611" s="208"/>
      <c r="Q3611" s="208"/>
      <c r="R3611" s="208"/>
      <c r="S3611" s="203"/>
    </row>
    <row r="3612" spans="1:19" x14ac:dyDescent="0.25">
      <c r="A3612" s="208"/>
      <c r="B3612" s="208"/>
      <c r="C3612" s="203"/>
      <c r="D3612" s="208"/>
      <c r="E3612" s="208"/>
      <c r="F3612" s="208"/>
      <c r="G3612" s="208"/>
      <c r="H3612" s="208"/>
      <c r="I3612" s="332"/>
      <c r="J3612" s="208"/>
      <c r="K3612" s="332"/>
      <c r="L3612" s="208"/>
      <c r="M3612" s="208"/>
      <c r="N3612" s="332"/>
      <c r="O3612" s="332"/>
      <c r="P3612" s="208"/>
      <c r="Q3612" s="208"/>
      <c r="R3612" s="208"/>
      <c r="S3612" s="203"/>
    </row>
    <row r="3613" spans="1:19" x14ac:dyDescent="0.25">
      <c r="A3613" s="208"/>
      <c r="B3613" s="208"/>
      <c r="C3613" s="203"/>
      <c r="D3613" s="208"/>
      <c r="E3613" s="208"/>
      <c r="F3613" s="208"/>
      <c r="G3613" s="208"/>
      <c r="H3613" s="208"/>
      <c r="I3613" s="332"/>
      <c r="J3613" s="208"/>
      <c r="K3613" s="332"/>
      <c r="L3613" s="208"/>
      <c r="M3613" s="208"/>
      <c r="N3613" s="332"/>
      <c r="O3613" s="332"/>
      <c r="P3613" s="208"/>
      <c r="Q3613" s="208"/>
      <c r="R3613" s="208"/>
      <c r="S3613" s="203"/>
    </row>
    <row r="3614" spans="1:19" x14ac:dyDescent="0.25">
      <c r="A3614" s="208"/>
      <c r="B3614" s="208"/>
      <c r="C3614" s="203"/>
      <c r="D3614" s="208"/>
      <c r="E3614" s="208"/>
      <c r="F3614" s="208"/>
      <c r="G3614" s="208"/>
      <c r="H3614" s="208"/>
      <c r="I3614" s="332"/>
      <c r="J3614" s="208"/>
      <c r="K3614" s="332"/>
      <c r="L3614" s="208"/>
      <c r="M3614" s="208"/>
      <c r="N3614" s="332"/>
      <c r="O3614" s="332"/>
      <c r="P3614" s="208"/>
      <c r="Q3614" s="208"/>
      <c r="R3614" s="208"/>
      <c r="S3614" s="203"/>
    </row>
    <row r="3615" spans="1:19" x14ac:dyDescent="0.25">
      <c r="A3615" s="208"/>
      <c r="B3615" s="208"/>
      <c r="C3615" s="203"/>
      <c r="D3615" s="208"/>
      <c r="E3615" s="208"/>
      <c r="F3615" s="208"/>
      <c r="G3615" s="208"/>
      <c r="H3615" s="208"/>
      <c r="I3615" s="332"/>
      <c r="J3615" s="208"/>
      <c r="K3615" s="332"/>
      <c r="L3615" s="208"/>
      <c r="M3615" s="208"/>
      <c r="N3615" s="332"/>
      <c r="O3615" s="332"/>
      <c r="P3615" s="208"/>
      <c r="Q3615" s="208"/>
      <c r="R3615" s="208"/>
      <c r="S3615" s="203"/>
    </row>
    <row r="3616" spans="1:19" x14ac:dyDescent="0.25">
      <c r="A3616" s="208"/>
      <c r="B3616" s="208"/>
      <c r="C3616" s="203"/>
      <c r="D3616" s="208"/>
      <c r="E3616" s="208"/>
      <c r="F3616" s="208"/>
      <c r="G3616" s="208"/>
      <c r="H3616" s="208"/>
      <c r="I3616" s="332"/>
      <c r="J3616" s="208"/>
      <c r="K3616" s="332"/>
      <c r="L3616" s="208"/>
      <c r="M3616" s="208"/>
      <c r="N3616" s="332"/>
      <c r="O3616" s="332"/>
      <c r="P3616" s="208"/>
      <c r="Q3616" s="208"/>
      <c r="R3616" s="208"/>
      <c r="S3616" s="203"/>
    </row>
    <row r="3617" spans="1:19" x14ac:dyDescent="0.25">
      <c r="A3617" s="208"/>
      <c r="B3617" s="208"/>
      <c r="C3617" s="203"/>
      <c r="D3617" s="208"/>
      <c r="E3617" s="208"/>
      <c r="F3617" s="208"/>
      <c r="G3617" s="208"/>
      <c r="H3617" s="208"/>
      <c r="I3617" s="332"/>
      <c r="J3617" s="208"/>
      <c r="K3617" s="332"/>
      <c r="L3617" s="208"/>
      <c r="M3617" s="208"/>
      <c r="N3617" s="332"/>
      <c r="O3617" s="332"/>
      <c r="P3617" s="208"/>
      <c r="Q3617" s="208"/>
      <c r="R3617" s="208"/>
      <c r="S3617" s="203"/>
    </row>
    <row r="3618" spans="1:19" x14ac:dyDescent="0.25">
      <c r="A3618" s="208"/>
      <c r="B3618" s="208"/>
      <c r="C3618" s="203"/>
      <c r="D3618" s="208"/>
      <c r="E3618" s="208"/>
      <c r="F3618" s="208"/>
      <c r="G3618" s="208"/>
      <c r="H3618" s="208"/>
      <c r="I3618" s="332"/>
      <c r="J3618" s="208"/>
      <c r="K3618" s="332"/>
      <c r="L3618" s="208"/>
      <c r="M3618" s="208"/>
      <c r="N3618" s="332"/>
      <c r="O3618" s="332"/>
      <c r="P3618" s="208"/>
      <c r="Q3618" s="208"/>
      <c r="R3618" s="208"/>
      <c r="S3618" s="203"/>
    </row>
    <row r="3619" spans="1:19" x14ac:dyDescent="0.25">
      <c r="A3619" s="208"/>
      <c r="B3619" s="208"/>
      <c r="C3619" s="203"/>
      <c r="D3619" s="208"/>
      <c r="E3619" s="208"/>
      <c r="F3619" s="208"/>
      <c r="G3619" s="208"/>
      <c r="H3619" s="208"/>
      <c r="I3619" s="332"/>
      <c r="J3619" s="208"/>
      <c r="K3619" s="332"/>
      <c r="L3619" s="208"/>
      <c r="M3619" s="208"/>
      <c r="N3619" s="332"/>
      <c r="O3619" s="332"/>
      <c r="P3619" s="208"/>
      <c r="Q3619" s="208"/>
      <c r="R3619" s="208"/>
      <c r="S3619" s="203"/>
    </row>
    <row r="3620" spans="1:19" x14ac:dyDescent="0.25">
      <c r="A3620" s="208"/>
      <c r="B3620" s="208"/>
      <c r="C3620" s="203"/>
      <c r="D3620" s="208"/>
      <c r="E3620" s="208"/>
      <c r="F3620" s="208"/>
      <c r="G3620" s="208"/>
      <c r="H3620" s="208"/>
      <c r="I3620" s="332"/>
      <c r="J3620" s="208"/>
      <c r="K3620" s="332"/>
      <c r="L3620" s="208"/>
      <c r="M3620" s="208"/>
      <c r="N3620" s="332"/>
      <c r="O3620" s="332"/>
      <c r="P3620" s="208"/>
      <c r="Q3620" s="208"/>
      <c r="R3620" s="208"/>
      <c r="S3620" s="203"/>
    </row>
    <row r="3621" spans="1:19" x14ac:dyDescent="0.25">
      <c r="A3621" s="208"/>
      <c r="B3621" s="208"/>
      <c r="C3621" s="203"/>
      <c r="D3621" s="208"/>
      <c r="E3621" s="208"/>
      <c r="F3621" s="208"/>
      <c r="G3621" s="208"/>
      <c r="H3621" s="208"/>
      <c r="I3621" s="332"/>
      <c r="J3621" s="208"/>
      <c r="K3621" s="332"/>
      <c r="L3621" s="208"/>
      <c r="M3621" s="208"/>
      <c r="N3621" s="332"/>
      <c r="O3621" s="332"/>
      <c r="P3621" s="208"/>
      <c r="Q3621" s="208"/>
      <c r="R3621" s="208"/>
      <c r="S3621" s="203"/>
    </row>
    <row r="3622" spans="1:19" x14ac:dyDescent="0.25">
      <c r="A3622" s="208"/>
      <c r="B3622" s="208"/>
      <c r="C3622" s="203"/>
      <c r="D3622" s="208"/>
      <c r="E3622" s="208"/>
      <c r="F3622" s="208"/>
      <c r="G3622" s="208"/>
      <c r="H3622" s="208"/>
      <c r="I3622" s="332"/>
      <c r="J3622" s="208"/>
      <c r="K3622" s="332"/>
      <c r="L3622" s="208"/>
      <c r="M3622" s="208"/>
      <c r="N3622" s="332"/>
      <c r="O3622" s="332"/>
      <c r="P3622" s="208"/>
      <c r="Q3622" s="208"/>
      <c r="R3622" s="208"/>
      <c r="S3622" s="203"/>
    </row>
    <row r="3623" spans="1:19" x14ac:dyDescent="0.25">
      <c r="A3623" s="208"/>
      <c r="B3623" s="208"/>
      <c r="C3623" s="203"/>
      <c r="D3623" s="208"/>
      <c r="E3623" s="208"/>
      <c r="F3623" s="208"/>
      <c r="G3623" s="208"/>
      <c r="H3623" s="208"/>
      <c r="I3623" s="332"/>
      <c r="J3623" s="208"/>
      <c r="K3623" s="332"/>
      <c r="L3623" s="208"/>
      <c r="M3623" s="208"/>
      <c r="N3623" s="332"/>
      <c r="O3623" s="332"/>
      <c r="P3623" s="208"/>
      <c r="Q3623" s="208"/>
      <c r="R3623" s="208"/>
      <c r="S3623" s="203"/>
    </row>
    <row r="3624" spans="1:19" x14ac:dyDescent="0.25">
      <c r="A3624" s="208"/>
      <c r="B3624" s="208"/>
      <c r="C3624" s="203"/>
      <c r="D3624" s="208"/>
      <c r="E3624" s="208"/>
      <c r="F3624" s="208"/>
      <c r="G3624" s="208"/>
      <c r="H3624" s="208"/>
      <c r="I3624" s="332"/>
      <c r="J3624" s="208"/>
      <c r="K3624" s="332"/>
      <c r="L3624" s="208"/>
      <c r="M3624" s="208"/>
      <c r="N3624" s="332"/>
      <c r="O3624" s="332"/>
      <c r="P3624" s="208"/>
      <c r="Q3624" s="208"/>
      <c r="R3624" s="208"/>
      <c r="S3624" s="203"/>
    </row>
    <row r="3625" spans="1:19" x14ac:dyDescent="0.25">
      <c r="A3625" s="208"/>
      <c r="B3625" s="208"/>
      <c r="C3625" s="203"/>
      <c r="D3625" s="208"/>
      <c r="E3625" s="208"/>
      <c r="F3625" s="208"/>
      <c r="G3625" s="208"/>
      <c r="H3625" s="208"/>
      <c r="I3625" s="332"/>
      <c r="J3625" s="208"/>
      <c r="K3625" s="332"/>
      <c r="L3625" s="208"/>
      <c r="M3625" s="208"/>
      <c r="N3625" s="332"/>
      <c r="O3625" s="332"/>
      <c r="P3625" s="208"/>
      <c r="Q3625" s="208"/>
      <c r="R3625" s="208"/>
      <c r="S3625" s="203"/>
    </row>
    <row r="3626" spans="1:19" x14ac:dyDescent="0.25">
      <c r="A3626" s="208"/>
      <c r="B3626" s="208"/>
      <c r="C3626" s="203"/>
      <c r="D3626" s="208"/>
      <c r="E3626" s="208"/>
      <c r="F3626" s="208"/>
      <c r="G3626" s="208"/>
      <c r="H3626" s="208"/>
      <c r="I3626" s="332"/>
      <c r="J3626" s="208"/>
      <c r="K3626" s="332"/>
      <c r="L3626" s="208"/>
      <c r="M3626" s="208"/>
      <c r="N3626" s="332"/>
      <c r="O3626" s="332"/>
      <c r="P3626" s="208"/>
      <c r="Q3626" s="208"/>
      <c r="R3626" s="208"/>
      <c r="S3626" s="203"/>
    </row>
    <row r="3627" spans="1:19" x14ac:dyDescent="0.25">
      <c r="A3627" s="208"/>
      <c r="B3627" s="208"/>
      <c r="C3627" s="203"/>
      <c r="D3627" s="208"/>
      <c r="E3627" s="208"/>
      <c r="F3627" s="208"/>
      <c r="G3627" s="208"/>
      <c r="H3627" s="208"/>
      <c r="I3627" s="332"/>
      <c r="J3627" s="208"/>
      <c r="K3627" s="332"/>
      <c r="L3627" s="208"/>
      <c r="M3627" s="208"/>
      <c r="N3627" s="332"/>
      <c r="O3627" s="332"/>
      <c r="P3627" s="208"/>
      <c r="Q3627" s="208"/>
      <c r="R3627" s="208"/>
      <c r="S3627" s="203"/>
    </row>
    <row r="3628" spans="1:19" x14ac:dyDescent="0.25">
      <c r="A3628" s="208"/>
      <c r="B3628" s="208"/>
      <c r="C3628" s="203"/>
      <c r="D3628" s="208"/>
      <c r="E3628" s="208"/>
      <c r="F3628" s="208"/>
      <c r="G3628" s="208"/>
      <c r="H3628" s="208"/>
      <c r="I3628" s="332"/>
      <c r="J3628" s="208"/>
      <c r="K3628" s="332"/>
      <c r="L3628" s="208"/>
      <c r="M3628" s="208"/>
      <c r="N3628" s="332"/>
      <c r="O3628" s="332"/>
      <c r="P3628" s="208"/>
      <c r="Q3628" s="208"/>
      <c r="R3628" s="208"/>
      <c r="S3628" s="203"/>
    </row>
    <row r="3629" spans="1:19" x14ac:dyDescent="0.25">
      <c r="A3629" s="208"/>
      <c r="B3629" s="208"/>
      <c r="C3629" s="203"/>
      <c r="D3629" s="208"/>
      <c r="E3629" s="208"/>
      <c r="F3629" s="208"/>
      <c r="G3629" s="208"/>
      <c r="H3629" s="208"/>
      <c r="I3629" s="332"/>
      <c r="J3629" s="208"/>
      <c r="K3629" s="332"/>
      <c r="L3629" s="208"/>
      <c r="M3629" s="208"/>
      <c r="N3629" s="332"/>
      <c r="O3629" s="332"/>
      <c r="P3629" s="208"/>
      <c r="Q3629" s="208"/>
      <c r="R3629" s="208"/>
      <c r="S3629" s="203"/>
    </row>
    <row r="3630" spans="1:19" x14ac:dyDescent="0.25">
      <c r="A3630" s="208"/>
      <c r="B3630" s="208"/>
      <c r="C3630" s="203"/>
      <c r="D3630" s="208"/>
      <c r="E3630" s="208"/>
      <c r="F3630" s="208"/>
      <c r="G3630" s="208"/>
      <c r="H3630" s="208"/>
      <c r="I3630" s="332"/>
      <c r="J3630" s="208"/>
      <c r="K3630" s="332"/>
      <c r="L3630" s="208"/>
      <c r="M3630" s="208"/>
      <c r="N3630" s="332"/>
      <c r="O3630" s="332"/>
      <c r="P3630" s="208"/>
      <c r="Q3630" s="208"/>
      <c r="R3630" s="208"/>
      <c r="S3630" s="203"/>
    </row>
    <row r="3631" spans="1:19" x14ac:dyDescent="0.25">
      <c r="A3631" s="208"/>
      <c r="B3631" s="208"/>
      <c r="C3631" s="203"/>
      <c r="D3631" s="208"/>
      <c r="E3631" s="208"/>
      <c r="F3631" s="208"/>
      <c r="G3631" s="208"/>
      <c r="H3631" s="208"/>
      <c r="I3631" s="332"/>
      <c r="J3631" s="208"/>
      <c r="K3631" s="332"/>
      <c r="L3631" s="208"/>
      <c r="M3631" s="208"/>
      <c r="N3631" s="332"/>
      <c r="O3631" s="332"/>
      <c r="P3631" s="208"/>
      <c r="Q3631" s="208"/>
      <c r="R3631" s="208"/>
      <c r="S3631" s="203"/>
    </row>
    <row r="3632" spans="1:19" x14ac:dyDescent="0.25">
      <c r="A3632" s="208"/>
      <c r="B3632" s="208"/>
      <c r="C3632" s="203"/>
      <c r="D3632" s="208"/>
      <c r="E3632" s="208"/>
      <c r="F3632" s="208"/>
      <c r="G3632" s="208"/>
      <c r="H3632" s="208"/>
      <c r="I3632" s="332"/>
      <c r="J3632" s="208"/>
      <c r="K3632" s="332"/>
      <c r="L3632" s="208"/>
      <c r="M3632" s="208"/>
      <c r="N3632" s="332"/>
      <c r="O3632" s="332"/>
      <c r="P3632" s="208"/>
      <c r="Q3632" s="208"/>
      <c r="R3632" s="208"/>
      <c r="S3632" s="203"/>
    </row>
    <row r="3633" spans="1:19" x14ac:dyDescent="0.25">
      <c r="A3633" s="208"/>
      <c r="B3633" s="208"/>
      <c r="C3633" s="203"/>
      <c r="D3633" s="208"/>
      <c r="E3633" s="208"/>
      <c r="F3633" s="208"/>
      <c r="G3633" s="208"/>
      <c r="H3633" s="208"/>
      <c r="I3633" s="332"/>
      <c r="J3633" s="208"/>
      <c r="K3633" s="332"/>
      <c r="L3633" s="208"/>
      <c r="M3633" s="208"/>
      <c r="N3633" s="332"/>
      <c r="O3633" s="332"/>
      <c r="P3633" s="208"/>
      <c r="Q3633" s="208"/>
      <c r="R3633" s="208"/>
      <c r="S3633" s="203"/>
    </row>
    <row r="3634" spans="1:19" x14ac:dyDescent="0.25">
      <c r="A3634" s="208"/>
      <c r="B3634" s="208"/>
      <c r="C3634" s="203"/>
      <c r="D3634" s="208"/>
      <c r="E3634" s="208"/>
      <c r="F3634" s="208"/>
      <c r="G3634" s="208"/>
      <c r="H3634" s="208"/>
      <c r="I3634" s="332"/>
      <c r="J3634" s="208"/>
      <c r="K3634" s="332"/>
      <c r="L3634" s="208"/>
      <c r="M3634" s="208"/>
      <c r="N3634" s="332"/>
      <c r="O3634" s="332"/>
      <c r="P3634" s="208"/>
      <c r="Q3634" s="208"/>
      <c r="R3634" s="208"/>
      <c r="S3634" s="203"/>
    </row>
    <row r="3635" spans="1:19" x14ac:dyDescent="0.25">
      <c r="A3635" s="208"/>
      <c r="B3635" s="208"/>
      <c r="C3635" s="203"/>
      <c r="D3635" s="208"/>
      <c r="E3635" s="208"/>
      <c r="F3635" s="208"/>
      <c r="G3635" s="208"/>
      <c r="H3635" s="208"/>
      <c r="I3635" s="332"/>
      <c r="J3635" s="208"/>
      <c r="K3635" s="332"/>
      <c r="L3635" s="208"/>
      <c r="M3635" s="208"/>
      <c r="N3635" s="332"/>
      <c r="O3635" s="332"/>
      <c r="P3635" s="208"/>
      <c r="Q3635" s="208"/>
      <c r="R3635" s="208"/>
      <c r="S3635" s="203"/>
    </row>
    <row r="3636" spans="1:19" x14ac:dyDescent="0.25">
      <c r="A3636" s="208"/>
      <c r="B3636" s="208"/>
      <c r="C3636" s="203"/>
      <c r="D3636" s="208"/>
      <c r="E3636" s="208"/>
      <c r="F3636" s="208"/>
      <c r="G3636" s="208"/>
      <c r="H3636" s="208"/>
      <c r="I3636" s="332"/>
      <c r="J3636" s="208"/>
      <c r="K3636" s="332"/>
      <c r="L3636" s="208"/>
      <c r="M3636" s="208"/>
      <c r="N3636" s="332"/>
      <c r="O3636" s="332"/>
      <c r="P3636" s="208"/>
      <c r="Q3636" s="208"/>
      <c r="R3636" s="208"/>
      <c r="S3636" s="203"/>
    </row>
    <row r="3637" spans="1:19" x14ac:dyDescent="0.25">
      <c r="A3637" s="208"/>
      <c r="B3637" s="208"/>
      <c r="C3637" s="203"/>
      <c r="D3637" s="208"/>
      <c r="E3637" s="208"/>
      <c r="F3637" s="208"/>
      <c r="G3637" s="208"/>
      <c r="H3637" s="208"/>
      <c r="I3637" s="332"/>
      <c r="J3637" s="208"/>
      <c r="K3637" s="332"/>
      <c r="L3637" s="208"/>
      <c r="M3637" s="208"/>
      <c r="N3637" s="332"/>
      <c r="O3637" s="332"/>
      <c r="P3637" s="208"/>
      <c r="Q3637" s="208"/>
      <c r="R3637" s="208"/>
      <c r="S3637" s="203"/>
    </row>
    <row r="3638" spans="1:19" x14ac:dyDescent="0.25">
      <c r="A3638" s="208"/>
      <c r="B3638" s="208"/>
      <c r="C3638" s="203"/>
      <c r="D3638" s="208"/>
      <c r="E3638" s="208"/>
      <c r="F3638" s="208"/>
      <c r="G3638" s="208"/>
      <c r="H3638" s="208"/>
      <c r="I3638" s="332"/>
      <c r="J3638" s="208"/>
      <c r="K3638" s="332"/>
      <c r="L3638" s="208"/>
      <c r="M3638" s="208"/>
      <c r="N3638" s="332"/>
      <c r="O3638" s="332"/>
      <c r="P3638" s="208"/>
      <c r="Q3638" s="208"/>
      <c r="R3638" s="208"/>
      <c r="S3638" s="203"/>
    </row>
    <row r="3639" spans="1:19" x14ac:dyDescent="0.25">
      <c r="A3639" s="208"/>
      <c r="B3639" s="208"/>
      <c r="C3639" s="203"/>
      <c r="D3639" s="208"/>
      <c r="E3639" s="208"/>
      <c r="F3639" s="208"/>
      <c r="G3639" s="208"/>
      <c r="H3639" s="208"/>
      <c r="I3639" s="332"/>
      <c r="J3639" s="208"/>
      <c r="K3639" s="332"/>
      <c r="L3639" s="208"/>
      <c r="M3639" s="208"/>
      <c r="N3639" s="332"/>
      <c r="O3639" s="332"/>
      <c r="P3639" s="208"/>
      <c r="Q3639" s="208"/>
      <c r="R3639" s="208"/>
      <c r="S3639" s="203"/>
    </row>
    <row r="3640" spans="1:19" x14ac:dyDescent="0.25">
      <c r="A3640" s="208"/>
      <c r="B3640" s="208"/>
      <c r="C3640" s="203"/>
      <c r="D3640" s="208"/>
      <c r="E3640" s="208"/>
      <c r="F3640" s="208"/>
      <c r="G3640" s="208"/>
      <c r="H3640" s="208"/>
      <c r="I3640" s="332"/>
      <c r="J3640" s="208"/>
      <c r="K3640" s="332"/>
      <c r="L3640" s="208"/>
      <c r="M3640" s="208"/>
      <c r="N3640" s="332"/>
      <c r="O3640" s="332"/>
      <c r="P3640" s="208"/>
      <c r="Q3640" s="208"/>
      <c r="R3640" s="208"/>
      <c r="S3640" s="203"/>
    </row>
    <row r="3641" spans="1:19" x14ac:dyDescent="0.25">
      <c r="A3641" s="208"/>
      <c r="B3641" s="208"/>
      <c r="C3641" s="203"/>
      <c r="D3641" s="208"/>
      <c r="E3641" s="208"/>
      <c r="F3641" s="208"/>
      <c r="G3641" s="208"/>
      <c r="H3641" s="208"/>
      <c r="I3641" s="332"/>
      <c r="J3641" s="208"/>
      <c r="K3641" s="332"/>
      <c r="L3641" s="208"/>
      <c r="M3641" s="208"/>
      <c r="N3641" s="332"/>
      <c r="O3641" s="332"/>
      <c r="P3641" s="208"/>
      <c r="Q3641" s="208"/>
      <c r="R3641" s="208"/>
      <c r="S3641" s="203"/>
    </row>
    <row r="3642" spans="1:19" x14ac:dyDescent="0.25">
      <c r="A3642" s="208"/>
      <c r="B3642" s="208"/>
      <c r="C3642" s="203"/>
      <c r="D3642" s="208"/>
      <c r="E3642" s="208"/>
      <c r="F3642" s="208"/>
      <c r="G3642" s="208"/>
      <c r="H3642" s="208"/>
      <c r="I3642" s="332"/>
      <c r="J3642" s="208"/>
      <c r="K3642" s="332"/>
      <c r="L3642" s="208"/>
      <c r="M3642" s="208"/>
      <c r="N3642" s="332"/>
      <c r="O3642" s="332"/>
      <c r="P3642" s="208"/>
      <c r="Q3642" s="208"/>
      <c r="R3642" s="208"/>
      <c r="S3642" s="203"/>
    </row>
    <row r="3643" spans="1:19" x14ac:dyDescent="0.25">
      <c r="A3643" s="208"/>
      <c r="B3643" s="208"/>
      <c r="C3643" s="203"/>
      <c r="D3643" s="208"/>
      <c r="E3643" s="208"/>
      <c r="F3643" s="208"/>
      <c r="G3643" s="208"/>
      <c r="H3643" s="208"/>
      <c r="I3643" s="332"/>
      <c r="J3643" s="208"/>
      <c r="K3643" s="332"/>
      <c r="L3643" s="208"/>
      <c r="M3643" s="208"/>
      <c r="N3643" s="332"/>
      <c r="O3643" s="332"/>
      <c r="P3643" s="208"/>
      <c r="Q3643" s="208"/>
      <c r="R3643" s="208"/>
      <c r="S3643" s="203"/>
    </row>
    <row r="3644" spans="1:19" x14ac:dyDescent="0.25">
      <c r="A3644" s="208"/>
      <c r="B3644" s="208"/>
      <c r="C3644" s="203"/>
      <c r="D3644" s="208"/>
      <c r="E3644" s="208"/>
      <c r="F3644" s="208"/>
      <c r="G3644" s="208"/>
      <c r="H3644" s="208"/>
      <c r="I3644" s="332"/>
      <c r="J3644" s="208"/>
      <c r="K3644" s="332"/>
      <c r="L3644" s="208"/>
      <c r="M3644" s="208"/>
      <c r="N3644" s="332"/>
      <c r="O3644" s="332"/>
      <c r="P3644" s="208"/>
      <c r="Q3644" s="208"/>
      <c r="R3644" s="208"/>
      <c r="S3644" s="203"/>
    </row>
    <row r="3645" spans="1:19" x14ac:dyDescent="0.25">
      <c r="A3645" s="208"/>
      <c r="B3645" s="208"/>
      <c r="C3645" s="203"/>
      <c r="D3645" s="208"/>
      <c r="E3645" s="208"/>
      <c r="F3645" s="208"/>
      <c r="G3645" s="208"/>
      <c r="H3645" s="208"/>
      <c r="I3645" s="332"/>
      <c r="J3645" s="208"/>
      <c r="K3645" s="332"/>
      <c r="L3645" s="208"/>
      <c r="M3645" s="208"/>
      <c r="N3645" s="332"/>
      <c r="O3645" s="332"/>
      <c r="P3645" s="208"/>
      <c r="Q3645" s="208"/>
      <c r="R3645" s="208"/>
      <c r="S3645" s="203"/>
    </row>
    <row r="3646" spans="1:19" x14ac:dyDescent="0.25">
      <c r="A3646" s="208"/>
      <c r="B3646" s="208"/>
      <c r="C3646" s="203"/>
      <c r="D3646" s="208"/>
      <c r="E3646" s="208"/>
      <c r="F3646" s="208"/>
      <c r="G3646" s="208"/>
      <c r="H3646" s="208"/>
      <c r="I3646" s="332"/>
      <c r="J3646" s="208"/>
      <c r="K3646" s="332"/>
      <c r="L3646" s="208"/>
      <c r="M3646" s="208"/>
      <c r="N3646" s="332"/>
      <c r="O3646" s="332"/>
      <c r="P3646" s="208"/>
      <c r="Q3646" s="208"/>
      <c r="R3646" s="208"/>
      <c r="S3646" s="203"/>
    </row>
    <row r="3647" spans="1:19" x14ac:dyDescent="0.25">
      <c r="A3647" s="208"/>
      <c r="B3647" s="208"/>
      <c r="C3647" s="203"/>
      <c r="D3647" s="208"/>
      <c r="E3647" s="208"/>
      <c r="F3647" s="208"/>
      <c r="G3647" s="208"/>
      <c r="H3647" s="208"/>
      <c r="I3647" s="332"/>
      <c r="J3647" s="208"/>
      <c r="K3647" s="332"/>
      <c r="L3647" s="208"/>
      <c r="M3647" s="208"/>
      <c r="N3647" s="332"/>
      <c r="O3647" s="332"/>
      <c r="P3647" s="208"/>
      <c r="Q3647" s="208"/>
      <c r="R3647" s="208"/>
      <c r="S3647" s="203"/>
    </row>
    <row r="3648" spans="1:19" x14ac:dyDescent="0.25">
      <c r="A3648" s="208"/>
      <c r="B3648" s="208"/>
      <c r="C3648" s="203"/>
      <c r="D3648" s="208"/>
      <c r="E3648" s="208"/>
      <c r="F3648" s="208"/>
      <c r="G3648" s="208"/>
      <c r="H3648" s="208"/>
      <c r="I3648" s="332"/>
      <c r="J3648" s="208"/>
      <c r="K3648" s="332"/>
      <c r="L3648" s="208"/>
      <c r="M3648" s="208"/>
      <c r="N3648" s="332"/>
      <c r="O3648" s="332"/>
      <c r="P3648" s="208"/>
      <c r="Q3648" s="208"/>
      <c r="R3648" s="208"/>
      <c r="S3648" s="203"/>
    </row>
    <row r="3649" spans="1:19" x14ac:dyDescent="0.25">
      <c r="A3649" s="208"/>
      <c r="B3649" s="208"/>
      <c r="C3649" s="203"/>
      <c r="D3649" s="208"/>
      <c r="E3649" s="208"/>
      <c r="F3649" s="208"/>
      <c r="G3649" s="208"/>
      <c r="H3649" s="208"/>
      <c r="I3649" s="332"/>
      <c r="J3649" s="208"/>
      <c r="K3649" s="332"/>
      <c r="L3649" s="208"/>
      <c r="M3649" s="208"/>
      <c r="N3649" s="332"/>
      <c r="O3649" s="332"/>
      <c r="P3649" s="208"/>
      <c r="Q3649" s="208"/>
      <c r="R3649" s="208"/>
      <c r="S3649" s="203"/>
    </row>
    <row r="3650" spans="1:19" x14ac:dyDescent="0.25">
      <c r="A3650" s="208"/>
      <c r="B3650" s="208"/>
      <c r="C3650" s="203"/>
      <c r="D3650" s="208"/>
      <c r="E3650" s="208"/>
      <c r="F3650" s="208"/>
      <c r="G3650" s="208"/>
      <c r="H3650" s="208"/>
      <c r="I3650" s="332"/>
      <c r="J3650" s="208"/>
      <c r="K3650" s="332"/>
      <c r="L3650" s="208"/>
      <c r="M3650" s="208"/>
      <c r="N3650" s="332"/>
      <c r="O3650" s="332"/>
      <c r="P3650" s="208"/>
      <c r="Q3650" s="208"/>
      <c r="R3650" s="208"/>
      <c r="S3650" s="203"/>
    </row>
    <row r="3651" spans="1:19" x14ac:dyDescent="0.25">
      <c r="A3651" s="208"/>
      <c r="B3651" s="208"/>
      <c r="C3651" s="203"/>
      <c r="D3651" s="208"/>
      <c r="E3651" s="208"/>
      <c r="F3651" s="208"/>
      <c r="G3651" s="208"/>
      <c r="H3651" s="208"/>
      <c r="I3651" s="332"/>
      <c r="J3651" s="208"/>
      <c r="K3651" s="332"/>
      <c r="L3651" s="208"/>
      <c r="M3651" s="208"/>
      <c r="N3651" s="332"/>
      <c r="O3651" s="332"/>
      <c r="P3651" s="208"/>
      <c r="Q3651" s="208"/>
      <c r="R3651" s="208"/>
      <c r="S3651" s="203"/>
    </row>
    <row r="3652" spans="1:19" x14ac:dyDescent="0.25">
      <c r="A3652" s="208"/>
      <c r="B3652" s="208"/>
      <c r="C3652" s="203"/>
      <c r="D3652" s="208"/>
      <c r="E3652" s="208"/>
      <c r="F3652" s="208"/>
      <c r="G3652" s="208"/>
      <c r="H3652" s="208"/>
      <c r="I3652" s="332"/>
      <c r="J3652" s="208"/>
      <c r="K3652" s="332"/>
      <c r="L3652" s="208"/>
      <c r="M3652" s="208"/>
      <c r="N3652" s="332"/>
      <c r="O3652" s="332"/>
      <c r="P3652" s="208"/>
      <c r="Q3652" s="208"/>
      <c r="R3652" s="208"/>
      <c r="S3652" s="203"/>
    </row>
    <row r="3653" spans="1:19" x14ac:dyDescent="0.25">
      <c r="A3653" s="208"/>
      <c r="B3653" s="208"/>
      <c r="C3653" s="203"/>
      <c r="D3653" s="208"/>
      <c r="E3653" s="208"/>
      <c r="F3653" s="208"/>
      <c r="G3653" s="208"/>
      <c r="H3653" s="208"/>
      <c r="I3653" s="332"/>
      <c r="J3653" s="208"/>
      <c r="K3653" s="332"/>
      <c r="L3653" s="208"/>
      <c r="M3653" s="208"/>
      <c r="N3653" s="332"/>
      <c r="O3653" s="332"/>
      <c r="P3653" s="208"/>
      <c r="Q3653" s="208"/>
      <c r="R3653" s="208"/>
      <c r="S3653" s="203"/>
    </row>
    <row r="3654" spans="1:19" x14ac:dyDescent="0.25">
      <c r="A3654" s="208"/>
      <c r="B3654" s="208"/>
      <c r="C3654" s="203"/>
      <c r="D3654" s="208"/>
      <c r="E3654" s="208"/>
      <c r="F3654" s="208"/>
      <c r="G3654" s="208"/>
      <c r="H3654" s="208"/>
      <c r="I3654" s="208"/>
      <c r="J3654" s="208"/>
      <c r="K3654" s="332"/>
      <c r="L3654" s="208"/>
      <c r="M3654" s="208"/>
      <c r="N3654" s="332"/>
      <c r="O3654" s="332"/>
      <c r="P3654" s="208"/>
      <c r="Q3654" s="208"/>
      <c r="R3654" s="208"/>
      <c r="S3654" s="203"/>
    </row>
    <row r="3655" spans="1:19" x14ac:dyDescent="0.25">
      <c r="A3655" s="208"/>
      <c r="B3655" s="208"/>
      <c r="C3655" s="203"/>
      <c r="D3655" s="208"/>
      <c r="E3655" s="208"/>
      <c r="F3655" s="208"/>
      <c r="G3655" s="208"/>
      <c r="H3655" s="208"/>
      <c r="I3655" s="332"/>
      <c r="J3655" s="208"/>
      <c r="K3655" s="332"/>
      <c r="L3655" s="208"/>
      <c r="M3655" s="208"/>
      <c r="N3655" s="332"/>
      <c r="O3655" s="332"/>
      <c r="P3655" s="208"/>
      <c r="Q3655" s="208"/>
      <c r="R3655" s="208"/>
      <c r="S3655" s="203"/>
    </row>
    <row r="3656" spans="1:19" x14ac:dyDescent="0.25">
      <c r="A3656" s="208"/>
      <c r="B3656" s="208"/>
      <c r="C3656" s="203"/>
      <c r="D3656" s="208"/>
      <c r="E3656" s="208"/>
      <c r="F3656" s="208"/>
      <c r="G3656" s="208"/>
      <c r="H3656" s="208"/>
      <c r="I3656" s="332"/>
      <c r="J3656" s="208"/>
      <c r="K3656" s="332"/>
      <c r="L3656" s="208"/>
      <c r="M3656" s="208"/>
      <c r="N3656" s="332"/>
      <c r="O3656" s="332"/>
      <c r="P3656" s="208"/>
      <c r="Q3656" s="208"/>
      <c r="R3656" s="208"/>
      <c r="S3656" s="203"/>
    </row>
    <row r="3657" spans="1:19" x14ac:dyDescent="0.25">
      <c r="A3657" s="208"/>
      <c r="B3657" s="208"/>
      <c r="C3657" s="203"/>
      <c r="D3657" s="208"/>
      <c r="E3657" s="208"/>
      <c r="F3657" s="208"/>
      <c r="G3657" s="208"/>
      <c r="H3657" s="208"/>
      <c r="I3657" s="332"/>
      <c r="J3657" s="208"/>
      <c r="K3657" s="332"/>
      <c r="L3657" s="208"/>
      <c r="M3657" s="208"/>
      <c r="N3657" s="332"/>
      <c r="O3657" s="332"/>
      <c r="P3657" s="208"/>
      <c r="Q3657" s="208"/>
      <c r="R3657" s="208"/>
      <c r="S3657" s="203"/>
    </row>
    <row r="3658" spans="1:19" x14ac:dyDescent="0.25">
      <c r="A3658" s="208"/>
      <c r="B3658" s="208"/>
      <c r="C3658" s="203"/>
      <c r="D3658" s="208"/>
      <c r="E3658" s="208"/>
      <c r="F3658" s="208"/>
      <c r="G3658" s="208"/>
      <c r="H3658" s="208"/>
      <c r="I3658" s="332"/>
      <c r="J3658" s="208"/>
      <c r="K3658" s="332"/>
      <c r="L3658" s="208"/>
      <c r="M3658" s="208"/>
      <c r="N3658" s="332"/>
      <c r="O3658" s="332"/>
      <c r="P3658" s="208"/>
      <c r="Q3658" s="208"/>
      <c r="R3658" s="208"/>
      <c r="S3658" s="203"/>
    </row>
    <row r="3659" spans="1:19" x14ac:dyDescent="0.25">
      <c r="A3659" s="208"/>
      <c r="B3659" s="208"/>
      <c r="C3659" s="203"/>
      <c r="D3659" s="208"/>
      <c r="E3659" s="208"/>
      <c r="F3659" s="208"/>
      <c r="G3659" s="208"/>
      <c r="H3659" s="208"/>
      <c r="I3659" s="332"/>
      <c r="J3659" s="208"/>
      <c r="K3659" s="332"/>
      <c r="L3659" s="208"/>
      <c r="M3659" s="208"/>
      <c r="N3659" s="332"/>
      <c r="O3659" s="332"/>
      <c r="P3659" s="208"/>
      <c r="Q3659" s="208"/>
      <c r="R3659" s="208"/>
      <c r="S3659" s="203"/>
    </row>
    <row r="3660" spans="1:19" x14ac:dyDescent="0.25">
      <c r="A3660" s="208"/>
      <c r="B3660" s="208"/>
      <c r="C3660" s="203"/>
      <c r="D3660" s="208"/>
      <c r="E3660" s="208"/>
      <c r="F3660" s="208"/>
      <c r="G3660" s="208"/>
      <c r="H3660" s="208"/>
      <c r="I3660" s="332"/>
      <c r="J3660" s="208"/>
      <c r="K3660" s="332"/>
      <c r="L3660" s="208"/>
      <c r="M3660" s="208"/>
      <c r="N3660" s="332"/>
      <c r="O3660" s="332"/>
      <c r="P3660" s="208"/>
      <c r="Q3660" s="208"/>
      <c r="R3660" s="208"/>
      <c r="S3660" s="203"/>
    </row>
    <row r="3661" spans="1:19" x14ac:dyDescent="0.25">
      <c r="A3661" s="208"/>
      <c r="B3661" s="208"/>
      <c r="C3661" s="203"/>
      <c r="D3661" s="208"/>
      <c r="E3661" s="208"/>
      <c r="F3661" s="208"/>
      <c r="G3661" s="208"/>
      <c r="H3661" s="208"/>
      <c r="I3661" s="332"/>
      <c r="J3661" s="208"/>
      <c r="K3661" s="332"/>
      <c r="L3661" s="208"/>
      <c r="M3661" s="208"/>
      <c r="N3661" s="332"/>
      <c r="O3661" s="332"/>
      <c r="P3661" s="208"/>
      <c r="Q3661" s="208"/>
      <c r="R3661" s="208"/>
      <c r="S3661" s="203"/>
    </row>
    <row r="3662" spans="1:19" x14ac:dyDescent="0.25">
      <c r="A3662" s="208"/>
      <c r="B3662" s="208"/>
      <c r="C3662" s="203"/>
      <c r="D3662" s="208"/>
      <c r="E3662" s="208"/>
      <c r="F3662" s="208"/>
      <c r="G3662" s="208"/>
      <c r="H3662" s="208"/>
      <c r="I3662" s="332"/>
      <c r="J3662" s="208"/>
      <c r="K3662" s="332"/>
      <c r="L3662" s="208"/>
      <c r="M3662" s="208"/>
      <c r="N3662" s="332"/>
      <c r="O3662" s="332"/>
      <c r="P3662" s="208"/>
      <c r="Q3662" s="208"/>
      <c r="R3662" s="208"/>
      <c r="S3662" s="203"/>
    </row>
    <row r="3663" spans="1:19" x14ac:dyDescent="0.25">
      <c r="A3663" s="208"/>
      <c r="B3663" s="208"/>
      <c r="C3663" s="203"/>
      <c r="D3663" s="208"/>
      <c r="E3663" s="208"/>
      <c r="F3663" s="208"/>
      <c r="G3663" s="208"/>
      <c r="H3663" s="208"/>
      <c r="I3663" s="332"/>
      <c r="J3663" s="208"/>
      <c r="K3663" s="332"/>
      <c r="L3663" s="208"/>
      <c r="M3663" s="208"/>
      <c r="N3663" s="332"/>
      <c r="O3663" s="332"/>
      <c r="P3663" s="208"/>
      <c r="Q3663" s="208"/>
      <c r="R3663" s="208"/>
      <c r="S3663" s="203"/>
    </row>
    <row r="3664" spans="1:19" x14ac:dyDescent="0.25">
      <c r="A3664" s="208"/>
      <c r="B3664" s="208"/>
      <c r="C3664" s="203"/>
      <c r="D3664" s="208"/>
      <c r="E3664" s="208"/>
      <c r="F3664" s="208"/>
      <c r="G3664" s="208"/>
      <c r="H3664" s="208"/>
      <c r="I3664" s="332"/>
      <c r="J3664" s="208"/>
      <c r="K3664" s="332"/>
      <c r="L3664" s="208"/>
      <c r="M3664" s="208"/>
      <c r="N3664" s="332"/>
      <c r="O3664" s="332"/>
      <c r="P3664" s="208"/>
      <c r="Q3664" s="208"/>
      <c r="R3664" s="208"/>
      <c r="S3664" s="203"/>
    </row>
    <row r="3665" spans="1:19" x14ac:dyDescent="0.25">
      <c r="A3665" s="208"/>
      <c r="B3665" s="208"/>
      <c r="C3665" s="203"/>
      <c r="D3665" s="208"/>
      <c r="E3665" s="208"/>
      <c r="F3665" s="208"/>
      <c r="G3665" s="208"/>
      <c r="H3665" s="208"/>
      <c r="I3665" s="332"/>
      <c r="J3665" s="208"/>
      <c r="K3665" s="332"/>
      <c r="L3665" s="208"/>
      <c r="M3665" s="208"/>
      <c r="N3665" s="332"/>
      <c r="O3665" s="332"/>
      <c r="P3665" s="208"/>
      <c r="Q3665" s="208"/>
      <c r="R3665" s="208"/>
      <c r="S3665" s="203"/>
    </row>
    <row r="3666" spans="1:19" x14ac:dyDescent="0.25">
      <c r="A3666" s="208"/>
      <c r="B3666" s="208"/>
      <c r="C3666" s="203"/>
      <c r="D3666" s="208"/>
      <c r="E3666" s="208"/>
      <c r="F3666" s="208"/>
      <c r="G3666" s="208"/>
      <c r="H3666" s="208"/>
      <c r="I3666" s="332"/>
      <c r="J3666" s="208"/>
      <c r="K3666" s="332"/>
      <c r="L3666" s="208"/>
      <c r="M3666" s="208"/>
      <c r="N3666" s="332"/>
      <c r="O3666" s="332"/>
      <c r="P3666" s="208"/>
      <c r="Q3666" s="208"/>
      <c r="R3666" s="208"/>
      <c r="S3666" s="203"/>
    </row>
    <row r="3667" spans="1:19" x14ac:dyDescent="0.25">
      <c r="A3667" s="208"/>
      <c r="B3667" s="208"/>
      <c r="C3667" s="203"/>
      <c r="D3667" s="208"/>
      <c r="E3667" s="208"/>
      <c r="F3667" s="208"/>
      <c r="G3667" s="208"/>
      <c r="H3667" s="208"/>
      <c r="I3667" s="332"/>
      <c r="J3667" s="208"/>
      <c r="K3667" s="332"/>
      <c r="L3667" s="208"/>
      <c r="M3667" s="208"/>
      <c r="N3667" s="332"/>
      <c r="O3667" s="332"/>
      <c r="P3667" s="208"/>
      <c r="Q3667" s="208"/>
      <c r="R3667" s="208"/>
      <c r="S3667" s="203"/>
    </row>
    <row r="3668" spans="1:19" x14ac:dyDescent="0.25">
      <c r="A3668" s="208"/>
      <c r="B3668" s="208"/>
      <c r="C3668" s="203"/>
      <c r="D3668" s="208"/>
      <c r="E3668" s="208"/>
      <c r="F3668" s="208"/>
      <c r="G3668" s="208"/>
      <c r="H3668" s="208"/>
      <c r="I3668" s="332"/>
      <c r="J3668" s="208"/>
      <c r="K3668" s="332"/>
      <c r="L3668" s="208"/>
      <c r="M3668" s="208"/>
      <c r="N3668" s="332"/>
      <c r="O3668" s="332"/>
      <c r="P3668" s="208"/>
      <c r="Q3668" s="208"/>
      <c r="R3668" s="208"/>
      <c r="S3668" s="203"/>
    </row>
    <row r="3669" spans="1:19" x14ac:dyDescent="0.25">
      <c r="A3669" s="208"/>
      <c r="B3669" s="208"/>
      <c r="C3669" s="203"/>
      <c r="D3669" s="208"/>
      <c r="E3669" s="208"/>
      <c r="F3669" s="208"/>
      <c r="G3669" s="208"/>
      <c r="H3669" s="208"/>
      <c r="I3669" s="332"/>
      <c r="J3669" s="208"/>
      <c r="K3669" s="332"/>
      <c r="L3669" s="208"/>
      <c r="M3669" s="208"/>
      <c r="N3669" s="332"/>
      <c r="O3669" s="332"/>
      <c r="P3669" s="208"/>
      <c r="Q3669" s="208"/>
      <c r="R3669" s="208"/>
      <c r="S3669" s="203"/>
    </row>
    <row r="3670" spans="1:19" x14ac:dyDescent="0.25">
      <c r="A3670" s="208"/>
      <c r="B3670" s="208"/>
      <c r="C3670" s="203"/>
      <c r="D3670" s="208"/>
      <c r="E3670" s="208"/>
      <c r="F3670" s="208"/>
      <c r="G3670" s="208"/>
      <c r="H3670" s="208"/>
      <c r="I3670" s="332"/>
      <c r="J3670" s="208"/>
      <c r="K3670" s="332"/>
      <c r="L3670" s="208"/>
      <c r="M3670" s="208"/>
      <c r="N3670" s="332"/>
      <c r="O3670" s="332"/>
      <c r="P3670" s="208"/>
      <c r="Q3670" s="208"/>
      <c r="R3670" s="208"/>
      <c r="S3670" s="203"/>
    </row>
    <row r="3671" spans="1:19" x14ac:dyDescent="0.25">
      <c r="A3671" s="208"/>
      <c r="B3671" s="208"/>
      <c r="C3671" s="203"/>
      <c r="D3671" s="208"/>
      <c r="E3671" s="208"/>
      <c r="F3671" s="208"/>
      <c r="G3671" s="208"/>
      <c r="H3671" s="208"/>
      <c r="I3671" s="332"/>
      <c r="J3671" s="208"/>
      <c r="K3671" s="332"/>
      <c r="L3671" s="208"/>
      <c r="M3671" s="208"/>
      <c r="N3671" s="332"/>
      <c r="O3671" s="332"/>
      <c r="P3671" s="208"/>
      <c r="Q3671" s="208"/>
      <c r="R3671" s="208"/>
      <c r="S3671" s="203"/>
    </row>
    <row r="3672" spans="1:19" x14ac:dyDescent="0.25">
      <c r="A3672" s="208"/>
      <c r="B3672" s="208"/>
      <c r="C3672" s="203"/>
      <c r="D3672" s="208"/>
      <c r="E3672" s="208"/>
      <c r="F3672" s="208"/>
      <c r="G3672" s="208"/>
      <c r="H3672" s="208"/>
      <c r="I3672" s="332"/>
      <c r="J3672" s="208"/>
      <c r="K3672" s="332"/>
      <c r="L3672" s="208"/>
      <c r="M3672" s="208"/>
      <c r="N3672" s="332"/>
      <c r="O3672" s="332"/>
      <c r="P3672" s="208"/>
      <c r="Q3672" s="208"/>
      <c r="R3672" s="208"/>
      <c r="S3672" s="203"/>
    </row>
    <row r="3673" spans="1:19" x14ac:dyDescent="0.25">
      <c r="A3673" s="208"/>
      <c r="B3673" s="208"/>
      <c r="C3673" s="203"/>
      <c r="D3673" s="208"/>
      <c r="E3673" s="208"/>
      <c r="F3673" s="208"/>
      <c r="G3673" s="208"/>
      <c r="H3673" s="208"/>
      <c r="I3673" s="332"/>
      <c r="J3673" s="208"/>
      <c r="K3673" s="332"/>
      <c r="L3673" s="208"/>
      <c r="M3673" s="208"/>
      <c r="N3673" s="332"/>
      <c r="O3673" s="332"/>
      <c r="P3673" s="208"/>
      <c r="Q3673" s="208"/>
      <c r="R3673" s="208"/>
      <c r="S3673" s="203"/>
    </row>
    <row r="3674" spans="1:19" x14ac:dyDescent="0.25">
      <c r="A3674" s="208"/>
      <c r="B3674" s="208"/>
      <c r="C3674" s="203"/>
      <c r="D3674" s="208"/>
      <c r="E3674" s="208"/>
      <c r="F3674" s="208"/>
      <c r="G3674" s="208"/>
      <c r="H3674" s="208"/>
      <c r="I3674" s="332"/>
      <c r="J3674" s="208"/>
      <c r="K3674" s="332"/>
      <c r="L3674" s="208"/>
      <c r="M3674" s="208"/>
      <c r="N3674" s="332"/>
      <c r="O3674" s="332"/>
      <c r="P3674" s="208"/>
      <c r="Q3674" s="208"/>
      <c r="R3674" s="208"/>
      <c r="S3674" s="203"/>
    </row>
    <row r="3675" spans="1:19" x14ac:dyDescent="0.25">
      <c r="A3675" s="208"/>
      <c r="B3675" s="208"/>
      <c r="C3675" s="203"/>
      <c r="D3675" s="208"/>
      <c r="E3675" s="208"/>
      <c r="F3675" s="208"/>
      <c r="G3675" s="208"/>
      <c r="H3675" s="208"/>
      <c r="I3675" s="332"/>
      <c r="J3675" s="208"/>
      <c r="K3675" s="332"/>
      <c r="L3675" s="208"/>
      <c r="M3675" s="208"/>
      <c r="N3675" s="332"/>
      <c r="O3675" s="332"/>
      <c r="P3675" s="208"/>
      <c r="Q3675" s="208"/>
      <c r="R3675" s="208"/>
      <c r="S3675" s="203"/>
    </row>
    <row r="3676" spans="1:19" x14ac:dyDescent="0.25">
      <c r="A3676" s="208"/>
      <c r="B3676" s="208"/>
      <c r="C3676" s="203"/>
      <c r="D3676" s="208"/>
      <c r="E3676" s="208"/>
      <c r="F3676" s="208"/>
      <c r="G3676" s="208"/>
      <c r="H3676" s="208"/>
      <c r="I3676" s="332"/>
      <c r="J3676" s="208"/>
      <c r="K3676" s="332"/>
      <c r="L3676" s="208"/>
      <c r="M3676" s="208"/>
      <c r="N3676" s="332"/>
      <c r="O3676" s="332"/>
      <c r="P3676" s="208"/>
      <c r="Q3676" s="208"/>
      <c r="R3676" s="208"/>
      <c r="S3676" s="203"/>
    </row>
    <row r="3677" spans="1:19" x14ac:dyDescent="0.25">
      <c r="A3677" s="208"/>
      <c r="B3677" s="208"/>
      <c r="C3677" s="203"/>
      <c r="D3677" s="208"/>
      <c r="E3677" s="208"/>
      <c r="F3677" s="208"/>
      <c r="G3677" s="208"/>
      <c r="H3677" s="208"/>
      <c r="I3677" s="332"/>
      <c r="J3677" s="208"/>
      <c r="K3677" s="332"/>
      <c r="L3677" s="208"/>
      <c r="M3677" s="208"/>
      <c r="N3677" s="332"/>
      <c r="O3677" s="332"/>
      <c r="P3677" s="208"/>
      <c r="Q3677" s="208"/>
      <c r="R3677" s="208"/>
      <c r="S3677" s="203"/>
    </row>
    <row r="3678" spans="1:19" x14ac:dyDescent="0.25">
      <c r="A3678" s="208"/>
      <c r="B3678" s="208"/>
      <c r="C3678" s="203"/>
      <c r="D3678" s="208"/>
      <c r="E3678" s="208"/>
      <c r="F3678" s="208"/>
      <c r="G3678" s="208"/>
      <c r="H3678" s="208"/>
      <c r="I3678" s="332"/>
      <c r="J3678" s="208"/>
      <c r="K3678" s="332"/>
      <c r="L3678" s="208"/>
      <c r="M3678" s="208"/>
      <c r="N3678" s="332"/>
      <c r="O3678" s="332"/>
      <c r="P3678" s="208"/>
      <c r="Q3678" s="208"/>
      <c r="R3678" s="208"/>
      <c r="S3678" s="203"/>
    </row>
    <row r="3679" spans="1:19" x14ac:dyDescent="0.25">
      <c r="A3679" s="208"/>
      <c r="B3679" s="208"/>
      <c r="C3679" s="203"/>
      <c r="D3679" s="208"/>
      <c r="E3679" s="208"/>
      <c r="F3679" s="208"/>
      <c r="G3679" s="208"/>
      <c r="H3679" s="208"/>
      <c r="I3679" s="332"/>
      <c r="J3679" s="208"/>
      <c r="K3679" s="332"/>
      <c r="L3679" s="208"/>
      <c r="M3679" s="208"/>
      <c r="N3679" s="332"/>
      <c r="O3679" s="332"/>
      <c r="P3679" s="208"/>
      <c r="Q3679" s="208"/>
      <c r="R3679" s="208"/>
      <c r="S3679" s="203"/>
    </row>
    <row r="3680" spans="1:19" x14ac:dyDescent="0.25">
      <c r="A3680" s="208"/>
      <c r="B3680" s="208"/>
      <c r="C3680" s="203"/>
      <c r="D3680" s="208"/>
      <c r="E3680" s="208"/>
      <c r="F3680" s="208"/>
      <c r="G3680" s="208"/>
      <c r="H3680" s="208"/>
      <c r="I3680" s="332"/>
      <c r="J3680" s="208"/>
      <c r="K3680" s="332"/>
      <c r="L3680" s="208"/>
      <c r="M3680" s="208"/>
      <c r="N3680" s="332"/>
      <c r="O3680" s="332"/>
      <c r="P3680" s="208"/>
      <c r="Q3680" s="208"/>
      <c r="R3680" s="208"/>
      <c r="S3680" s="203"/>
    </row>
    <row r="3681" spans="1:19" x14ac:dyDescent="0.25">
      <c r="A3681" s="208"/>
      <c r="B3681" s="208"/>
      <c r="C3681" s="203"/>
      <c r="D3681" s="208"/>
      <c r="E3681" s="208"/>
      <c r="F3681" s="208"/>
      <c r="G3681" s="208"/>
      <c r="H3681" s="208"/>
      <c r="I3681" s="332"/>
      <c r="J3681" s="208"/>
      <c r="K3681" s="332"/>
      <c r="L3681" s="208"/>
      <c r="M3681" s="208"/>
      <c r="N3681" s="332"/>
      <c r="O3681" s="332"/>
      <c r="P3681" s="208"/>
      <c r="Q3681" s="208"/>
      <c r="R3681" s="208"/>
      <c r="S3681" s="203"/>
    </row>
    <row r="3682" spans="1:19" x14ac:dyDescent="0.25">
      <c r="A3682" s="208"/>
      <c r="B3682" s="208"/>
      <c r="C3682" s="203"/>
      <c r="D3682" s="208"/>
      <c r="E3682" s="208"/>
      <c r="F3682" s="208"/>
      <c r="G3682" s="208"/>
      <c r="H3682" s="208"/>
      <c r="I3682" s="332"/>
      <c r="J3682" s="208"/>
      <c r="K3682" s="332"/>
      <c r="L3682" s="208"/>
      <c r="M3682" s="208"/>
      <c r="N3682" s="332"/>
      <c r="O3682" s="332"/>
      <c r="P3682" s="208"/>
      <c r="Q3682" s="208"/>
      <c r="R3682" s="208"/>
      <c r="S3682" s="203"/>
    </row>
    <row r="3683" spans="1:19" x14ac:dyDescent="0.25">
      <c r="A3683" s="208"/>
      <c r="B3683" s="208"/>
      <c r="C3683" s="203"/>
      <c r="D3683" s="208"/>
      <c r="E3683" s="208"/>
      <c r="F3683" s="208"/>
      <c r="G3683" s="208"/>
      <c r="H3683" s="208"/>
      <c r="I3683" s="332"/>
      <c r="J3683" s="208"/>
      <c r="K3683" s="332"/>
      <c r="L3683" s="208"/>
      <c r="M3683" s="208"/>
      <c r="N3683" s="332"/>
      <c r="O3683" s="332"/>
      <c r="P3683" s="208"/>
      <c r="Q3683" s="208"/>
      <c r="R3683" s="208"/>
      <c r="S3683" s="203"/>
    </row>
    <row r="3684" spans="1:19" x14ac:dyDescent="0.25">
      <c r="A3684" s="208"/>
      <c r="B3684" s="208"/>
      <c r="C3684" s="203"/>
      <c r="D3684" s="208"/>
      <c r="E3684" s="208"/>
      <c r="F3684" s="208"/>
      <c r="G3684" s="208"/>
      <c r="H3684" s="208"/>
      <c r="I3684" s="332"/>
      <c r="J3684" s="208"/>
      <c r="K3684" s="332"/>
      <c r="L3684" s="208"/>
      <c r="M3684" s="208"/>
      <c r="N3684" s="332"/>
      <c r="O3684" s="332"/>
      <c r="P3684" s="208"/>
      <c r="Q3684" s="208"/>
      <c r="R3684" s="208"/>
      <c r="S3684" s="203"/>
    </row>
    <row r="3685" spans="1:19" x14ac:dyDescent="0.25">
      <c r="A3685" s="208"/>
      <c r="B3685" s="208"/>
      <c r="C3685" s="203"/>
      <c r="D3685" s="208"/>
      <c r="E3685" s="208"/>
      <c r="F3685" s="208"/>
      <c r="G3685" s="208"/>
      <c r="H3685" s="208"/>
      <c r="I3685" s="332"/>
      <c r="J3685" s="208"/>
      <c r="K3685" s="332"/>
      <c r="L3685" s="208"/>
      <c r="M3685" s="208"/>
      <c r="N3685" s="332"/>
      <c r="O3685" s="332"/>
      <c r="P3685" s="208"/>
      <c r="Q3685" s="208"/>
      <c r="R3685" s="208"/>
      <c r="S3685" s="203"/>
    </row>
    <row r="3686" spans="1:19" x14ac:dyDescent="0.25">
      <c r="A3686" s="208"/>
      <c r="B3686" s="208"/>
      <c r="C3686" s="203"/>
      <c r="D3686" s="208"/>
      <c r="E3686" s="208"/>
      <c r="F3686" s="208"/>
      <c r="G3686" s="208"/>
      <c r="H3686" s="208"/>
      <c r="I3686" s="332"/>
      <c r="J3686" s="208"/>
      <c r="K3686" s="332"/>
      <c r="L3686" s="208"/>
      <c r="M3686" s="208"/>
      <c r="N3686" s="332"/>
      <c r="O3686" s="332"/>
      <c r="P3686" s="208"/>
      <c r="Q3686" s="208"/>
      <c r="R3686" s="208"/>
      <c r="S3686" s="203"/>
    </row>
    <row r="3687" spans="1:19" x14ac:dyDescent="0.25">
      <c r="A3687" s="208"/>
      <c r="B3687" s="208"/>
      <c r="C3687" s="203"/>
      <c r="D3687" s="208"/>
      <c r="E3687" s="208"/>
      <c r="F3687" s="208"/>
      <c r="G3687" s="208"/>
      <c r="H3687" s="208"/>
      <c r="I3687" s="332"/>
      <c r="J3687" s="208"/>
      <c r="K3687" s="332"/>
      <c r="L3687" s="208"/>
      <c r="M3687" s="208"/>
      <c r="N3687" s="332"/>
      <c r="O3687" s="332"/>
      <c r="P3687" s="208"/>
      <c r="Q3687" s="208"/>
      <c r="R3687" s="208"/>
      <c r="S3687" s="203"/>
    </row>
    <row r="3688" spans="1:19" x14ac:dyDescent="0.25">
      <c r="A3688" s="208"/>
      <c r="B3688" s="208"/>
      <c r="C3688" s="203"/>
      <c r="D3688" s="208"/>
      <c r="E3688" s="208"/>
      <c r="F3688" s="208"/>
      <c r="G3688" s="208"/>
      <c r="H3688" s="208"/>
      <c r="I3688" s="332"/>
      <c r="J3688" s="208"/>
      <c r="K3688" s="332"/>
      <c r="L3688" s="208"/>
      <c r="M3688" s="208"/>
      <c r="N3688" s="332"/>
      <c r="O3688" s="332"/>
      <c r="P3688" s="208"/>
      <c r="Q3688" s="208"/>
      <c r="R3688" s="208"/>
      <c r="S3688" s="203"/>
    </row>
    <row r="3689" spans="1:19" x14ac:dyDescent="0.25">
      <c r="A3689" s="208"/>
      <c r="B3689" s="208"/>
      <c r="C3689" s="203"/>
      <c r="D3689" s="208"/>
      <c r="E3689" s="208"/>
      <c r="F3689" s="208"/>
      <c r="G3689" s="208"/>
      <c r="H3689" s="208"/>
      <c r="I3689" s="332"/>
      <c r="J3689" s="208"/>
      <c r="K3689" s="332"/>
      <c r="L3689" s="208"/>
      <c r="M3689" s="208"/>
      <c r="N3689" s="332"/>
      <c r="O3689" s="332"/>
      <c r="P3689" s="208"/>
      <c r="Q3689" s="208"/>
      <c r="R3689" s="208"/>
      <c r="S3689" s="203"/>
    </row>
    <row r="3690" spans="1:19" x14ac:dyDescent="0.25">
      <c r="A3690" s="208"/>
      <c r="B3690" s="208"/>
      <c r="C3690" s="203"/>
      <c r="D3690" s="208"/>
      <c r="E3690" s="208"/>
      <c r="F3690" s="208"/>
      <c r="G3690" s="208"/>
      <c r="H3690" s="208"/>
      <c r="I3690" s="332"/>
      <c r="J3690" s="208"/>
      <c r="K3690" s="332"/>
      <c r="L3690" s="208"/>
      <c r="M3690" s="208"/>
      <c r="N3690" s="332"/>
      <c r="O3690" s="332"/>
      <c r="P3690" s="208"/>
      <c r="Q3690" s="208"/>
      <c r="R3690" s="208"/>
      <c r="S3690" s="203"/>
    </row>
    <row r="3691" spans="1:19" x14ac:dyDescent="0.25">
      <c r="A3691" s="208"/>
      <c r="B3691" s="208"/>
      <c r="C3691" s="203"/>
      <c r="D3691" s="208"/>
      <c r="E3691" s="208"/>
      <c r="F3691" s="208"/>
      <c r="G3691" s="208"/>
      <c r="H3691" s="208"/>
      <c r="I3691" s="332"/>
      <c r="J3691" s="208"/>
      <c r="K3691" s="332"/>
      <c r="L3691" s="208"/>
      <c r="M3691" s="208"/>
      <c r="N3691" s="332"/>
      <c r="O3691" s="332"/>
      <c r="P3691" s="208"/>
      <c r="Q3691" s="208"/>
      <c r="R3691" s="208"/>
      <c r="S3691" s="203"/>
    </row>
    <row r="3692" spans="1:19" x14ac:dyDescent="0.25">
      <c r="A3692" s="208"/>
      <c r="B3692" s="208"/>
      <c r="C3692" s="203"/>
      <c r="D3692" s="208"/>
      <c r="E3692" s="208"/>
      <c r="F3692" s="208"/>
      <c r="G3692" s="208"/>
      <c r="H3692" s="208"/>
      <c r="I3692" s="332"/>
      <c r="J3692" s="208"/>
      <c r="K3692" s="332"/>
      <c r="L3692" s="208"/>
      <c r="M3692" s="208"/>
      <c r="N3692" s="332"/>
      <c r="O3692" s="332"/>
      <c r="P3692" s="208"/>
      <c r="Q3692" s="208"/>
      <c r="R3692" s="208"/>
      <c r="S3692" s="203"/>
    </row>
    <row r="3693" spans="1:19" x14ac:dyDescent="0.25">
      <c r="A3693" s="208"/>
      <c r="B3693" s="208"/>
      <c r="C3693" s="203"/>
      <c r="D3693" s="208"/>
      <c r="E3693" s="208"/>
      <c r="F3693" s="208"/>
      <c r="G3693" s="208"/>
      <c r="H3693" s="208"/>
      <c r="I3693" s="332"/>
      <c r="J3693" s="208"/>
      <c r="K3693" s="332"/>
      <c r="L3693" s="208"/>
      <c r="M3693" s="208"/>
      <c r="N3693" s="332"/>
      <c r="O3693" s="332"/>
      <c r="P3693" s="208"/>
      <c r="Q3693" s="208"/>
      <c r="R3693" s="208"/>
      <c r="S3693" s="203"/>
    </row>
    <row r="3694" spans="1:19" x14ac:dyDescent="0.25">
      <c r="A3694" s="208"/>
      <c r="B3694" s="208"/>
      <c r="C3694" s="203"/>
      <c r="D3694" s="208"/>
      <c r="E3694" s="208"/>
      <c r="F3694" s="208"/>
      <c r="G3694" s="208"/>
      <c r="H3694" s="208"/>
      <c r="I3694" s="332"/>
      <c r="J3694" s="208"/>
      <c r="K3694" s="332"/>
      <c r="L3694" s="208"/>
      <c r="M3694" s="208"/>
      <c r="N3694" s="332"/>
      <c r="O3694" s="332"/>
      <c r="P3694" s="208"/>
      <c r="Q3694" s="208"/>
      <c r="R3694" s="208"/>
      <c r="S3694" s="203"/>
    </row>
    <row r="3695" spans="1:19" x14ac:dyDescent="0.25">
      <c r="A3695" s="208"/>
      <c r="B3695" s="208"/>
      <c r="C3695" s="203"/>
      <c r="D3695" s="208"/>
      <c r="E3695" s="208"/>
      <c r="F3695" s="208"/>
      <c r="G3695" s="208"/>
      <c r="H3695" s="208"/>
      <c r="I3695" s="332"/>
      <c r="J3695" s="208"/>
      <c r="K3695" s="332"/>
      <c r="L3695" s="208"/>
      <c r="M3695" s="208"/>
      <c r="N3695" s="332"/>
      <c r="O3695" s="332"/>
      <c r="P3695" s="208"/>
      <c r="Q3695" s="208"/>
      <c r="R3695" s="208"/>
      <c r="S3695" s="203"/>
    </row>
    <row r="3696" spans="1:19" x14ac:dyDescent="0.25">
      <c r="A3696" s="208"/>
      <c r="B3696" s="208"/>
      <c r="C3696" s="203"/>
      <c r="D3696" s="208"/>
      <c r="E3696" s="208"/>
      <c r="F3696" s="208"/>
      <c r="G3696" s="208"/>
      <c r="H3696" s="208"/>
      <c r="I3696" s="332"/>
      <c r="J3696" s="208"/>
      <c r="K3696" s="332"/>
      <c r="L3696" s="208"/>
      <c r="M3696" s="208"/>
      <c r="N3696" s="332"/>
      <c r="O3696" s="332"/>
      <c r="P3696" s="208"/>
      <c r="Q3696" s="208"/>
      <c r="R3696" s="208"/>
      <c r="S3696" s="203"/>
    </row>
    <row r="3697" spans="1:19" x14ac:dyDescent="0.25">
      <c r="A3697" s="208"/>
      <c r="B3697" s="208"/>
      <c r="C3697" s="203"/>
      <c r="D3697" s="208"/>
      <c r="E3697" s="208"/>
      <c r="F3697" s="208"/>
      <c r="G3697" s="208"/>
      <c r="H3697" s="208"/>
      <c r="I3697" s="332"/>
      <c r="J3697" s="208"/>
      <c r="K3697" s="332"/>
      <c r="L3697" s="208"/>
      <c r="M3697" s="208"/>
      <c r="N3697" s="332"/>
      <c r="O3697" s="332"/>
      <c r="P3697" s="208"/>
      <c r="Q3697" s="208"/>
      <c r="R3697" s="208"/>
      <c r="S3697" s="203"/>
    </row>
    <row r="3698" spans="1:19" x14ac:dyDescent="0.25">
      <c r="A3698" s="208"/>
      <c r="B3698" s="208"/>
      <c r="C3698" s="203"/>
      <c r="D3698" s="208"/>
      <c r="E3698" s="208"/>
      <c r="F3698" s="208"/>
      <c r="G3698" s="208"/>
      <c r="H3698" s="208"/>
      <c r="I3698" s="332"/>
      <c r="J3698" s="208"/>
      <c r="K3698" s="332"/>
      <c r="L3698" s="208"/>
      <c r="M3698" s="208"/>
      <c r="N3698" s="332"/>
      <c r="O3698" s="332"/>
      <c r="P3698" s="208"/>
      <c r="Q3698" s="208"/>
      <c r="R3698" s="208"/>
      <c r="S3698" s="203"/>
    </row>
    <row r="3699" spans="1:19" x14ac:dyDescent="0.25">
      <c r="A3699" s="208"/>
      <c r="B3699" s="208"/>
      <c r="C3699" s="203"/>
      <c r="D3699" s="208"/>
      <c r="E3699" s="208"/>
      <c r="F3699" s="208"/>
      <c r="G3699" s="208"/>
      <c r="H3699" s="208"/>
      <c r="I3699" s="332"/>
      <c r="J3699" s="208"/>
      <c r="K3699" s="332"/>
      <c r="L3699" s="208"/>
      <c r="M3699" s="208"/>
      <c r="N3699" s="332"/>
      <c r="O3699" s="332"/>
      <c r="P3699" s="208"/>
      <c r="Q3699" s="208"/>
      <c r="R3699" s="208"/>
      <c r="S3699" s="203"/>
    </row>
    <row r="3700" spans="1:19" x14ac:dyDescent="0.25">
      <c r="A3700" s="208"/>
      <c r="B3700" s="208"/>
      <c r="C3700" s="203"/>
      <c r="D3700" s="208"/>
      <c r="E3700" s="208"/>
      <c r="F3700" s="208"/>
      <c r="G3700" s="208"/>
      <c r="H3700" s="208"/>
      <c r="I3700" s="332"/>
      <c r="J3700" s="208"/>
      <c r="K3700" s="332"/>
      <c r="L3700" s="208"/>
      <c r="M3700" s="208"/>
      <c r="N3700" s="332"/>
      <c r="O3700" s="332"/>
      <c r="P3700" s="208"/>
      <c r="Q3700" s="208"/>
      <c r="R3700" s="208"/>
      <c r="S3700" s="203"/>
    </row>
    <row r="3701" spans="1:19" x14ac:dyDescent="0.25">
      <c r="A3701" s="208"/>
      <c r="B3701" s="208"/>
      <c r="C3701" s="203"/>
      <c r="D3701" s="208"/>
      <c r="E3701" s="208"/>
      <c r="F3701" s="208"/>
      <c r="G3701" s="208"/>
      <c r="H3701" s="208"/>
      <c r="I3701" s="332"/>
      <c r="J3701" s="208"/>
      <c r="K3701" s="332"/>
      <c r="L3701" s="208"/>
      <c r="M3701" s="208"/>
      <c r="N3701" s="332"/>
      <c r="O3701" s="332"/>
      <c r="P3701" s="208"/>
      <c r="Q3701" s="208"/>
      <c r="R3701" s="208"/>
      <c r="S3701" s="203"/>
    </row>
    <row r="3702" spans="1:19" x14ac:dyDescent="0.25">
      <c r="A3702" s="208"/>
      <c r="B3702" s="208"/>
      <c r="C3702" s="203"/>
      <c r="D3702" s="208"/>
      <c r="E3702" s="208"/>
      <c r="F3702" s="208"/>
      <c r="G3702" s="208"/>
      <c r="H3702" s="208"/>
      <c r="I3702" s="332"/>
      <c r="J3702" s="208"/>
      <c r="K3702" s="332"/>
      <c r="L3702" s="208"/>
      <c r="M3702" s="208"/>
      <c r="N3702" s="332"/>
      <c r="O3702" s="332"/>
      <c r="P3702" s="208"/>
      <c r="Q3702" s="208"/>
      <c r="R3702" s="208"/>
      <c r="S3702" s="203"/>
    </row>
    <row r="3703" spans="1:19" x14ac:dyDescent="0.25">
      <c r="A3703" s="208"/>
      <c r="B3703" s="208"/>
      <c r="C3703" s="203"/>
      <c r="D3703" s="208"/>
      <c r="E3703" s="208"/>
      <c r="F3703" s="208"/>
      <c r="G3703" s="208"/>
      <c r="H3703" s="208"/>
      <c r="I3703" s="332"/>
      <c r="J3703" s="208"/>
      <c r="K3703" s="332"/>
      <c r="L3703" s="208"/>
      <c r="M3703" s="208"/>
      <c r="N3703" s="332"/>
      <c r="O3703" s="332"/>
      <c r="P3703" s="208"/>
      <c r="Q3703" s="208"/>
      <c r="R3703" s="208"/>
      <c r="S3703" s="203"/>
    </row>
    <row r="3704" spans="1:19" x14ac:dyDescent="0.25">
      <c r="A3704" s="208"/>
      <c r="B3704" s="208"/>
      <c r="C3704" s="203"/>
      <c r="D3704" s="208"/>
      <c r="E3704" s="208"/>
      <c r="F3704" s="208"/>
      <c r="G3704" s="208"/>
      <c r="H3704" s="208"/>
      <c r="I3704" s="332"/>
      <c r="J3704" s="208"/>
      <c r="K3704" s="332"/>
      <c r="L3704" s="208"/>
      <c r="M3704" s="208"/>
      <c r="N3704" s="332"/>
      <c r="O3704" s="332"/>
      <c r="P3704" s="208"/>
      <c r="Q3704" s="208"/>
      <c r="R3704" s="208"/>
      <c r="S3704" s="203"/>
    </row>
    <row r="3705" spans="1:19" x14ac:dyDescent="0.25">
      <c r="A3705" s="208"/>
      <c r="B3705" s="208"/>
      <c r="C3705" s="203"/>
      <c r="D3705" s="208"/>
      <c r="E3705" s="208"/>
      <c r="F3705" s="208"/>
      <c r="G3705" s="208"/>
      <c r="H3705" s="208"/>
      <c r="I3705" s="332"/>
      <c r="J3705" s="208"/>
      <c r="K3705" s="332"/>
      <c r="L3705" s="208"/>
      <c r="M3705" s="208"/>
      <c r="N3705" s="332"/>
      <c r="O3705" s="332"/>
      <c r="P3705" s="208"/>
      <c r="Q3705" s="208"/>
      <c r="R3705" s="208"/>
      <c r="S3705" s="203"/>
    </row>
    <row r="3706" spans="1:19" x14ac:dyDescent="0.25">
      <c r="A3706" s="208"/>
      <c r="B3706" s="208"/>
      <c r="C3706" s="203"/>
      <c r="D3706" s="208"/>
      <c r="E3706" s="208"/>
      <c r="F3706" s="208"/>
      <c r="G3706" s="208"/>
      <c r="H3706" s="208"/>
      <c r="I3706" s="332"/>
      <c r="J3706" s="208"/>
      <c r="K3706" s="332"/>
      <c r="L3706" s="208"/>
      <c r="M3706" s="208"/>
      <c r="N3706" s="332"/>
      <c r="O3706" s="332"/>
      <c r="P3706" s="208"/>
      <c r="Q3706" s="208"/>
      <c r="R3706" s="208"/>
      <c r="S3706" s="203"/>
    </row>
    <row r="3707" spans="1:19" x14ac:dyDescent="0.25">
      <c r="A3707" s="208"/>
      <c r="B3707" s="208"/>
      <c r="C3707" s="203"/>
      <c r="D3707" s="208"/>
      <c r="E3707" s="208"/>
      <c r="F3707" s="208"/>
      <c r="G3707" s="208"/>
      <c r="H3707" s="208"/>
      <c r="I3707" s="332"/>
      <c r="J3707" s="208"/>
      <c r="K3707" s="332"/>
      <c r="L3707" s="208"/>
      <c r="M3707" s="208"/>
      <c r="N3707" s="332"/>
      <c r="O3707" s="332"/>
      <c r="P3707" s="208"/>
      <c r="Q3707" s="208"/>
      <c r="R3707" s="208"/>
      <c r="S3707" s="203"/>
    </row>
    <row r="3708" spans="1:19" x14ac:dyDescent="0.25">
      <c r="A3708" s="208"/>
      <c r="B3708" s="208"/>
      <c r="C3708" s="203"/>
      <c r="D3708" s="208"/>
      <c r="E3708" s="208"/>
      <c r="F3708" s="208"/>
      <c r="G3708" s="208"/>
      <c r="H3708" s="208"/>
      <c r="I3708" s="332"/>
      <c r="J3708" s="208"/>
      <c r="K3708" s="332"/>
      <c r="L3708" s="208"/>
      <c r="M3708" s="208"/>
      <c r="N3708" s="332"/>
      <c r="O3708" s="332"/>
      <c r="P3708" s="208"/>
      <c r="Q3708" s="208"/>
      <c r="R3708" s="208"/>
      <c r="S3708" s="203"/>
    </row>
    <row r="3709" spans="1:19" x14ac:dyDescent="0.25">
      <c r="A3709" s="208"/>
      <c r="B3709" s="208"/>
      <c r="C3709" s="203"/>
      <c r="D3709" s="208"/>
      <c r="E3709" s="208"/>
      <c r="F3709" s="208"/>
      <c r="G3709" s="208"/>
      <c r="H3709" s="208"/>
      <c r="I3709" s="332"/>
      <c r="J3709" s="208"/>
      <c r="K3709" s="332"/>
      <c r="L3709" s="208"/>
      <c r="M3709" s="208"/>
      <c r="N3709" s="332"/>
      <c r="O3709" s="332"/>
      <c r="P3709" s="208"/>
      <c r="Q3709" s="208"/>
      <c r="R3709" s="208"/>
      <c r="S3709" s="203"/>
    </row>
    <row r="3710" spans="1:19" x14ac:dyDescent="0.25">
      <c r="A3710" s="208"/>
      <c r="B3710" s="208"/>
      <c r="C3710" s="203"/>
      <c r="D3710" s="208"/>
      <c r="E3710" s="208"/>
      <c r="F3710" s="208"/>
      <c r="G3710" s="208"/>
      <c r="H3710" s="208"/>
      <c r="I3710" s="332"/>
      <c r="J3710" s="208"/>
      <c r="K3710" s="332"/>
      <c r="L3710" s="208"/>
      <c r="M3710" s="208"/>
      <c r="N3710" s="332"/>
      <c r="O3710" s="332"/>
      <c r="P3710" s="208"/>
      <c r="Q3710" s="208"/>
      <c r="R3710" s="208"/>
      <c r="S3710" s="203"/>
    </row>
    <row r="3711" spans="1:19" x14ac:dyDescent="0.25">
      <c r="A3711" s="208"/>
      <c r="B3711" s="208"/>
      <c r="C3711" s="203"/>
      <c r="D3711" s="208"/>
      <c r="E3711" s="208"/>
      <c r="F3711" s="208"/>
      <c r="G3711" s="208"/>
      <c r="H3711" s="208"/>
      <c r="I3711" s="332"/>
      <c r="J3711" s="208"/>
      <c r="K3711" s="332"/>
      <c r="L3711" s="208"/>
      <c r="M3711" s="208"/>
      <c r="N3711" s="332"/>
      <c r="O3711" s="332"/>
      <c r="P3711" s="208"/>
      <c r="Q3711" s="208"/>
      <c r="R3711" s="208"/>
      <c r="S3711" s="203"/>
    </row>
    <row r="3712" spans="1:19" x14ac:dyDescent="0.25">
      <c r="A3712" s="208"/>
      <c r="B3712" s="208"/>
      <c r="C3712" s="203"/>
      <c r="D3712" s="208"/>
      <c r="E3712" s="208"/>
      <c r="F3712" s="208"/>
      <c r="G3712" s="208"/>
      <c r="H3712" s="208"/>
      <c r="I3712" s="332"/>
      <c r="J3712" s="208"/>
      <c r="K3712" s="332"/>
      <c r="L3712" s="208"/>
      <c r="M3712" s="208"/>
      <c r="N3712" s="332"/>
      <c r="O3712" s="332"/>
      <c r="P3712" s="208"/>
      <c r="Q3712" s="208"/>
      <c r="R3712" s="208"/>
      <c r="S3712" s="203"/>
    </row>
    <row r="3713" spans="1:19" x14ac:dyDescent="0.25">
      <c r="A3713" s="208"/>
      <c r="B3713" s="208"/>
      <c r="C3713" s="203"/>
      <c r="D3713" s="208"/>
      <c r="E3713" s="208"/>
      <c r="F3713" s="208"/>
      <c r="G3713" s="208"/>
      <c r="H3713" s="208"/>
      <c r="I3713" s="332"/>
      <c r="J3713" s="208"/>
      <c r="K3713" s="332"/>
      <c r="L3713" s="208"/>
      <c r="M3713" s="208"/>
      <c r="N3713" s="332"/>
      <c r="O3713" s="332"/>
      <c r="P3713" s="208"/>
      <c r="Q3713" s="208"/>
      <c r="R3713" s="208"/>
      <c r="S3713" s="203"/>
    </row>
    <row r="3714" spans="1:19" x14ac:dyDescent="0.25">
      <c r="A3714" s="208"/>
      <c r="B3714" s="208"/>
      <c r="C3714" s="203"/>
      <c r="D3714" s="208"/>
      <c r="E3714" s="208"/>
      <c r="F3714" s="208"/>
      <c r="G3714" s="208"/>
      <c r="H3714" s="208"/>
      <c r="I3714" s="332"/>
      <c r="J3714" s="208"/>
      <c r="K3714" s="332"/>
      <c r="L3714" s="208"/>
      <c r="M3714" s="208"/>
      <c r="N3714" s="332"/>
      <c r="O3714" s="332"/>
      <c r="P3714" s="208"/>
      <c r="Q3714" s="208"/>
      <c r="R3714" s="208"/>
      <c r="S3714" s="203"/>
    </row>
    <row r="3715" spans="1:19" x14ac:dyDescent="0.25">
      <c r="A3715" s="208"/>
      <c r="B3715" s="208"/>
      <c r="C3715" s="203"/>
      <c r="D3715" s="208"/>
      <c r="E3715" s="208"/>
      <c r="F3715" s="208"/>
      <c r="G3715" s="208"/>
      <c r="H3715" s="208"/>
      <c r="I3715" s="332"/>
      <c r="J3715" s="208"/>
      <c r="K3715" s="332"/>
      <c r="L3715" s="208"/>
      <c r="M3715" s="208"/>
      <c r="N3715" s="332"/>
      <c r="O3715" s="332"/>
      <c r="P3715" s="208"/>
      <c r="Q3715" s="208"/>
      <c r="R3715" s="208"/>
      <c r="S3715" s="203"/>
    </row>
    <row r="3716" spans="1:19" x14ac:dyDescent="0.25">
      <c r="A3716" s="208"/>
      <c r="B3716" s="208"/>
      <c r="C3716" s="203"/>
      <c r="D3716" s="208"/>
      <c r="E3716" s="208"/>
      <c r="F3716" s="208"/>
      <c r="G3716" s="208"/>
      <c r="H3716" s="208"/>
      <c r="I3716" s="332"/>
      <c r="J3716" s="208"/>
      <c r="K3716" s="332"/>
      <c r="L3716" s="208"/>
      <c r="M3716" s="208"/>
      <c r="N3716" s="332"/>
      <c r="O3716" s="332"/>
      <c r="P3716" s="208"/>
      <c r="Q3716" s="208"/>
      <c r="R3716" s="208"/>
      <c r="S3716" s="203"/>
    </row>
    <row r="3717" spans="1:19" x14ac:dyDescent="0.25">
      <c r="A3717" s="208"/>
      <c r="B3717" s="208"/>
      <c r="C3717" s="203"/>
      <c r="D3717" s="208"/>
      <c r="E3717" s="208"/>
      <c r="F3717" s="208"/>
      <c r="G3717" s="208"/>
      <c r="H3717" s="208"/>
      <c r="I3717" s="332"/>
      <c r="J3717" s="208"/>
      <c r="K3717" s="332"/>
      <c r="L3717" s="208"/>
      <c r="M3717" s="208"/>
      <c r="N3717" s="332"/>
      <c r="O3717" s="332"/>
      <c r="P3717" s="208"/>
      <c r="Q3717" s="208"/>
      <c r="R3717" s="208"/>
      <c r="S3717" s="203"/>
    </row>
    <row r="3718" spans="1:19" x14ac:dyDescent="0.25">
      <c r="A3718" s="208"/>
      <c r="B3718" s="208"/>
      <c r="C3718" s="203"/>
      <c r="D3718" s="208"/>
      <c r="E3718" s="208"/>
      <c r="F3718" s="208"/>
      <c r="G3718" s="208"/>
      <c r="H3718" s="208"/>
      <c r="I3718" s="332"/>
      <c r="J3718" s="208"/>
      <c r="K3718" s="332"/>
      <c r="L3718" s="208"/>
      <c r="M3718" s="208"/>
      <c r="N3718" s="332"/>
      <c r="O3718" s="332"/>
      <c r="P3718" s="208"/>
      <c r="Q3718" s="208"/>
      <c r="R3718" s="208"/>
      <c r="S3718" s="203"/>
    </row>
    <row r="3719" spans="1:19" x14ac:dyDescent="0.25">
      <c r="A3719" s="208"/>
      <c r="B3719" s="208"/>
      <c r="C3719" s="203"/>
      <c r="D3719" s="208"/>
      <c r="E3719" s="208"/>
      <c r="F3719" s="208"/>
      <c r="G3719" s="208"/>
      <c r="H3719" s="208"/>
      <c r="I3719" s="332"/>
      <c r="J3719" s="208"/>
      <c r="K3719" s="332"/>
      <c r="L3719" s="208"/>
      <c r="M3719" s="208"/>
      <c r="N3719" s="332"/>
      <c r="O3719" s="332"/>
      <c r="P3719" s="208"/>
      <c r="Q3719" s="208"/>
      <c r="R3719" s="208"/>
      <c r="S3719" s="203"/>
    </row>
    <row r="3720" spans="1:19" x14ac:dyDescent="0.25">
      <c r="A3720" s="208"/>
      <c r="B3720" s="208"/>
      <c r="C3720" s="203"/>
      <c r="D3720" s="208"/>
      <c r="E3720" s="208"/>
      <c r="F3720" s="208"/>
      <c r="G3720" s="208"/>
      <c r="H3720" s="208"/>
      <c r="I3720" s="332"/>
      <c r="J3720" s="208"/>
      <c r="K3720" s="332"/>
      <c r="L3720" s="208"/>
      <c r="M3720" s="208"/>
      <c r="N3720" s="332"/>
      <c r="O3720" s="332"/>
      <c r="P3720" s="208"/>
      <c r="Q3720" s="208"/>
      <c r="R3720" s="208"/>
      <c r="S3720" s="203"/>
    </row>
    <row r="3721" spans="1:19" x14ac:dyDescent="0.25">
      <c r="A3721" s="208"/>
      <c r="B3721" s="208"/>
      <c r="C3721" s="203"/>
      <c r="D3721" s="208"/>
      <c r="E3721" s="208"/>
      <c r="F3721" s="208"/>
      <c r="G3721" s="208"/>
      <c r="H3721" s="208"/>
      <c r="I3721" s="332"/>
      <c r="J3721" s="208"/>
      <c r="K3721" s="332"/>
      <c r="L3721" s="208"/>
      <c r="M3721" s="208"/>
      <c r="N3721" s="332"/>
      <c r="O3721" s="332"/>
      <c r="P3721" s="208"/>
      <c r="Q3721" s="208"/>
      <c r="R3721" s="208"/>
      <c r="S3721" s="203"/>
    </row>
    <row r="3722" spans="1:19" x14ac:dyDescent="0.25">
      <c r="A3722" s="208"/>
      <c r="B3722" s="208"/>
      <c r="C3722" s="203"/>
      <c r="D3722" s="208"/>
      <c r="E3722" s="208"/>
      <c r="F3722" s="208"/>
      <c r="G3722" s="208"/>
      <c r="H3722" s="208"/>
      <c r="I3722" s="332"/>
      <c r="J3722" s="208"/>
      <c r="K3722" s="332"/>
      <c r="L3722" s="208"/>
      <c r="M3722" s="208"/>
      <c r="N3722" s="332"/>
      <c r="O3722" s="332"/>
      <c r="P3722" s="208"/>
      <c r="Q3722" s="208"/>
      <c r="R3722" s="208"/>
      <c r="S3722" s="203"/>
    </row>
    <row r="3723" spans="1:19" x14ac:dyDescent="0.25">
      <c r="A3723" s="208"/>
      <c r="B3723" s="208"/>
      <c r="C3723" s="203"/>
      <c r="D3723" s="208"/>
      <c r="E3723" s="208"/>
      <c r="F3723" s="208"/>
      <c r="G3723" s="208"/>
      <c r="H3723" s="208"/>
      <c r="I3723" s="332"/>
      <c r="J3723" s="208"/>
      <c r="K3723" s="332"/>
      <c r="L3723" s="208"/>
      <c r="M3723" s="208"/>
      <c r="N3723" s="332"/>
      <c r="O3723" s="332"/>
      <c r="P3723" s="208"/>
      <c r="Q3723" s="208"/>
      <c r="R3723" s="208"/>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topLeftCell="A706" zoomScale="80" zoomScaleNormal="80" zoomScalePageLayoutView="70" workbookViewId="0">
      <selection activeCell="M730" sqref="M730"/>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41" t="s">
        <v>220</v>
      </c>
      <c r="H1" s="341"/>
      <c r="J1" s="306"/>
      <c r="L1" s="273"/>
      <c r="M1" s="444" t="s">
        <v>171</v>
      </c>
      <c r="N1" s="444"/>
      <c r="O1" s="444"/>
      <c r="P1" s="444"/>
      <c r="Q1" s="444"/>
    </row>
    <row r="2" spans="1:20" x14ac:dyDescent="0.35">
      <c r="A2" s="244">
        <f>A6</f>
        <v>44805.041666666664</v>
      </c>
      <c r="E2" s="258"/>
      <c r="F2" s="16" t="s">
        <v>251</v>
      </c>
      <c r="G2" s="208">
        <f>24*30</f>
        <v>720</v>
      </c>
      <c r="L2" s="307"/>
      <c r="M2" s="211" t="s">
        <v>168</v>
      </c>
      <c r="N2" s="211" t="s">
        <v>168</v>
      </c>
      <c r="O2" s="211" t="s">
        <v>168</v>
      </c>
      <c r="P2" s="211" t="s">
        <v>168</v>
      </c>
      <c r="Q2" s="211" t="s">
        <v>168</v>
      </c>
    </row>
    <row r="3" spans="1:20" x14ac:dyDescent="0.35">
      <c r="A3" s="209" t="s">
        <v>45</v>
      </c>
      <c r="B3" s="209"/>
      <c r="C3" s="209"/>
      <c r="D3" s="237"/>
      <c r="E3" s="259"/>
      <c r="F3" s="16" t="s">
        <v>252</v>
      </c>
      <c r="G3" s="209">
        <f>5+G2</f>
        <v>725</v>
      </c>
      <c r="K3" s="295"/>
      <c r="L3" s="273"/>
      <c r="M3" s="452">
        <v>0</v>
      </c>
      <c r="N3" s="452">
        <v>127767.43099999998</v>
      </c>
      <c r="O3" s="452">
        <v>0</v>
      </c>
      <c r="P3" s="452">
        <v>0</v>
      </c>
      <c r="Q3" s="452">
        <v>5479.0210000000015</v>
      </c>
      <c r="S3" s="212"/>
    </row>
    <row r="4" spans="1:20" ht="72.5" x14ac:dyDescent="0.35">
      <c r="B4" s="449" t="s">
        <v>156</v>
      </c>
      <c r="C4" s="450"/>
      <c r="D4" s="445" t="s">
        <v>157</v>
      </c>
      <c r="E4" s="446"/>
      <c r="F4" s="445" t="s">
        <v>158</v>
      </c>
      <c r="G4" s="446"/>
      <c r="H4" s="277" t="s">
        <v>239</v>
      </c>
      <c r="I4" s="261" t="s">
        <v>193</v>
      </c>
      <c r="J4" s="262" t="s">
        <v>169</v>
      </c>
      <c r="K4" s="451" t="s">
        <v>159</v>
      </c>
      <c r="L4" s="262" t="s">
        <v>172</v>
      </c>
      <c r="M4" s="262" t="s">
        <v>170</v>
      </c>
      <c r="N4" s="262" t="s">
        <v>184</v>
      </c>
      <c r="O4" s="262" t="s">
        <v>185</v>
      </c>
      <c r="P4" s="262" t="s">
        <v>186</v>
      </c>
      <c r="Q4" s="262" t="s">
        <v>187</v>
      </c>
      <c r="R4" s="263" t="s">
        <v>166</v>
      </c>
      <c r="S4" s="263" t="s">
        <v>160</v>
      </c>
      <c r="T4" s="263" t="s">
        <v>161</v>
      </c>
    </row>
    <row r="5" spans="1:20" ht="13" x14ac:dyDescent="0.3">
      <c r="A5" s="209" t="s">
        <v>243</v>
      </c>
      <c r="B5" s="213" t="s">
        <v>162</v>
      </c>
      <c r="C5" s="213" t="s">
        <v>163</v>
      </c>
      <c r="D5" s="211" t="s">
        <v>162</v>
      </c>
      <c r="E5" s="260" t="s">
        <v>163</v>
      </c>
      <c r="F5" s="213" t="s">
        <v>162</v>
      </c>
      <c r="G5" s="213" t="s">
        <v>163</v>
      </c>
      <c r="H5" s="211"/>
      <c r="I5" s="211"/>
      <c r="J5" s="211"/>
      <c r="K5" s="308"/>
      <c r="L5" s="453" t="s">
        <v>198</v>
      </c>
      <c r="M5" s="454">
        <v>214750.48999999958</v>
      </c>
      <c r="N5" s="454">
        <v>2878892.57</v>
      </c>
      <c r="O5" s="454">
        <v>0</v>
      </c>
      <c r="P5" s="454">
        <v>0</v>
      </c>
      <c r="Q5" s="454">
        <v>231437.94160470634</v>
      </c>
      <c r="R5" s="214"/>
      <c r="S5" s="214"/>
      <c r="T5" s="215"/>
    </row>
    <row r="6" spans="1:20" x14ac:dyDescent="0.35">
      <c r="A6" s="202">
        <f>'09-2022'!A12</f>
        <v>44805.041666666664</v>
      </c>
      <c r="B6" s="362">
        <v>221.52800000000002</v>
      </c>
      <c r="C6" s="363">
        <v>14454.659334</v>
      </c>
      <c r="D6" s="366">
        <v>0</v>
      </c>
      <c r="E6" s="366">
        <v>0</v>
      </c>
      <c r="F6" s="239">
        <f>B6-D6</f>
        <v>221.52800000000002</v>
      </c>
      <c r="G6" s="239">
        <f>C6-E6</f>
        <v>14454.659334</v>
      </c>
      <c r="H6" s="216">
        <f>'09-2022'!P12</f>
        <v>0</v>
      </c>
      <c r="I6" s="309">
        <f>F6-H6</f>
        <v>221.52800000000002</v>
      </c>
      <c r="J6" s="304">
        <f t="shared" ref="J6" si="0">IF(F6&gt;0,G6/F6,0)</f>
        <v>65.249807401321718</v>
      </c>
      <c r="K6" s="340">
        <v>8.67</v>
      </c>
      <c r="L6" s="310">
        <f t="shared" ref="L6:L69" si="1">IF(AND(MONTH($A$2)&gt;5,MONTH($A$2)&lt;9),(K6*10800)/1000,(K6*10400)/1000)+33.48</f>
        <v>123.648</v>
      </c>
      <c r="M6" s="304">
        <f>IF(M3=0,0,M$5/M$3)</f>
        <v>0</v>
      </c>
      <c r="N6" s="304">
        <f>IF(N3=0,0,N$5/N$3)</f>
        <v>22.532288138438037</v>
      </c>
      <c r="O6" s="304">
        <f>IF(O3=0,0,O$5/O$3)</f>
        <v>0</v>
      </c>
      <c r="P6" s="304">
        <f>IF(P3=0,0,P$5/P$3)</f>
        <v>0</v>
      </c>
      <c r="Q6" s="304">
        <f>IF(Q3=0,0,Q$5/Q$3)</f>
        <v>42.240747316848442</v>
      </c>
      <c r="R6" s="304">
        <f>MAX(L6:Q6)</f>
        <v>123.648</v>
      </c>
      <c r="S6" s="213">
        <f t="shared" ref="S6" si="2">IF(J6&gt;R6,J6-R6,0)</f>
        <v>0</v>
      </c>
      <c r="T6" s="305">
        <f>IF(S6&lt;&gt;" ",S6*I6,0)</f>
        <v>0</v>
      </c>
    </row>
    <row r="7" spans="1:20" x14ac:dyDescent="0.35">
      <c r="A7" s="202">
        <f>'09-2022'!A13</f>
        <v>44805.083333333328</v>
      </c>
      <c r="B7" s="364">
        <v>193</v>
      </c>
      <c r="C7" s="365">
        <v>11800.033100000001</v>
      </c>
      <c r="D7" s="366">
        <v>0</v>
      </c>
      <c r="E7" s="366">
        <v>0</v>
      </c>
      <c r="F7" s="239">
        <f t="shared" ref="F7:F70" si="3">B7-D7</f>
        <v>193</v>
      </c>
      <c r="G7" s="239">
        <f t="shared" ref="G7:G70" si="4">C7-E7</f>
        <v>11800.033100000001</v>
      </c>
      <c r="H7" s="216">
        <f>'09-2022'!P13</f>
        <v>0</v>
      </c>
      <c r="I7" s="309">
        <f t="shared" ref="I7:I70" si="5">F7-H7</f>
        <v>193</v>
      </c>
      <c r="J7" s="304">
        <f t="shared" ref="J7:J70" si="6">IF(F7&gt;0,G7/F7,0)</f>
        <v>61.140067875647674</v>
      </c>
      <c r="K7" s="340">
        <v>8.67</v>
      </c>
      <c r="L7" s="310">
        <f t="shared" si="1"/>
        <v>123.648</v>
      </c>
      <c r="M7" s="304">
        <f>M6</f>
        <v>0</v>
      </c>
      <c r="N7" s="304">
        <f>N6</f>
        <v>22.532288138438037</v>
      </c>
      <c r="O7" s="304">
        <f>O6</f>
        <v>0</v>
      </c>
      <c r="P7" s="304">
        <f>P6</f>
        <v>0</v>
      </c>
      <c r="Q7" s="304">
        <f>Q6</f>
        <v>42.240747316848442</v>
      </c>
      <c r="R7" s="304">
        <f t="shared" ref="R7:R70" si="7">MAX(L7:Q7)</f>
        <v>123.648</v>
      </c>
      <c r="S7" s="213">
        <f t="shared" ref="S7:S70" si="8">IF(J7&gt;R7,J7-R7,0)</f>
        <v>0</v>
      </c>
      <c r="T7" s="305">
        <f t="shared" ref="T7:T70" si="9">IF(S7&lt;&gt;" ",S7*I7,0)</f>
        <v>0</v>
      </c>
    </row>
    <row r="8" spans="1:20" x14ac:dyDescent="0.35">
      <c r="A8" s="202">
        <f>'09-2022'!A14</f>
        <v>44805.124999999993</v>
      </c>
      <c r="B8" s="364">
        <v>182.334</v>
      </c>
      <c r="C8" s="365">
        <v>10418.299703999999</v>
      </c>
      <c r="D8" s="366">
        <v>0</v>
      </c>
      <c r="E8" s="366">
        <v>0</v>
      </c>
      <c r="F8" s="239">
        <f t="shared" si="3"/>
        <v>182.334</v>
      </c>
      <c r="G8" s="239">
        <f t="shared" si="4"/>
        <v>10418.299703999999</v>
      </c>
      <c r="H8" s="216">
        <f>'09-2022'!P14</f>
        <v>0</v>
      </c>
      <c r="I8" s="309">
        <f t="shared" si="5"/>
        <v>182.334</v>
      </c>
      <c r="J8" s="304">
        <f t="shared" si="6"/>
        <v>57.138546316101213</v>
      </c>
      <c r="K8" s="340">
        <v>8.67</v>
      </c>
      <c r="L8" s="310">
        <f t="shared" si="1"/>
        <v>123.648</v>
      </c>
      <c r="M8" s="304">
        <f t="shared" ref="M8:M71" si="10">M7</f>
        <v>0</v>
      </c>
      <c r="N8" s="304">
        <f t="shared" ref="N8:N71" si="11">N7</f>
        <v>22.532288138438037</v>
      </c>
      <c r="O8" s="304">
        <f t="shared" ref="O8:O71" si="12">O7</f>
        <v>0</v>
      </c>
      <c r="P8" s="304">
        <f t="shared" ref="P8:P71" si="13">P7</f>
        <v>0</v>
      </c>
      <c r="Q8" s="304">
        <f t="shared" ref="Q8:Q71" si="14">Q7</f>
        <v>42.240747316848442</v>
      </c>
      <c r="R8" s="304">
        <f t="shared" si="7"/>
        <v>123.648</v>
      </c>
      <c r="S8" s="213">
        <f t="shared" si="8"/>
        <v>0</v>
      </c>
      <c r="T8" s="305">
        <f t="shared" si="9"/>
        <v>0</v>
      </c>
    </row>
    <row r="9" spans="1:20" x14ac:dyDescent="0.35">
      <c r="A9" s="202">
        <f>'09-2022'!A15</f>
        <v>44805.166666666657</v>
      </c>
      <c r="B9" s="364">
        <v>175.46799999999999</v>
      </c>
      <c r="C9" s="365">
        <v>9674.4434380000002</v>
      </c>
      <c r="D9" s="366">
        <v>0</v>
      </c>
      <c r="E9" s="366">
        <v>0</v>
      </c>
      <c r="F9" s="239">
        <f t="shared" si="3"/>
        <v>175.46799999999999</v>
      </c>
      <c r="G9" s="239">
        <f t="shared" si="4"/>
        <v>9674.4434380000002</v>
      </c>
      <c r="H9" s="216">
        <f>'09-2022'!P15</f>
        <v>0</v>
      </c>
      <c r="I9" s="309">
        <f t="shared" si="5"/>
        <v>175.46799999999999</v>
      </c>
      <c r="J9" s="304">
        <f t="shared" si="6"/>
        <v>55.135086956026171</v>
      </c>
      <c r="K9" s="340">
        <v>8.67</v>
      </c>
      <c r="L9" s="310">
        <f t="shared" si="1"/>
        <v>123.648</v>
      </c>
      <c r="M9" s="304">
        <f t="shared" si="10"/>
        <v>0</v>
      </c>
      <c r="N9" s="304">
        <f t="shared" si="11"/>
        <v>22.532288138438037</v>
      </c>
      <c r="O9" s="304">
        <f t="shared" si="12"/>
        <v>0</v>
      </c>
      <c r="P9" s="304">
        <f t="shared" si="13"/>
        <v>0</v>
      </c>
      <c r="Q9" s="304">
        <f t="shared" si="14"/>
        <v>42.240747316848442</v>
      </c>
      <c r="R9" s="304">
        <f t="shared" si="7"/>
        <v>123.648</v>
      </c>
      <c r="S9" s="213">
        <f t="shared" si="8"/>
        <v>0</v>
      </c>
      <c r="T9" s="305">
        <f t="shared" si="9"/>
        <v>0</v>
      </c>
    </row>
    <row r="10" spans="1:20" x14ac:dyDescent="0.35">
      <c r="A10" s="202">
        <f>'09-2022'!A16</f>
        <v>44805.208333333321</v>
      </c>
      <c r="B10" s="364">
        <v>176.83999999999997</v>
      </c>
      <c r="C10" s="365">
        <v>9848.0395700000008</v>
      </c>
      <c r="D10" s="366">
        <v>0</v>
      </c>
      <c r="E10" s="366">
        <v>0</v>
      </c>
      <c r="F10" s="239">
        <f t="shared" si="3"/>
        <v>176.83999999999997</v>
      </c>
      <c r="G10" s="239">
        <f t="shared" si="4"/>
        <v>9848.0395700000008</v>
      </c>
      <c r="H10" s="216">
        <f>'09-2022'!P16</f>
        <v>0</v>
      </c>
      <c r="I10" s="309">
        <f t="shared" si="5"/>
        <v>176.83999999999997</v>
      </c>
      <c r="J10" s="304">
        <f t="shared" si="6"/>
        <v>55.68898196109479</v>
      </c>
      <c r="K10" s="340">
        <v>8.67</v>
      </c>
      <c r="L10" s="310">
        <f t="shared" si="1"/>
        <v>123.648</v>
      </c>
      <c r="M10" s="304">
        <f t="shared" si="10"/>
        <v>0</v>
      </c>
      <c r="N10" s="304">
        <f t="shared" si="11"/>
        <v>22.532288138438037</v>
      </c>
      <c r="O10" s="304">
        <f t="shared" si="12"/>
        <v>0</v>
      </c>
      <c r="P10" s="304">
        <f t="shared" si="13"/>
        <v>0</v>
      </c>
      <c r="Q10" s="304">
        <f t="shared" si="14"/>
        <v>42.240747316848442</v>
      </c>
      <c r="R10" s="304">
        <f t="shared" si="7"/>
        <v>123.648</v>
      </c>
      <c r="S10" s="213">
        <f t="shared" si="8"/>
        <v>0</v>
      </c>
      <c r="T10" s="305">
        <f t="shared" si="9"/>
        <v>0</v>
      </c>
    </row>
    <row r="11" spans="1:20" x14ac:dyDescent="0.35">
      <c r="A11" s="202">
        <f>'09-2022'!A17</f>
        <v>44805.249999999985</v>
      </c>
      <c r="B11" s="364">
        <v>188.44799999999998</v>
      </c>
      <c r="C11" s="365">
        <v>11352.904672000001</v>
      </c>
      <c r="D11" s="366">
        <v>0</v>
      </c>
      <c r="E11" s="366">
        <v>0</v>
      </c>
      <c r="F11" s="239">
        <f t="shared" si="3"/>
        <v>188.44799999999998</v>
      </c>
      <c r="G11" s="239">
        <f t="shared" si="4"/>
        <v>11352.904672000001</v>
      </c>
      <c r="H11" s="216">
        <f>'09-2022'!P17</f>
        <v>0</v>
      </c>
      <c r="I11" s="309">
        <f t="shared" si="5"/>
        <v>188.44799999999998</v>
      </c>
      <c r="J11" s="304">
        <f t="shared" si="6"/>
        <v>60.244230089998311</v>
      </c>
      <c r="K11" s="340">
        <v>8.67</v>
      </c>
      <c r="L11" s="310">
        <f t="shared" si="1"/>
        <v>123.648</v>
      </c>
      <c r="M11" s="304">
        <f t="shared" si="10"/>
        <v>0</v>
      </c>
      <c r="N11" s="304">
        <f t="shared" si="11"/>
        <v>22.532288138438037</v>
      </c>
      <c r="O11" s="304">
        <f t="shared" si="12"/>
        <v>0</v>
      </c>
      <c r="P11" s="304">
        <f t="shared" si="13"/>
        <v>0</v>
      </c>
      <c r="Q11" s="304">
        <f t="shared" si="14"/>
        <v>42.240747316848442</v>
      </c>
      <c r="R11" s="304">
        <f t="shared" si="7"/>
        <v>123.648</v>
      </c>
      <c r="S11" s="213">
        <f t="shared" si="8"/>
        <v>0</v>
      </c>
      <c r="T11" s="305">
        <f t="shared" si="9"/>
        <v>0</v>
      </c>
    </row>
    <row r="12" spans="1:20" x14ac:dyDescent="0.35">
      <c r="A12" s="202">
        <f>'09-2022'!A18</f>
        <v>44805.29166666665</v>
      </c>
      <c r="B12" s="364">
        <v>221.029</v>
      </c>
      <c r="C12" s="365">
        <v>15989.667402999999</v>
      </c>
      <c r="D12" s="366">
        <v>0</v>
      </c>
      <c r="E12" s="366">
        <v>0</v>
      </c>
      <c r="F12" s="239">
        <f t="shared" si="3"/>
        <v>221.029</v>
      </c>
      <c r="G12" s="239">
        <f t="shared" si="4"/>
        <v>15989.667402999999</v>
      </c>
      <c r="H12" s="216">
        <f>'09-2022'!P18</f>
        <v>0</v>
      </c>
      <c r="I12" s="309">
        <f t="shared" si="5"/>
        <v>221.029</v>
      </c>
      <c r="J12" s="304">
        <f t="shared" si="6"/>
        <v>72.341943378470702</v>
      </c>
      <c r="K12" s="340">
        <v>8.67</v>
      </c>
      <c r="L12" s="310">
        <f t="shared" si="1"/>
        <v>123.648</v>
      </c>
      <c r="M12" s="304">
        <f t="shared" si="10"/>
        <v>0</v>
      </c>
      <c r="N12" s="304">
        <f t="shared" si="11"/>
        <v>22.532288138438037</v>
      </c>
      <c r="O12" s="304">
        <f t="shared" si="12"/>
        <v>0</v>
      </c>
      <c r="P12" s="304">
        <f t="shared" si="13"/>
        <v>0</v>
      </c>
      <c r="Q12" s="304">
        <f t="shared" si="14"/>
        <v>42.240747316848442</v>
      </c>
      <c r="R12" s="304">
        <f t="shared" si="7"/>
        <v>123.648</v>
      </c>
      <c r="S12" s="213">
        <f t="shared" si="8"/>
        <v>0</v>
      </c>
      <c r="T12" s="305">
        <f t="shared" si="9"/>
        <v>0</v>
      </c>
    </row>
    <row r="13" spans="1:20" x14ac:dyDescent="0.35">
      <c r="A13" s="202">
        <f>'09-2022'!A19</f>
        <v>44805.333333333314</v>
      </c>
      <c r="B13" s="364">
        <v>235.01</v>
      </c>
      <c r="C13" s="365">
        <v>16986.17452</v>
      </c>
      <c r="D13" s="366">
        <v>0</v>
      </c>
      <c r="E13" s="366">
        <v>0</v>
      </c>
      <c r="F13" s="239">
        <f t="shared" si="3"/>
        <v>235.01</v>
      </c>
      <c r="G13" s="239">
        <f t="shared" si="4"/>
        <v>16986.17452</v>
      </c>
      <c r="H13" s="216">
        <f>'09-2022'!P19</f>
        <v>0</v>
      </c>
      <c r="I13" s="309">
        <f t="shared" si="5"/>
        <v>235.01</v>
      </c>
      <c r="J13" s="304">
        <f t="shared" si="6"/>
        <v>72.278518020509765</v>
      </c>
      <c r="K13" s="340">
        <v>8.67</v>
      </c>
      <c r="L13" s="310">
        <f t="shared" si="1"/>
        <v>123.648</v>
      </c>
      <c r="M13" s="304">
        <f t="shared" si="10"/>
        <v>0</v>
      </c>
      <c r="N13" s="304">
        <f t="shared" si="11"/>
        <v>22.532288138438037</v>
      </c>
      <c r="O13" s="304">
        <f t="shared" si="12"/>
        <v>0</v>
      </c>
      <c r="P13" s="304">
        <f t="shared" si="13"/>
        <v>0</v>
      </c>
      <c r="Q13" s="304">
        <f t="shared" si="14"/>
        <v>42.240747316848442</v>
      </c>
      <c r="R13" s="304">
        <f t="shared" si="7"/>
        <v>123.648</v>
      </c>
      <c r="S13" s="213">
        <f t="shared" si="8"/>
        <v>0</v>
      </c>
      <c r="T13" s="305">
        <f t="shared" si="9"/>
        <v>0</v>
      </c>
    </row>
    <row r="14" spans="1:20" x14ac:dyDescent="0.35">
      <c r="A14" s="202">
        <f>'09-2022'!A20</f>
        <v>44805.374999999978</v>
      </c>
      <c r="B14" s="364">
        <v>248.74099999999999</v>
      </c>
      <c r="C14" s="365">
        <v>18468.373775</v>
      </c>
      <c r="D14" s="366">
        <v>0</v>
      </c>
      <c r="E14" s="366">
        <v>0</v>
      </c>
      <c r="F14" s="239">
        <f t="shared" si="3"/>
        <v>248.74099999999999</v>
      </c>
      <c r="G14" s="239">
        <f t="shared" si="4"/>
        <v>18468.373775</v>
      </c>
      <c r="H14" s="216">
        <f>'09-2022'!P20</f>
        <v>0</v>
      </c>
      <c r="I14" s="309">
        <f t="shared" si="5"/>
        <v>248.74099999999999</v>
      </c>
      <c r="J14" s="304">
        <f t="shared" si="6"/>
        <v>74.247405031739845</v>
      </c>
      <c r="K14" s="340">
        <v>8.67</v>
      </c>
      <c r="L14" s="310">
        <f t="shared" si="1"/>
        <v>123.648</v>
      </c>
      <c r="M14" s="304">
        <f t="shared" si="10"/>
        <v>0</v>
      </c>
      <c r="N14" s="304">
        <f t="shared" si="11"/>
        <v>22.532288138438037</v>
      </c>
      <c r="O14" s="304">
        <f t="shared" si="12"/>
        <v>0</v>
      </c>
      <c r="P14" s="304">
        <f t="shared" si="13"/>
        <v>0</v>
      </c>
      <c r="Q14" s="304">
        <f t="shared" si="14"/>
        <v>42.240747316848442</v>
      </c>
      <c r="R14" s="304">
        <f t="shared" si="7"/>
        <v>123.648</v>
      </c>
      <c r="S14" s="213">
        <f t="shared" si="8"/>
        <v>0</v>
      </c>
      <c r="T14" s="305">
        <f t="shared" si="9"/>
        <v>0</v>
      </c>
    </row>
    <row r="15" spans="1:20" x14ac:dyDescent="0.35">
      <c r="A15" s="202">
        <f>'09-2022'!A21</f>
        <v>44805.416666666642</v>
      </c>
      <c r="B15" s="364">
        <v>270.565</v>
      </c>
      <c r="C15" s="365">
        <v>21083.483800000002</v>
      </c>
      <c r="D15" s="366">
        <v>0</v>
      </c>
      <c r="E15" s="366">
        <v>0</v>
      </c>
      <c r="F15" s="239">
        <f t="shared" si="3"/>
        <v>270.565</v>
      </c>
      <c r="G15" s="239">
        <f t="shared" si="4"/>
        <v>21083.483800000002</v>
      </c>
      <c r="H15" s="216">
        <f>'09-2022'!P21</f>
        <v>0</v>
      </c>
      <c r="I15" s="309">
        <f t="shared" si="5"/>
        <v>270.565</v>
      </c>
      <c r="J15" s="304">
        <f t="shared" si="6"/>
        <v>77.923914031748382</v>
      </c>
      <c r="K15" s="340">
        <v>8.67</v>
      </c>
      <c r="L15" s="310">
        <f t="shared" si="1"/>
        <v>123.648</v>
      </c>
      <c r="M15" s="304">
        <f t="shared" si="10"/>
        <v>0</v>
      </c>
      <c r="N15" s="304">
        <f t="shared" si="11"/>
        <v>22.532288138438037</v>
      </c>
      <c r="O15" s="304">
        <f t="shared" si="12"/>
        <v>0</v>
      </c>
      <c r="P15" s="304">
        <f t="shared" si="13"/>
        <v>0</v>
      </c>
      <c r="Q15" s="304">
        <f t="shared" si="14"/>
        <v>42.240747316848442</v>
      </c>
      <c r="R15" s="304">
        <f t="shared" si="7"/>
        <v>123.648</v>
      </c>
      <c r="S15" s="213">
        <f t="shared" si="8"/>
        <v>0</v>
      </c>
      <c r="T15" s="305">
        <f t="shared" si="9"/>
        <v>0</v>
      </c>
    </row>
    <row r="16" spans="1:20" x14ac:dyDescent="0.35">
      <c r="A16" s="202">
        <f>'09-2022'!A22</f>
        <v>44805.458333333307</v>
      </c>
      <c r="B16" s="364">
        <v>308.91000000000003</v>
      </c>
      <c r="C16" s="365">
        <v>26544.636299999998</v>
      </c>
      <c r="D16" s="366">
        <v>7.2030000000000003</v>
      </c>
      <c r="E16" s="366">
        <v>618.95299999999997</v>
      </c>
      <c r="F16" s="239">
        <f t="shared" si="3"/>
        <v>301.70700000000005</v>
      </c>
      <c r="G16" s="239">
        <f t="shared" si="4"/>
        <v>25925.683299999997</v>
      </c>
      <c r="H16" s="216">
        <f>'09-2022'!P22</f>
        <v>0</v>
      </c>
      <c r="I16" s="309">
        <f t="shared" si="5"/>
        <v>301.70700000000005</v>
      </c>
      <c r="J16" s="304">
        <f t="shared" si="6"/>
        <v>85.930002618434415</v>
      </c>
      <c r="K16" s="340">
        <v>8.67</v>
      </c>
      <c r="L16" s="310">
        <f t="shared" si="1"/>
        <v>123.648</v>
      </c>
      <c r="M16" s="304">
        <f t="shared" si="10"/>
        <v>0</v>
      </c>
      <c r="N16" s="304">
        <f t="shared" si="11"/>
        <v>22.532288138438037</v>
      </c>
      <c r="O16" s="304">
        <f t="shared" si="12"/>
        <v>0</v>
      </c>
      <c r="P16" s="304">
        <f t="shared" si="13"/>
        <v>0</v>
      </c>
      <c r="Q16" s="304">
        <f t="shared" si="14"/>
        <v>42.240747316848442</v>
      </c>
      <c r="R16" s="304">
        <f t="shared" si="7"/>
        <v>123.648</v>
      </c>
      <c r="S16" s="213">
        <f t="shared" si="8"/>
        <v>0</v>
      </c>
      <c r="T16" s="305">
        <f t="shared" si="9"/>
        <v>0</v>
      </c>
    </row>
    <row r="17" spans="1:20" x14ac:dyDescent="0.35">
      <c r="A17" s="202">
        <f>'09-2022'!A23</f>
        <v>44805.499999999971</v>
      </c>
      <c r="B17" s="364">
        <v>336.96699999999998</v>
      </c>
      <c r="C17" s="365">
        <v>33299.668880000005</v>
      </c>
      <c r="D17" s="366">
        <v>0</v>
      </c>
      <c r="E17" s="366">
        <v>0</v>
      </c>
      <c r="F17" s="239">
        <f t="shared" si="3"/>
        <v>336.96699999999998</v>
      </c>
      <c r="G17" s="239">
        <f t="shared" si="4"/>
        <v>33299.668880000005</v>
      </c>
      <c r="H17" s="216">
        <f>'09-2022'!P23</f>
        <v>0</v>
      </c>
      <c r="I17" s="309">
        <f t="shared" si="5"/>
        <v>336.96699999999998</v>
      </c>
      <c r="J17" s="304">
        <f t="shared" si="6"/>
        <v>98.821750735235213</v>
      </c>
      <c r="K17" s="340">
        <v>8.67</v>
      </c>
      <c r="L17" s="310">
        <f t="shared" si="1"/>
        <v>123.648</v>
      </c>
      <c r="M17" s="304">
        <f t="shared" si="10"/>
        <v>0</v>
      </c>
      <c r="N17" s="304">
        <f t="shared" si="11"/>
        <v>22.532288138438037</v>
      </c>
      <c r="O17" s="304">
        <f t="shared" si="12"/>
        <v>0</v>
      </c>
      <c r="P17" s="304">
        <f t="shared" si="13"/>
        <v>0</v>
      </c>
      <c r="Q17" s="304">
        <f t="shared" si="14"/>
        <v>42.240747316848442</v>
      </c>
      <c r="R17" s="304">
        <f t="shared" si="7"/>
        <v>123.648</v>
      </c>
      <c r="S17" s="213">
        <f t="shared" si="8"/>
        <v>0</v>
      </c>
      <c r="T17" s="305">
        <f t="shared" si="9"/>
        <v>0</v>
      </c>
    </row>
    <row r="18" spans="1:20" x14ac:dyDescent="0.35">
      <c r="A18" s="202">
        <f>'09-2022'!A24</f>
        <v>44805.541666666635</v>
      </c>
      <c r="B18" s="364">
        <v>394.96499999999997</v>
      </c>
      <c r="C18" s="365">
        <v>42213.859199999999</v>
      </c>
      <c r="D18" s="366">
        <v>14.391</v>
      </c>
      <c r="E18" s="366">
        <v>1538.11</v>
      </c>
      <c r="F18" s="239">
        <f t="shared" si="3"/>
        <v>380.57399999999996</v>
      </c>
      <c r="G18" s="239">
        <f t="shared" si="4"/>
        <v>40675.749199999998</v>
      </c>
      <c r="H18" s="216">
        <f>'09-2022'!P24</f>
        <v>0</v>
      </c>
      <c r="I18" s="309">
        <f t="shared" si="5"/>
        <v>380.57399999999996</v>
      </c>
      <c r="J18" s="304">
        <f t="shared" si="6"/>
        <v>106.88000021020879</v>
      </c>
      <c r="K18" s="340">
        <v>8.67</v>
      </c>
      <c r="L18" s="310">
        <f t="shared" si="1"/>
        <v>123.648</v>
      </c>
      <c r="M18" s="304">
        <f t="shared" si="10"/>
        <v>0</v>
      </c>
      <c r="N18" s="304">
        <f t="shared" si="11"/>
        <v>22.532288138438037</v>
      </c>
      <c r="O18" s="304">
        <f t="shared" si="12"/>
        <v>0</v>
      </c>
      <c r="P18" s="304">
        <f t="shared" si="13"/>
        <v>0</v>
      </c>
      <c r="Q18" s="304">
        <f t="shared" si="14"/>
        <v>42.240747316848442</v>
      </c>
      <c r="R18" s="304">
        <f t="shared" si="7"/>
        <v>123.648</v>
      </c>
      <c r="S18" s="213">
        <f t="shared" si="8"/>
        <v>0</v>
      </c>
      <c r="T18" s="305">
        <f t="shared" si="9"/>
        <v>0</v>
      </c>
    </row>
    <row r="19" spans="1:20" x14ac:dyDescent="0.35">
      <c r="A19" s="202">
        <f>'09-2022'!A25</f>
        <v>44805.583333333299</v>
      </c>
      <c r="B19" s="364">
        <v>444.26499999999999</v>
      </c>
      <c r="C19" s="365">
        <v>49717.696150000003</v>
      </c>
      <c r="D19" s="366">
        <v>33.536999999999999</v>
      </c>
      <c r="E19" s="366">
        <v>3753.1260000000002</v>
      </c>
      <c r="F19" s="239">
        <f t="shared" si="3"/>
        <v>410.72800000000001</v>
      </c>
      <c r="G19" s="239">
        <f t="shared" si="4"/>
        <v>45964.57015</v>
      </c>
      <c r="H19" s="216">
        <f>'09-2022'!P25</f>
        <v>0</v>
      </c>
      <c r="I19" s="309">
        <f t="shared" si="5"/>
        <v>410.72800000000001</v>
      </c>
      <c r="J19" s="304">
        <f t="shared" si="6"/>
        <v>111.90999919654857</v>
      </c>
      <c r="K19" s="340">
        <v>8.67</v>
      </c>
      <c r="L19" s="310">
        <f t="shared" si="1"/>
        <v>123.648</v>
      </c>
      <c r="M19" s="304">
        <f t="shared" si="10"/>
        <v>0</v>
      </c>
      <c r="N19" s="304">
        <f t="shared" si="11"/>
        <v>22.532288138438037</v>
      </c>
      <c r="O19" s="304">
        <f t="shared" si="12"/>
        <v>0</v>
      </c>
      <c r="P19" s="304">
        <f t="shared" si="13"/>
        <v>0</v>
      </c>
      <c r="Q19" s="304">
        <f t="shared" si="14"/>
        <v>42.240747316848442</v>
      </c>
      <c r="R19" s="304">
        <f t="shared" si="7"/>
        <v>123.648</v>
      </c>
      <c r="S19" s="213">
        <f t="shared" si="8"/>
        <v>0</v>
      </c>
      <c r="T19" s="305">
        <f t="shared" si="9"/>
        <v>0</v>
      </c>
    </row>
    <row r="20" spans="1:20" x14ac:dyDescent="0.35">
      <c r="A20" s="202">
        <f>'09-2022'!A26</f>
        <v>44805.624999999964</v>
      </c>
      <c r="B20" s="364">
        <v>452.00300000000004</v>
      </c>
      <c r="C20" s="365">
        <v>54323.364397999998</v>
      </c>
      <c r="D20" s="366">
        <v>0</v>
      </c>
      <c r="E20" s="366">
        <v>0</v>
      </c>
      <c r="F20" s="239">
        <f t="shared" si="3"/>
        <v>452.00300000000004</v>
      </c>
      <c r="G20" s="239">
        <f t="shared" si="4"/>
        <v>54323.364397999998</v>
      </c>
      <c r="H20" s="216">
        <f>'09-2022'!P26</f>
        <v>0</v>
      </c>
      <c r="I20" s="309">
        <f t="shared" si="5"/>
        <v>452.00300000000004</v>
      </c>
      <c r="J20" s="304">
        <f t="shared" si="6"/>
        <v>120.18363682984403</v>
      </c>
      <c r="K20" s="340">
        <v>8.67</v>
      </c>
      <c r="L20" s="310">
        <f t="shared" si="1"/>
        <v>123.648</v>
      </c>
      <c r="M20" s="304">
        <f t="shared" si="10"/>
        <v>0</v>
      </c>
      <c r="N20" s="304">
        <f t="shared" si="11"/>
        <v>22.532288138438037</v>
      </c>
      <c r="O20" s="304">
        <f t="shared" si="12"/>
        <v>0</v>
      </c>
      <c r="P20" s="304">
        <f t="shared" si="13"/>
        <v>0</v>
      </c>
      <c r="Q20" s="304">
        <f t="shared" si="14"/>
        <v>42.240747316848442</v>
      </c>
      <c r="R20" s="304">
        <f t="shared" si="7"/>
        <v>123.648</v>
      </c>
      <c r="S20" s="213">
        <f t="shared" si="8"/>
        <v>0</v>
      </c>
      <c r="T20" s="305">
        <f t="shared" si="9"/>
        <v>0</v>
      </c>
    </row>
    <row r="21" spans="1:20" x14ac:dyDescent="0.35">
      <c r="A21" s="202">
        <f>'09-2022'!A27</f>
        <v>44805.666666666628</v>
      </c>
      <c r="B21" s="364">
        <v>465.73699999999997</v>
      </c>
      <c r="C21" s="365">
        <v>65195.409692000001</v>
      </c>
      <c r="D21" s="366">
        <v>0</v>
      </c>
      <c r="E21" s="366">
        <v>0</v>
      </c>
      <c r="F21" s="239">
        <f t="shared" si="3"/>
        <v>465.73699999999997</v>
      </c>
      <c r="G21" s="239">
        <f t="shared" si="4"/>
        <v>65195.409692000001</v>
      </c>
      <c r="H21" s="216">
        <f>'09-2022'!P27</f>
        <v>0</v>
      </c>
      <c r="I21" s="309">
        <f t="shared" si="5"/>
        <v>465.73699999999997</v>
      </c>
      <c r="J21" s="304">
        <f t="shared" si="6"/>
        <v>139.98331610329436</v>
      </c>
      <c r="K21" s="340">
        <v>8.67</v>
      </c>
      <c r="L21" s="310">
        <f t="shared" si="1"/>
        <v>123.648</v>
      </c>
      <c r="M21" s="304">
        <f t="shared" si="10"/>
        <v>0</v>
      </c>
      <c r="N21" s="304">
        <f t="shared" si="11"/>
        <v>22.532288138438037</v>
      </c>
      <c r="O21" s="304">
        <f t="shared" si="12"/>
        <v>0</v>
      </c>
      <c r="P21" s="304">
        <f t="shared" si="13"/>
        <v>0</v>
      </c>
      <c r="Q21" s="304">
        <f t="shared" si="14"/>
        <v>42.240747316848442</v>
      </c>
      <c r="R21" s="304">
        <f t="shared" si="7"/>
        <v>123.648</v>
      </c>
      <c r="S21" s="213">
        <f t="shared" si="8"/>
        <v>16.33531610329436</v>
      </c>
      <c r="T21" s="305">
        <f t="shared" si="9"/>
        <v>7607.9611160000049</v>
      </c>
    </row>
    <row r="22" spans="1:20" x14ac:dyDescent="0.35">
      <c r="A22" s="202">
        <f>'09-2022'!A28</f>
        <v>44805.708333333292</v>
      </c>
      <c r="B22" s="364">
        <v>470.72899999999998</v>
      </c>
      <c r="C22" s="365">
        <v>73384.741542000003</v>
      </c>
      <c r="D22" s="366">
        <v>0</v>
      </c>
      <c r="E22" s="366">
        <v>0</v>
      </c>
      <c r="F22" s="239">
        <f t="shared" si="3"/>
        <v>470.72899999999998</v>
      </c>
      <c r="G22" s="239">
        <f t="shared" si="4"/>
        <v>73384.741542000003</v>
      </c>
      <c r="H22" s="216">
        <f>'09-2022'!P28</f>
        <v>0</v>
      </c>
      <c r="I22" s="309">
        <f t="shared" si="5"/>
        <v>470.72899999999998</v>
      </c>
      <c r="J22" s="304">
        <f t="shared" si="6"/>
        <v>155.89594340267968</v>
      </c>
      <c r="K22" s="340">
        <v>8.67</v>
      </c>
      <c r="L22" s="310">
        <f t="shared" si="1"/>
        <v>123.648</v>
      </c>
      <c r="M22" s="304">
        <f t="shared" si="10"/>
        <v>0</v>
      </c>
      <c r="N22" s="304">
        <f t="shared" si="11"/>
        <v>22.532288138438037</v>
      </c>
      <c r="O22" s="304">
        <f t="shared" si="12"/>
        <v>0</v>
      </c>
      <c r="P22" s="304">
        <f t="shared" si="13"/>
        <v>0</v>
      </c>
      <c r="Q22" s="304">
        <f t="shared" si="14"/>
        <v>42.240747316848442</v>
      </c>
      <c r="R22" s="304">
        <f t="shared" si="7"/>
        <v>123.648</v>
      </c>
      <c r="S22" s="213">
        <f t="shared" si="8"/>
        <v>32.247943402679681</v>
      </c>
      <c r="T22" s="305">
        <f t="shared" si="9"/>
        <v>15180.042150000003</v>
      </c>
    </row>
    <row r="23" spans="1:20" x14ac:dyDescent="0.35">
      <c r="A23" s="202">
        <f>'09-2022'!A29</f>
        <v>44805.749999999956</v>
      </c>
      <c r="B23" s="364">
        <v>428.26499999999999</v>
      </c>
      <c r="C23" s="365">
        <v>66384.036404999992</v>
      </c>
      <c r="D23" s="366">
        <v>0</v>
      </c>
      <c r="E23" s="366">
        <v>0</v>
      </c>
      <c r="F23" s="239">
        <f t="shared" si="3"/>
        <v>428.26499999999999</v>
      </c>
      <c r="G23" s="239">
        <f t="shared" si="4"/>
        <v>66384.036404999992</v>
      </c>
      <c r="H23" s="216">
        <f>'09-2022'!P29</f>
        <v>0</v>
      </c>
      <c r="I23" s="309">
        <f t="shared" si="5"/>
        <v>428.26499999999999</v>
      </c>
      <c r="J23" s="304">
        <f t="shared" si="6"/>
        <v>155.00691488914572</v>
      </c>
      <c r="K23" s="340">
        <v>8.67</v>
      </c>
      <c r="L23" s="310">
        <f t="shared" si="1"/>
        <v>123.648</v>
      </c>
      <c r="M23" s="304">
        <f t="shared" si="10"/>
        <v>0</v>
      </c>
      <c r="N23" s="304">
        <f t="shared" si="11"/>
        <v>22.532288138438037</v>
      </c>
      <c r="O23" s="304">
        <f t="shared" si="12"/>
        <v>0</v>
      </c>
      <c r="P23" s="304">
        <f t="shared" si="13"/>
        <v>0</v>
      </c>
      <c r="Q23" s="304">
        <f t="shared" si="14"/>
        <v>42.240747316848442</v>
      </c>
      <c r="R23" s="304">
        <f t="shared" si="7"/>
        <v>123.648</v>
      </c>
      <c r="S23" s="213">
        <f t="shared" si="8"/>
        <v>31.358914889145723</v>
      </c>
      <c r="T23" s="305">
        <f t="shared" si="9"/>
        <v>13429.925684999993</v>
      </c>
    </row>
    <row r="24" spans="1:20" x14ac:dyDescent="0.35">
      <c r="A24" s="202">
        <f>'09-2022'!A30</f>
        <v>44805.791666666621</v>
      </c>
      <c r="B24" s="364">
        <v>406.74700000000001</v>
      </c>
      <c r="C24" s="365">
        <v>52940.409400999997</v>
      </c>
      <c r="D24" s="366">
        <v>0</v>
      </c>
      <c r="E24" s="366">
        <v>0</v>
      </c>
      <c r="F24" s="239">
        <f t="shared" si="3"/>
        <v>406.74700000000001</v>
      </c>
      <c r="G24" s="239">
        <f t="shared" si="4"/>
        <v>52940.409400999997</v>
      </c>
      <c r="H24" s="216">
        <f>'09-2022'!P30</f>
        <v>0</v>
      </c>
      <c r="I24" s="309">
        <f t="shared" si="5"/>
        <v>406.74700000000001</v>
      </c>
      <c r="J24" s="304">
        <f t="shared" si="6"/>
        <v>130.15562352273034</v>
      </c>
      <c r="K24" s="340">
        <v>8.67</v>
      </c>
      <c r="L24" s="310">
        <f t="shared" si="1"/>
        <v>123.648</v>
      </c>
      <c r="M24" s="304">
        <f t="shared" si="10"/>
        <v>0</v>
      </c>
      <c r="N24" s="304">
        <f t="shared" si="11"/>
        <v>22.532288138438037</v>
      </c>
      <c r="O24" s="304">
        <f t="shared" si="12"/>
        <v>0</v>
      </c>
      <c r="P24" s="304">
        <f t="shared" si="13"/>
        <v>0</v>
      </c>
      <c r="Q24" s="304">
        <f t="shared" si="14"/>
        <v>42.240747316848442</v>
      </c>
      <c r="R24" s="304">
        <f t="shared" si="7"/>
        <v>123.648</v>
      </c>
      <c r="S24" s="213">
        <f t="shared" si="8"/>
        <v>6.5076235227303414</v>
      </c>
      <c r="T24" s="305">
        <f t="shared" si="9"/>
        <v>2646.9563449999982</v>
      </c>
    </row>
    <row r="25" spans="1:20" x14ac:dyDescent="0.35">
      <c r="A25" s="202">
        <f>'09-2022'!A31</f>
        <v>44805.833333333285</v>
      </c>
      <c r="B25" s="364">
        <v>379.79899999999998</v>
      </c>
      <c r="C25" s="365">
        <v>43597.249786</v>
      </c>
      <c r="D25" s="366">
        <v>0</v>
      </c>
      <c r="E25" s="366">
        <v>0</v>
      </c>
      <c r="F25" s="239">
        <f t="shared" si="3"/>
        <v>379.79899999999998</v>
      </c>
      <c r="G25" s="239">
        <f t="shared" si="4"/>
        <v>43597.249786</v>
      </c>
      <c r="H25" s="216">
        <f>'09-2022'!P31</f>
        <v>0</v>
      </c>
      <c r="I25" s="309">
        <f t="shared" si="5"/>
        <v>379.79899999999998</v>
      </c>
      <c r="J25" s="304">
        <f t="shared" si="6"/>
        <v>114.79032273913307</v>
      </c>
      <c r="K25" s="340">
        <v>8.67</v>
      </c>
      <c r="L25" s="310">
        <f t="shared" si="1"/>
        <v>123.648</v>
      </c>
      <c r="M25" s="304">
        <f t="shared" si="10"/>
        <v>0</v>
      </c>
      <c r="N25" s="304">
        <f t="shared" si="11"/>
        <v>22.532288138438037</v>
      </c>
      <c r="O25" s="304">
        <f t="shared" si="12"/>
        <v>0</v>
      </c>
      <c r="P25" s="304">
        <f t="shared" si="13"/>
        <v>0</v>
      </c>
      <c r="Q25" s="304">
        <f t="shared" si="14"/>
        <v>42.240747316848442</v>
      </c>
      <c r="R25" s="304">
        <f t="shared" si="7"/>
        <v>123.648</v>
      </c>
      <c r="S25" s="213">
        <f t="shared" si="8"/>
        <v>0</v>
      </c>
      <c r="T25" s="305">
        <f t="shared" si="9"/>
        <v>0</v>
      </c>
    </row>
    <row r="26" spans="1:20" x14ac:dyDescent="0.35">
      <c r="A26" s="202">
        <f>'09-2022'!A32</f>
        <v>44805.874999999949</v>
      </c>
      <c r="B26" s="364">
        <v>405.35</v>
      </c>
      <c r="C26" s="365">
        <v>44981.6895</v>
      </c>
      <c r="D26" s="366">
        <v>22.943000000000001</v>
      </c>
      <c r="E26" s="366">
        <v>2545.9850000000001</v>
      </c>
      <c r="F26" s="239">
        <f t="shared" si="3"/>
        <v>382.40700000000004</v>
      </c>
      <c r="G26" s="239">
        <f t="shared" si="4"/>
        <v>42435.7045</v>
      </c>
      <c r="H26" s="216">
        <f>'09-2022'!P32</f>
        <v>0</v>
      </c>
      <c r="I26" s="309">
        <f t="shared" si="5"/>
        <v>382.40700000000004</v>
      </c>
      <c r="J26" s="304">
        <f t="shared" si="6"/>
        <v>110.96999924164567</v>
      </c>
      <c r="K26" s="340">
        <v>8.67</v>
      </c>
      <c r="L26" s="310">
        <f t="shared" si="1"/>
        <v>123.648</v>
      </c>
      <c r="M26" s="304">
        <f t="shared" si="10"/>
        <v>0</v>
      </c>
      <c r="N26" s="304">
        <f t="shared" si="11"/>
        <v>22.532288138438037</v>
      </c>
      <c r="O26" s="304">
        <f t="shared" si="12"/>
        <v>0</v>
      </c>
      <c r="P26" s="304">
        <f t="shared" si="13"/>
        <v>0</v>
      </c>
      <c r="Q26" s="304">
        <f t="shared" si="14"/>
        <v>42.240747316848442</v>
      </c>
      <c r="R26" s="304">
        <f t="shared" si="7"/>
        <v>123.648</v>
      </c>
      <c r="S26" s="213">
        <f t="shared" si="8"/>
        <v>0</v>
      </c>
      <c r="T26" s="305">
        <f t="shared" si="9"/>
        <v>0</v>
      </c>
    </row>
    <row r="27" spans="1:20" x14ac:dyDescent="0.35">
      <c r="A27" s="202">
        <f>'09-2022'!A33</f>
        <v>44805.916666666613</v>
      </c>
      <c r="B27" s="364">
        <v>361.24900000000002</v>
      </c>
      <c r="C27" s="365">
        <v>37393.766234000002</v>
      </c>
      <c r="D27" s="366">
        <v>0</v>
      </c>
      <c r="E27" s="366">
        <v>0</v>
      </c>
      <c r="F27" s="239">
        <f t="shared" si="3"/>
        <v>361.24900000000002</v>
      </c>
      <c r="G27" s="239">
        <f t="shared" si="4"/>
        <v>37393.766234000002</v>
      </c>
      <c r="H27" s="216">
        <f>'09-2022'!P33</f>
        <v>0</v>
      </c>
      <c r="I27" s="309">
        <f t="shared" si="5"/>
        <v>361.24900000000002</v>
      </c>
      <c r="J27" s="304">
        <f t="shared" si="6"/>
        <v>103.51244220468431</v>
      </c>
      <c r="K27" s="340">
        <v>8.67</v>
      </c>
      <c r="L27" s="310">
        <f t="shared" si="1"/>
        <v>123.648</v>
      </c>
      <c r="M27" s="304">
        <f t="shared" si="10"/>
        <v>0</v>
      </c>
      <c r="N27" s="304">
        <f t="shared" si="11"/>
        <v>22.532288138438037</v>
      </c>
      <c r="O27" s="304">
        <f t="shared" si="12"/>
        <v>0</v>
      </c>
      <c r="P27" s="304">
        <f t="shared" si="13"/>
        <v>0</v>
      </c>
      <c r="Q27" s="304">
        <f t="shared" si="14"/>
        <v>42.240747316848442</v>
      </c>
      <c r="R27" s="304">
        <f t="shared" si="7"/>
        <v>123.648</v>
      </c>
      <c r="S27" s="213">
        <f t="shared" si="8"/>
        <v>0</v>
      </c>
      <c r="T27" s="305">
        <f t="shared" si="9"/>
        <v>0</v>
      </c>
    </row>
    <row r="28" spans="1:20" x14ac:dyDescent="0.35">
      <c r="A28" s="202">
        <f>'09-2022'!A34</f>
        <v>44805.958333333278</v>
      </c>
      <c r="B28" s="364">
        <v>299.86</v>
      </c>
      <c r="C28" s="365">
        <v>26069.708300000002</v>
      </c>
      <c r="D28" s="366">
        <v>0</v>
      </c>
      <c r="E28" s="366">
        <v>0</v>
      </c>
      <c r="F28" s="239">
        <f t="shared" si="3"/>
        <v>299.86</v>
      </c>
      <c r="G28" s="239">
        <f t="shared" si="4"/>
        <v>26069.708300000002</v>
      </c>
      <c r="H28" s="216">
        <f>'09-2022'!P34</f>
        <v>0</v>
      </c>
      <c r="I28" s="309">
        <f t="shared" si="5"/>
        <v>299.86</v>
      </c>
      <c r="J28" s="304">
        <f t="shared" si="6"/>
        <v>86.93959947975722</v>
      </c>
      <c r="K28" s="340">
        <v>8.67</v>
      </c>
      <c r="L28" s="310">
        <f t="shared" si="1"/>
        <v>123.648</v>
      </c>
      <c r="M28" s="304">
        <f t="shared" si="10"/>
        <v>0</v>
      </c>
      <c r="N28" s="304">
        <f t="shared" si="11"/>
        <v>22.532288138438037</v>
      </c>
      <c r="O28" s="304">
        <f t="shared" si="12"/>
        <v>0</v>
      </c>
      <c r="P28" s="304">
        <f t="shared" si="13"/>
        <v>0</v>
      </c>
      <c r="Q28" s="304">
        <f t="shared" si="14"/>
        <v>42.240747316848442</v>
      </c>
      <c r="R28" s="304">
        <f t="shared" si="7"/>
        <v>123.648</v>
      </c>
      <c r="S28" s="213">
        <f t="shared" si="8"/>
        <v>0</v>
      </c>
      <c r="T28" s="305">
        <f t="shared" si="9"/>
        <v>0</v>
      </c>
    </row>
    <row r="29" spans="1:20" x14ac:dyDescent="0.35">
      <c r="A29" s="202">
        <f>'09-2022'!A35</f>
        <v>44805.999999999942</v>
      </c>
      <c r="B29" s="364">
        <v>252.63</v>
      </c>
      <c r="C29" s="365">
        <v>19865.775825000001</v>
      </c>
      <c r="D29" s="366">
        <v>0</v>
      </c>
      <c r="E29" s="366">
        <v>0</v>
      </c>
      <c r="F29" s="239">
        <f t="shared" si="3"/>
        <v>252.63</v>
      </c>
      <c r="G29" s="239">
        <f t="shared" si="4"/>
        <v>19865.775825000001</v>
      </c>
      <c r="H29" s="216">
        <f>'09-2022'!P35</f>
        <v>0</v>
      </c>
      <c r="I29" s="309">
        <f t="shared" si="5"/>
        <v>252.63</v>
      </c>
      <c r="J29" s="304">
        <f t="shared" si="6"/>
        <v>78.635854114713226</v>
      </c>
      <c r="K29" s="340">
        <v>8.67</v>
      </c>
      <c r="L29" s="310">
        <f t="shared" si="1"/>
        <v>123.648</v>
      </c>
      <c r="M29" s="304">
        <f t="shared" si="10"/>
        <v>0</v>
      </c>
      <c r="N29" s="304">
        <f t="shared" si="11"/>
        <v>22.532288138438037</v>
      </c>
      <c r="O29" s="304">
        <f t="shared" si="12"/>
        <v>0</v>
      </c>
      <c r="P29" s="304">
        <f t="shared" si="13"/>
        <v>0</v>
      </c>
      <c r="Q29" s="304">
        <f t="shared" si="14"/>
        <v>42.240747316848442</v>
      </c>
      <c r="R29" s="304">
        <f t="shared" si="7"/>
        <v>123.648</v>
      </c>
      <c r="S29" s="213">
        <f t="shared" si="8"/>
        <v>0</v>
      </c>
      <c r="T29" s="305">
        <f t="shared" si="9"/>
        <v>0</v>
      </c>
    </row>
    <row r="30" spans="1:20" x14ac:dyDescent="0.35">
      <c r="A30" s="202">
        <f>'09-2022'!A36</f>
        <v>44806.041666666606</v>
      </c>
      <c r="B30" s="362">
        <v>213.26400000000001</v>
      </c>
      <c r="C30" s="363">
        <v>15514.13812</v>
      </c>
      <c r="D30" s="366">
        <v>0</v>
      </c>
      <c r="E30" s="366">
        <v>0</v>
      </c>
      <c r="F30" s="239">
        <f t="shared" si="3"/>
        <v>213.26400000000001</v>
      </c>
      <c r="G30" s="239">
        <f t="shared" si="4"/>
        <v>15514.13812</v>
      </c>
      <c r="H30" s="216">
        <f>'09-2022'!P36</f>
        <v>0</v>
      </c>
      <c r="I30" s="309">
        <f t="shared" si="5"/>
        <v>213.26400000000001</v>
      </c>
      <c r="J30" s="304">
        <f t="shared" si="6"/>
        <v>72.74616494110586</v>
      </c>
      <c r="K30" s="340">
        <v>8.64</v>
      </c>
      <c r="L30" s="310">
        <f t="shared" si="1"/>
        <v>123.33599999999998</v>
      </c>
      <c r="M30" s="304">
        <f t="shared" si="10"/>
        <v>0</v>
      </c>
      <c r="N30" s="304">
        <f t="shared" si="11"/>
        <v>22.532288138438037</v>
      </c>
      <c r="O30" s="304">
        <f t="shared" si="12"/>
        <v>0</v>
      </c>
      <c r="P30" s="304">
        <f t="shared" si="13"/>
        <v>0</v>
      </c>
      <c r="Q30" s="304">
        <f t="shared" si="14"/>
        <v>42.240747316848442</v>
      </c>
      <c r="R30" s="304">
        <f t="shared" si="7"/>
        <v>123.33599999999998</v>
      </c>
      <c r="S30" s="213">
        <f t="shared" si="8"/>
        <v>0</v>
      </c>
      <c r="T30" s="305">
        <f t="shared" si="9"/>
        <v>0</v>
      </c>
    </row>
    <row r="31" spans="1:20" x14ac:dyDescent="0.35">
      <c r="A31" s="202">
        <f>'09-2022'!A37</f>
        <v>44806.08333333327</v>
      </c>
      <c r="B31" s="364">
        <v>162.733</v>
      </c>
      <c r="C31" s="365">
        <v>10799.966843</v>
      </c>
      <c r="D31" s="366">
        <v>0</v>
      </c>
      <c r="E31" s="366">
        <v>0</v>
      </c>
      <c r="F31" s="239">
        <f t="shared" si="3"/>
        <v>162.733</v>
      </c>
      <c r="G31" s="239">
        <f t="shared" si="4"/>
        <v>10799.966843</v>
      </c>
      <c r="H31" s="216">
        <f>'09-2022'!P37</f>
        <v>0</v>
      </c>
      <c r="I31" s="309">
        <f t="shared" si="5"/>
        <v>162.733</v>
      </c>
      <c r="J31" s="304">
        <f t="shared" si="6"/>
        <v>66.366175532928168</v>
      </c>
      <c r="K31" s="340">
        <v>8.64</v>
      </c>
      <c r="L31" s="310">
        <f t="shared" si="1"/>
        <v>123.33599999999998</v>
      </c>
      <c r="M31" s="304">
        <f t="shared" si="10"/>
        <v>0</v>
      </c>
      <c r="N31" s="304">
        <f t="shared" si="11"/>
        <v>22.532288138438037</v>
      </c>
      <c r="O31" s="304">
        <f t="shared" si="12"/>
        <v>0</v>
      </c>
      <c r="P31" s="304">
        <f t="shared" si="13"/>
        <v>0</v>
      </c>
      <c r="Q31" s="304">
        <f t="shared" si="14"/>
        <v>42.240747316848442</v>
      </c>
      <c r="R31" s="304">
        <f t="shared" si="7"/>
        <v>123.33599999999998</v>
      </c>
      <c r="S31" s="213">
        <f t="shared" si="8"/>
        <v>0</v>
      </c>
      <c r="T31" s="305">
        <f t="shared" si="9"/>
        <v>0</v>
      </c>
    </row>
    <row r="32" spans="1:20" x14ac:dyDescent="0.35">
      <c r="A32" s="202">
        <f>'09-2022'!A38</f>
        <v>44806.124999999935</v>
      </c>
      <c r="B32" s="364">
        <v>125.235</v>
      </c>
      <c r="C32" s="365">
        <v>7404.0149700000002</v>
      </c>
      <c r="D32" s="366">
        <v>0</v>
      </c>
      <c r="E32" s="366">
        <v>0</v>
      </c>
      <c r="F32" s="239">
        <f t="shared" si="3"/>
        <v>125.235</v>
      </c>
      <c r="G32" s="239">
        <f t="shared" si="4"/>
        <v>7404.0149700000002</v>
      </c>
      <c r="H32" s="216">
        <f>'09-2022'!P38</f>
        <v>0</v>
      </c>
      <c r="I32" s="309">
        <f t="shared" si="5"/>
        <v>125.235</v>
      </c>
      <c r="J32" s="304">
        <f t="shared" si="6"/>
        <v>59.12097233201581</v>
      </c>
      <c r="K32" s="340">
        <v>8.64</v>
      </c>
      <c r="L32" s="310">
        <f t="shared" si="1"/>
        <v>123.33599999999998</v>
      </c>
      <c r="M32" s="304">
        <f t="shared" si="10"/>
        <v>0</v>
      </c>
      <c r="N32" s="304">
        <f t="shared" si="11"/>
        <v>22.532288138438037</v>
      </c>
      <c r="O32" s="304">
        <f t="shared" si="12"/>
        <v>0</v>
      </c>
      <c r="P32" s="304">
        <f t="shared" si="13"/>
        <v>0</v>
      </c>
      <c r="Q32" s="304">
        <f t="shared" si="14"/>
        <v>42.240747316848442</v>
      </c>
      <c r="R32" s="304">
        <f t="shared" si="7"/>
        <v>123.33599999999998</v>
      </c>
      <c r="S32" s="213">
        <f t="shared" si="8"/>
        <v>0</v>
      </c>
      <c r="T32" s="305">
        <f t="shared" si="9"/>
        <v>0</v>
      </c>
    </row>
    <row r="33" spans="1:20" x14ac:dyDescent="0.35">
      <c r="A33" s="202">
        <f>'09-2022'!A39</f>
        <v>44806.166666666599</v>
      </c>
      <c r="B33" s="364">
        <v>109.77500000000001</v>
      </c>
      <c r="C33" s="365">
        <v>6245.9012000000002</v>
      </c>
      <c r="D33" s="366">
        <v>0</v>
      </c>
      <c r="E33" s="366">
        <v>0</v>
      </c>
      <c r="F33" s="239">
        <f t="shared" si="3"/>
        <v>109.77500000000001</v>
      </c>
      <c r="G33" s="239">
        <f t="shared" si="4"/>
        <v>6245.9012000000002</v>
      </c>
      <c r="H33" s="216">
        <f>'09-2022'!P39</f>
        <v>0</v>
      </c>
      <c r="I33" s="309">
        <f t="shared" si="5"/>
        <v>109.77500000000001</v>
      </c>
      <c r="J33" s="304">
        <f t="shared" si="6"/>
        <v>56.89730084263266</v>
      </c>
      <c r="K33" s="340">
        <v>8.64</v>
      </c>
      <c r="L33" s="310">
        <f t="shared" si="1"/>
        <v>123.33599999999998</v>
      </c>
      <c r="M33" s="304">
        <f t="shared" si="10"/>
        <v>0</v>
      </c>
      <c r="N33" s="304">
        <f t="shared" si="11"/>
        <v>22.532288138438037</v>
      </c>
      <c r="O33" s="304">
        <f t="shared" si="12"/>
        <v>0</v>
      </c>
      <c r="P33" s="304">
        <f t="shared" si="13"/>
        <v>0</v>
      </c>
      <c r="Q33" s="304">
        <f t="shared" si="14"/>
        <v>42.240747316848442</v>
      </c>
      <c r="R33" s="304">
        <f t="shared" si="7"/>
        <v>123.33599999999998</v>
      </c>
      <c r="S33" s="213">
        <f t="shared" si="8"/>
        <v>0</v>
      </c>
      <c r="T33" s="305">
        <f t="shared" si="9"/>
        <v>0</v>
      </c>
    </row>
    <row r="34" spans="1:20" x14ac:dyDescent="0.35">
      <c r="A34" s="202">
        <f>'09-2022'!A40</f>
        <v>44806.208333333263</v>
      </c>
      <c r="B34" s="364">
        <v>110.521</v>
      </c>
      <c r="C34" s="365">
        <v>6290.8146910000005</v>
      </c>
      <c r="D34" s="366">
        <v>0</v>
      </c>
      <c r="E34" s="366">
        <v>0</v>
      </c>
      <c r="F34" s="239">
        <f t="shared" si="3"/>
        <v>110.521</v>
      </c>
      <c r="G34" s="239">
        <f t="shared" si="4"/>
        <v>6290.8146910000005</v>
      </c>
      <c r="H34" s="216">
        <f>'09-2022'!P40</f>
        <v>0</v>
      </c>
      <c r="I34" s="309">
        <f t="shared" si="5"/>
        <v>110.521</v>
      </c>
      <c r="J34" s="304">
        <f t="shared" si="6"/>
        <v>56.919632386605265</v>
      </c>
      <c r="K34" s="340">
        <v>8.64</v>
      </c>
      <c r="L34" s="310">
        <f t="shared" si="1"/>
        <v>123.33599999999998</v>
      </c>
      <c r="M34" s="304">
        <f t="shared" si="10"/>
        <v>0</v>
      </c>
      <c r="N34" s="304">
        <f t="shared" si="11"/>
        <v>22.532288138438037</v>
      </c>
      <c r="O34" s="304">
        <f t="shared" si="12"/>
        <v>0</v>
      </c>
      <c r="P34" s="304">
        <f t="shared" si="13"/>
        <v>0</v>
      </c>
      <c r="Q34" s="304">
        <f t="shared" si="14"/>
        <v>42.240747316848442</v>
      </c>
      <c r="R34" s="304">
        <f t="shared" si="7"/>
        <v>123.33599999999998</v>
      </c>
      <c r="S34" s="213">
        <f t="shared" si="8"/>
        <v>0</v>
      </c>
      <c r="T34" s="305">
        <f t="shared" si="9"/>
        <v>0</v>
      </c>
    </row>
    <row r="35" spans="1:20" x14ac:dyDescent="0.35">
      <c r="A35" s="202">
        <f>'09-2022'!A41</f>
        <v>44806.249999999927</v>
      </c>
      <c r="B35" s="364">
        <v>123.416</v>
      </c>
      <c r="C35" s="365">
        <v>7663.8009359999996</v>
      </c>
      <c r="D35" s="366">
        <v>0</v>
      </c>
      <c r="E35" s="366">
        <v>0</v>
      </c>
      <c r="F35" s="239">
        <f t="shared" si="3"/>
        <v>123.416</v>
      </c>
      <c r="G35" s="239">
        <f t="shared" si="4"/>
        <v>7663.8009359999996</v>
      </c>
      <c r="H35" s="216">
        <f>'09-2022'!P41</f>
        <v>0</v>
      </c>
      <c r="I35" s="309">
        <f t="shared" si="5"/>
        <v>123.416</v>
      </c>
      <c r="J35" s="304">
        <f t="shared" si="6"/>
        <v>62.097304531017045</v>
      </c>
      <c r="K35" s="340">
        <v>8.64</v>
      </c>
      <c r="L35" s="310">
        <f t="shared" si="1"/>
        <v>123.33599999999998</v>
      </c>
      <c r="M35" s="304">
        <f t="shared" si="10"/>
        <v>0</v>
      </c>
      <c r="N35" s="304">
        <f t="shared" si="11"/>
        <v>22.532288138438037</v>
      </c>
      <c r="O35" s="304">
        <f t="shared" si="12"/>
        <v>0</v>
      </c>
      <c r="P35" s="304">
        <f t="shared" si="13"/>
        <v>0</v>
      </c>
      <c r="Q35" s="304">
        <f t="shared" si="14"/>
        <v>42.240747316848442</v>
      </c>
      <c r="R35" s="304">
        <f t="shared" si="7"/>
        <v>123.33599999999998</v>
      </c>
      <c r="S35" s="213">
        <f t="shared" si="8"/>
        <v>0</v>
      </c>
      <c r="T35" s="305">
        <f t="shared" si="9"/>
        <v>0</v>
      </c>
    </row>
    <row r="36" spans="1:20" x14ac:dyDescent="0.35">
      <c r="A36" s="202">
        <f>'09-2022'!A42</f>
        <v>44806.291666666591</v>
      </c>
      <c r="B36" s="364">
        <v>147.21299999999999</v>
      </c>
      <c r="C36" s="365">
        <v>10627.274049000001</v>
      </c>
      <c r="D36" s="366">
        <v>0</v>
      </c>
      <c r="E36" s="366">
        <v>0</v>
      </c>
      <c r="F36" s="239">
        <f t="shared" si="3"/>
        <v>147.21299999999999</v>
      </c>
      <c r="G36" s="239">
        <f t="shared" si="4"/>
        <v>10627.274049000001</v>
      </c>
      <c r="H36" s="216">
        <f>'09-2022'!P42</f>
        <v>0</v>
      </c>
      <c r="I36" s="309">
        <f t="shared" si="5"/>
        <v>147.21299999999999</v>
      </c>
      <c r="J36" s="304">
        <f t="shared" si="6"/>
        <v>72.189779768091142</v>
      </c>
      <c r="K36" s="340">
        <v>8.64</v>
      </c>
      <c r="L36" s="310">
        <f t="shared" si="1"/>
        <v>123.33599999999998</v>
      </c>
      <c r="M36" s="304">
        <f t="shared" si="10"/>
        <v>0</v>
      </c>
      <c r="N36" s="304">
        <f t="shared" si="11"/>
        <v>22.532288138438037</v>
      </c>
      <c r="O36" s="304">
        <f t="shared" si="12"/>
        <v>0</v>
      </c>
      <c r="P36" s="304">
        <f t="shared" si="13"/>
        <v>0</v>
      </c>
      <c r="Q36" s="304">
        <f t="shared" si="14"/>
        <v>42.240747316848442</v>
      </c>
      <c r="R36" s="304">
        <f t="shared" si="7"/>
        <v>123.33599999999998</v>
      </c>
      <c r="S36" s="213">
        <f t="shared" si="8"/>
        <v>0</v>
      </c>
      <c r="T36" s="305">
        <f t="shared" si="9"/>
        <v>0</v>
      </c>
    </row>
    <row r="37" spans="1:20" x14ac:dyDescent="0.35">
      <c r="A37" s="202">
        <f>'09-2022'!A43</f>
        <v>44806.333333333256</v>
      </c>
      <c r="B37" s="364">
        <v>153.83600000000001</v>
      </c>
      <c r="C37" s="365">
        <v>10956.902564</v>
      </c>
      <c r="D37" s="366">
        <v>0</v>
      </c>
      <c r="E37" s="366">
        <v>0</v>
      </c>
      <c r="F37" s="239">
        <f t="shared" si="3"/>
        <v>153.83600000000001</v>
      </c>
      <c r="G37" s="239">
        <f t="shared" si="4"/>
        <v>10956.902564</v>
      </c>
      <c r="H37" s="216">
        <f>'09-2022'!P43</f>
        <v>0</v>
      </c>
      <c r="I37" s="309">
        <f t="shared" si="5"/>
        <v>153.83600000000001</v>
      </c>
      <c r="J37" s="304">
        <f t="shared" si="6"/>
        <v>71.224567487454166</v>
      </c>
      <c r="K37" s="340">
        <v>8.64</v>
      </c>
      <c r="L37" s="310">
        <f t="shared" si="1"/>
        <v>123.33599999999998</v>
      </c>
      <c r="M37" s="304">
        <f t="shared" si="10"/>
        <v>0</v>
      </c>
      <c r="N37" s="304">
        <f t="shared" si="11"/>
        <v>22.532288138438037</v>
      </c>
      <c r="O37" s="304">
        <f t="shared" si="12"/>
        <v>0</v>
      </c>
      <c r="P37" s="304">
        <f t="shared" si="13"/>
        <v>0</v>
      </c>
      <c r="Q37" s="304">
        <f t="shared" si="14"/>
        <v>42.240747316848442</v>
      </c>
      <c r="R37" s="304">
        <f t="shared" si="7"/>
        <v>123.33599999999998</v>
      </c>
      <c r="S37" s="213">
        <f t="shared" si="8"/>
        <v>0</v>
      </c>
      <c r="T37" s="305">
        <f t="shared" si="9"/>
        <v>0</v>
      </c>
    </row>
    <row r="38" spans="1:20" x14ac:dyDescent="0.35">
      <c r="A38" s="202">
        <f>'09-2022'!A44</f>
        <v>44806.37499999992</v>
      </c>
      <c r="B38" s="364">
        <v>174.93299999999999</v>
      </c>
      <c r="C38" s="365">
        <v>12724.148109</v>
      </c>
      <c r="D38" s="366">
        <v>0</v>
      </c>
      <c r="E38" s="366">
        <v>0</v>
      </c>
      <c r="F38" s="239">
        <f t="shared" si="3"/>
        <v>174.93299999999999</v>
      </c>
      <c r="G38" s="239">
        <f t="shared" si="4"/>
        <v>12724.148109</v>
      </c>
      <c r="H38" s="216">
        <f>'09-2022'!P44</f>
        <v>0</v>
      </c>
      <c r="I38" s="309">
        <f t="shared" si="5"/>
        <v>174.93299999999999</v>
      </c>
      <c r="J38" s="304">
        <f t="shared" si="6"/>
        <v>72.737265747457599</v>
      </c>
      <c r="K38" s="340">
        <v>8.64</v>
      </c>
      <c r="L38" s="310">
        <f t="shared" si="1"/>
        <v>123.33599999999998</v>
      </c>
      <c r="M38" s="304">
        <f t="shared" si="10"/>
        <v>0</v>
      </c>
      <c r="N38" s="304">
        <f t="shared" si="11"/>
        <v>22.532288138438037</v>
      </c>
      <c r="O38" s="304">
        <f t="shared" si="12"/>
        <v>0</v>
      </c>
      <c r="P38" s="304">
        <f t="shared" si="13"/>
        <v>0</v>
      </c>
      <c r="Q38" s="304">
        <f t="shared" si="14"/>
        <v>42.240747316848442</v>
      </c>
      <c r="R38" s="304">
        <f t="shared" si="7"/>
        <v>123.33599999999998</v>
      </c>
      <c r="S38" s="213">
        <f t="shared" si="8"/>
        <v>0</v>
      </c>
      <c r="T38" s="305">
        <f t="shared" si="9"/>
        <v>0</v>
      </c>
    </row>
    <row r="39" spans="1:20" x14ac:dyDescent="0.35">
      <c r="A39" s="202">
        <f>'09-2022'!A45</f>
        <v>44806.416666666584</v>
      </c>
      <c r="B39" s="364">
        <v>202.75</v>
      </c>
      <c r="C39" s="365">
        <v>16084.157499999999</v>
      </c>
      <c r="D39" s="366">
        <v>0</v>
      </c>
      <c r="E39" s="366">
        <v>0</v>
      </c>
      <c r="F39" s="239">
        <f t="shared" si="3"/>
        <v>202.75</v>
      </c>
      <c r="G39" s="239">
        <f t="shared" si="4"/>
        <v>16084.157499999999</v>
      </c>
      <c r="H39" s="216">
        <f>'09-2022'!P45</f>
        <v>0</v>
      </c>
      <c r="I39" s="309">
        <f t="shared" si="5"/>
        <v>202.75</v>
      </c>
      <c r="J39" s="304">
        <f t="shared" si="6"/>
        <v>79.33</v>
      </c>
      <c r="K39" s="340">
        <v>8.64</v>
      </c>
      <c r="L39" s="310">
        <f t="shared" si="1"/>
        <v>123.33599999999998</v>
      </c>
      <c r="M39" s="304">
        <f t="shared" si="10"/>
        <v>0</v>
      </c>
      <c r="N39" s="304">
        <f t="shared" si="11"/>
        <v>22.532288138438037</v>
      </c>
      <c r="O39" s="304">
        <f t="shared" si="12"/>
        <v>0</v>
      </c>
      <c r="P39" s="304">
        <f t="shared" si="13"/>
        <v>0</v>
      </c>
      <c r="Q39" s="304">
        <f t="shared" si="14"/>
        <v>42.240747316848442</v>
      </c>
      <c r="R39" s="304">
        <f t="shared" si="7"/>
        <v>123.33599999999998</v>
      </c>
      <c r="S39" s="213">
        <f t="shared" si="8"/>
        <v>0</v>
      </c>
      <c r="T39" s="305">
        <f t="shared" si="9"/>
        <v>0</v>
      </c>
    </row>
    <row r="40" spans="1:20" x14ac:dyDescent="0.35">
      <c r="A40" s="202">
        <f>'09-2022'!A46</f>
        <v>44806.458333333248</v>
      </c>
      <c r="B40" s="364">
        <v>248.2</v>
      </c>
      <c r="C40" s="365">
        <v>22347.928</v>
      </c>
      <c r="D40" s="366">
        <v>0</v>
      </c>
      <c r="E40" s="366">
        <v>0</v>
      </c>
      <c r="F40" s="239">
        <f t="shared" si="3"/>
        <v>248.2</v>
      </c>
      <c r="G40" s="239">
        <f t="shared" si="4"/>
        <v>22347.928</v>
      </c>
      <c r="H40" s="216">
        <f>'09-2022'!P46</f>
        <v>0</v>
      </c>
      <c r="I40" s="309">
        <f t="shared" si="5"/>
        <v>248.2</v>
      </c>
      <c r="J40" s="304">
        <f t="shared" si="6"/>
        <v>90.04</v>
      </c>
      <c r="K40" s="340">
        <v>8.64</v>
      </c>
      <c r="L40" s="310">
        <f t="shared" si="1"/>
        <v>123.33599999999998</v>
      </c>
      <c r="M40" s="304">
        <f t="shared" si="10"/>
        <v>0</v>
      </c>
      <c r="N40" s="304">
        <f t="shared" si="11"/>
        <v>22.532288138438037</v>
      </c>
      <c r="O40" s="304">
        <f t="shared" si="12"/>
        <v>0</v>
      </c>
      <c r="P40" s="304">
        <f t="shared" si="13"/>
        <v>0</v>
      </c>
      <c r="Q40" s="304">
        <f t="shared" si="14"/>
        <v>42.240747316848442</v>
      </c>
      <c r="R40" s="304">
        <f t="shared" si="7"/>
        <v>123.33599999999998</v>
      </c>
      <c r="S40" s="213">
        <f t="shared" si="8"/>
        <v>0</v>
      </c>
      <c r="T40" s="305">
        <f t="shared" si="9"/>
        <v>0</v>
      </c>
    </row>
    <row r="41" spans="1:20" x14ac:dyDescent="0.35">
      <c r="A41" s="202">
        <f>'09-2022'!A47</f>
        <v>44806.499999999913</v>
      </c>
      <c r="B41" s="364">
        <v>286.92400000000004</v>
      </c>
      <c r="C41" s="365">
        <v>27838.073025999998</v>
      </c>
      <c r="D41" s="366">
        <v>0</v>
      </c>
      <c r="E41" s="366">
        <v>0</v>
      </c>
      <c r="F41" s="239">
        <f t="shared" si="3"/>
        <v>286.92400000000004</v>
      </c>
      <c r="G41" s="239">
        <f t="shared" si="4"/>
        <v>27838.073025999998</v>
      </c>
      <c r="H41" s="216">
        <f>'09-2022'!P47</f>
        <v>0</v>
      </c>
      <c r="I41" s="309">
        <f t="shared" si="5"/>
        <v>286.92400000000004</v>
      </c>
      <c r="J41" s="304">
        <f t="shared" si="6"/>
        <v>97.022462484839167</v>
      </c>
      <c r="K41" s="340">
        <v>8.64</v>
      </c>
      <c r="L41" s="310">
        <f t="shared" si="1"/>
        <v>123.33599999999998</v>
      </c>
      <c r="M41" s="304">
        <f t="shared" si="10"/>
        <v>0</v>
      </c>
      <c r="N41" s="304">
        <f t="shared" si="11"/>
        <v>22.532288138438037</v>
      </c>
      <c r="O41" s="304">
        <f t="shared" si="12"/>
        <v>0</v>
      </c>
      <c r="P41" s="304">
        <f t="shared" si="13"/>
        <v>0</v>
      </c>
      <c r="Q41" s="304">
        <f t="shared" si="14"/>
        <v>42.240747316848442</v>
      </c>
      <c r="R41" s="304">
        <f t="shared" si="7"/>
        <v>123.33599999999998</v>
      </c>
      <c r="S41" s="213">
        <f t="shared" si="8"/>
        <v>0</v>
      </c>
      <c r="T41" s="305">
        <f t="shared" si="9"/>
        <v>0</v>
      </c>
    </row>
    <row r="42" spans="1:20" x14ac:dyDescent="0.35">
      <c r="A42" s="202">
        <f>'09-2022'!A48</f>
        <v>44806.541666666577</v>
      </c>
      <c r="B42" s="364">
        <v>337.233</v>
      </c>
      <c r="C42" s="365">
        <v>36899.719555999996</v>
      </c>
      <c r="D42" s="366">
        <v>0</v>
      </c>
      <c r="E42" s="366">
        <v>0</v>
      </c>
      <c r="F42" s="239">
        <f t="shared" si="3"/>
        <v>337.233</v>
      </c>
      <c r="G42" s="239">
        <f t="shared" si="4"/>
        <v>36899.719555999996</v>
      </c>
      <c r="H42" s="216">
        <f>'09-2022'!P48</f>
        <v>0</v>
      </c>
      <c r="I42" s="309">
        <f t="shared" si="5"/>
        <v>337.233</v>
      </c>
      <c r="J42" s="304">
        <f t="shared" si="6"/>
        <v>109.4190650262578</v>
      </c>
      <c r="K42" s="340">
        <v>8.64</v>
      </c>
      <c r="L42" s="310">
        <f t="shared" si="1"/>
        <v>123.33599999999998</v>
      </c>
      <c r="M42" s="304">
        <f t="shared" si="10"/>
        <v>0</v>
      </c>
      <c r="N42" s="304">
        <f t="shared" si="11"/>
        <v>22.532288138438037</v>
      </c>
      <c r="O42" s="304">
        <f t="shared" si="12"/>
        <v>0</v>
      </c>
      <c r="P42" s="304">
        <f t="shared" si="13"/>
        <v>0</v>
      </c>
      <c r="Q42" s="304">
        <f t="shared" si="14"/>
        <v>42.240747316848442</v>
      </c>
      <c r="R42" s="304">
        <f t="shared" si="7"/>
        <v>123.33599999999998</v>
      </c>
      <c r="S42" s="213">
        <f t="shared" si="8"/>
        <v>0</v>
      </c>
      <c r="T42" s="305">
        <f t="shared" si="9"/>
        <v>0</v>
      </c>
    </row>
    <row r="43" spans="1:20" x14ac:dyDescent="0.35">
      <c r="A43" s="202">
        <f>'09-2022'!A49</f>
        <v>44806.583333333241</v>
      </c>
      <c r="B43" s="364">
        <v>387.13499999999999</v>
      </c>
      <c r="C43" s="365">
        <v>44819.055510000006</v>
      </c>
      <c r="D43" s="366">
        <v>0</v>
      </c>
      <c r="E43" s="366">
        <v>0</v>
      </c>
      <c r="F43" s="239">
        <f t="shared" si="3"/>
        <v>387.13499999999999</v>
      </c>
      <c r="G43" s="239">
        <f t="shared" si="4"/>
        <v>44819.055510000006</v>
      </c>
      <c r="H43" s="216">
        <f>'09-2022'!P49</f>
        <v>0</v>
      </c>
      <c r="I43" s="309">
        <f t="shared" si="5"/>
        <v>387.13499999999999</v>
      </c>
      <c r="J43" s="304">
        <f t="shared" si="6"/>
        <v>115.77112766864273</v>
      </c>
      <c r="K43" s="340">
        <v>8.64</v>
      </c>
      <c r="L43" s="310">
        <f t="shared" si="1"/>
        <v>123.33599999999998</v>
      </c>
      <c r="M43" s="304">
        <f t="shared" si="10"/>
        <v>0</v>
      </c>
      <c r="N43" s="304">
        <f t="shared" si="11"/>
        <v>22.532288138438037</v>
      </c>
      <c r="O43" s="304">
        <f t="shared" si="12"/>
        <v>0</v>
      </c>
      <c r="P43" s="304">
        <f t="shared" si="13"/>
        <v>0</v>
      </c>
      <c r="Q43" s="304">
        <f t="shared" si="14"/>
        <v>42.240747316848442</v>
      </c>
      <c r="R43" s="304">
        <f t="shared" si="7"/>
        <v>123.33599999999998</v>
      </c>
      <c r="S43" s="213">
        <f t="shared" si="8"/>
        <v>0</v>
      </c>
      <c r="T43" s="305">
        <f t="shared" si="9"/>
        <v>0</v>
      </c>
    </row>
    <row r="44" spans="1:20" x14ac:dyDescent="0.35">
      <c r="A44" s="202">
        <f>'09-2022'!A50</f>
        <v>44806.624999999905</v>
      </c>
      <c r="B44" s="364">
        <v>416.04499999999996</v>
      </c>
      <c r="C44" s="365">
        <v>51700.386924999999</v>
      </c>
      <c r="D44" s="366">
        <v>0</v>
      </c>
      <c r="E44" s="366">
        <v>0</v>
      </c>
      <c r="F44" s="239">
        <f t="shared" si="3"/>
        <v>416.04499999999996</v>
      </c>
      <c r="G44" s="239">
        <f t="shared" si="4"/>
        <v>51700.386924999999</v>
      </c>
      <c r="H44" s="216">
        <f>'09-2022'!P50</f>
        <v>0</v>
      </c>
      <c r="I44" s="309">
        <f t="shared" si="5"/>
        <v>416.04499999999996</v>
      </c>
      <c r="J44" s="304">
        <f t="shared" si="6"/>
        <v>124.26633399031356</v>
      </c>
      <c r="K44" s="340">
        <v>8.64</v>
      </c>
      <c r="L44" s="310">
        <f t="shared" si="1"/>
        <v>123.33599999999998</v>
      </c>
      <c r="M44" s="304">
        <f t="shared" si="10"/>
        <v>0</v>
      </c>
      <c r="N44" s="304">
        <f t="shared" si="11"/>
        <v>22.532288138438037</v>
      </c>
      <c r="O44" s="304">
        <f t="shared" si="12"/>
        <v>0</v>
      </c>
      <c r="P44" s="304">
        <f t="shared" si="13"/>
        <v>0</v>
      </c>
      <c r="Q44" s="304">
        <f t="shared" si="14"/>
        <v>42.240747316848442</v>
      </c>
      <c r="R44" s="304">
        <f t="shared" si="7"/>
        <v>123.33599999999998</v>
      </c>
      <c r="S44" s="213">
        <f t="shared" si="8"/>
        <v>0.93033399031357078</v>
      </c>
      <c r="T44" s="305">
        <f t="shared" si="9"/>
        <v>387.06080500000951</v>
      </c>
    </row>
    <row r="45" spans="1:20" x14ac:dyDescent="0.35">
      <c r="A45" s="202">
        <f>'09-2022'!A51</f>
        <v>44806.66666666657</v>
      </c>
      <c r="B45" s="364">
        <v>426.13300000000004</v>
      </c>
      <c r="C45" s="365">
        <v>60307.220359999999</v>
      </c>
      <c r="D45" s="366">
        <v>0</v>
      </c>
      <c r="E45" s="366">
        <v>0</v>
      </c>
      <c r="F45" s="239">
        <f t="shared" si="3"/>
        <v>426.13300000000004</v>
      </c>
      <c r="G45" s="239">
        <f t="shared" si="4"/>
        <v>60307.220359999999</v>
      </c>
      <c r="H45" s="216">
        <f>'09-2022'!P51</f>
        <v>0</v>
      </c>
      <c r="I45" s="309">
        <f t="shared" si="5"/>
        <v>426.13300000000004</v>
      </c>
      <c r="J45" s="304">
        <f t="shared" si="6"/>
        <v>141.52206085893368</v>
      </c>
      <c r="K45" s="340">
        <v>8.64</v>
      </c>
      <c r="L45" s="310">
        <f t="shared" si="1"/>
        <v>123.33599999999998</v>
      </c>
      <c r="M45" s="304">
        <f t="shared" si="10"/>
        <v>0</v>
      </c>
      <c r="N45" s="304">
        <f t="shared" si="11"/>
        <v>22.532288138438037</v>
      </c>
      <c r="O45" s="304">
        <f t="shared" si="12"/>
        <v>0</v>
      </c>
      <c r="P45" s="304">
        <f t="shared" si="13"/>
        <v>0</v>
      </c>
      <c r="Q45" s="304">
        <f t="shared" si="14"/>
        <v>42.240747316848442</v>
      </c>
      <c r="R45" s="304">
        <f t="shared" si="7"/>
        <v>123.33599999999998</v>
      </c>
      <c r="S45" s="213">
        <f t="shared" si="8"/>
        <v>18.186060858933701</v>
      </c>
      <c r="T45" s="305">
        <f t="shared" si="9"/>
        <v>7749.680671999995</v>
      </c>
    </row>
    <row r="46" spans="1:20" x14ac:dyDescent="0.35">
      <c r="A46" s="202">
        <f>'09-2022'!A52</f>
        <v>44806.708333333234</v>
      </c>
      <c r="B46" s="364">
        <v>428.93200000000002</v>
      </c>
      <c r="C46" s="365">
        <v>63965.609887999999</v>
      </c>
      <c r="D46" s="366">
        <v>0</v>
      </c>
      <c r="E46" s="366">
        <v>0</v>
      </c>
      <c r="F46" s="239">
        <f t="shared" si="3"/>
        <v>428.93200000000002</v>
      </c>
      <c r="G46" s="239">
        <f t="shared" si="4"/>
        <v>63965.609887999999</v>
      </c>
      <c r="H46" s="216">
        <f>'09-2022'!P52</f>
        <v>0</v>
      </c>
      <c r="I46" s="309">
        <f t="shared" si="5"/>
        <v>428.93200000000002</v>
      </c>
      <c r="J46" s="304">
        <f t="shared" si="6"/>
        <v>149.12762369792881</v>
      </c>
      <c r="K46" s="340">
        <v>8.64</v>
      </c>
      <c r="L46" s="310">
        <f t="shared" si="1"/>
        <v>123.33599999999998</v>
      </c>
      <c r="M46" s="304">
        <f t="shared" si="10"/>
        <v>0</v>
      </c>
      <c r="N46" s="304">
        <f t="shared" si="11"/>
        <v>22.532288138438037</v>
      </c>
      <c r="O46" s="304">
        <f t="shared" si="12"/>
        <v>0</v>
      </c>
      <c r="P46" s="304">
        <f t="shared" si="13"/>
        <v>0</v>
      </c>
      <c r="Q46" s="304">
        <f t="shared" si="14"/>
        <v>42.240747316848442</v>
      </c>
      <c r="R46" s="304">
        <f t="shared" si="7"/>
        <v>123.33599999999998</v>
      </c>
      <c r="S46" s="213">
        <f t="shared" si="8"/>
        <v>25.791623697928827</v>
      </c>
      <c r="T46" s="305">
        <f t="shared" si="9"/>
        <v>11062.852736000008</v>
      </c>
    </row>
    <row r="47" spans="1:20" x14ac:dyDescent="0.35">
      <c r="A47" s="202">
        <f>'09-2022'!A53</f>
        <v>44806.749999999898</v>
      </c>
      <c r="B47" s="364">
        <v>418.8</v>
      </c>
      <c r="C47" s="365">
        <v>62405.387999999999</v>
      </c>
      <c r="D47" s="366">
        <v>8.9770000000000003</v>
      </c>
      <c r="E47" s="366">
        <v>1337.663</v>
      </c>
      <c r="F47" s="239">
        <f t="shared" si="3"/>
        <v>409.82300000000004</v>
      </c>
      <c r="G47" s="239">
        <f t="shared" si="4"/>
        <v>61067.724999999999</v>
      </c>
      <c r="H47" s="216">
        <f>'09-2022'!P53</f>
        <v>0</v>
      </c>
      <c r="I47" s="309">
        <f t="shared" si="5"/>
        <v>409.82300000000004</v>
      </c>
      <c r="J47" s="304">
        <f t="shared" si="6"/>
        <v>149.0099994387821</v>
      </c>
      <c r="K47" s="340">
        <v>8.64</v>
      </c>
      <c r="L47" s="310">
        <f t="shared" si="1"/>
        <v>123.33599999999998</v>
      </c>
      <c r="M47" s="304">
        <f t="shared" si="10"/>
        <v>0</v>
      </c>
      <c r="N47" s="304">
        <f t="shared" si="11"/>
        <v>22.532288138438037</v>
      </c>
      <c r="O47" s="304">
        <f t="shared" si="12"/>
        <v>0</v>
      </c>
      <c r="P47" s="304">
        <f t="shared" si="13"/>
        <v>0</v>
      </c>
      <c r="Q47" s="304">
        <f t="shared" si="14"/>
        <v>42.240747316848442</v>
      </c>
      <c r="R47" s="304">
        <f t="shared" si="7"/>
        <v>123.33599999999998</v>
      </c>
      <c r="S47" s="213">
        <f t="shared" si="8"/>
        <v>25.673999438782118</v>
      </c>
      <c r="T47" s="305">
        <f t="shared" si="9"/>
        <v>10521.795472000005</v>
      </c>
    </row>
    <row r="48" spans="1:20" x14ac:dyDescent="0.35">
      <c r="A48" s="202">
        <f>'09-2022'!A54</f>
        <v>44806.791666666562</v>
      </c>
      <c r="B48" s="364">
        <v>385.18599999999998</v>
      </c>
      <c r="C48" s="365">
        <v>49196.408294000001</v>
      </c>
      <c r="D48" s="366">
        <v>0</v>
      </c>
      <c r="E48" s="366">
        <v>0</v>
      </c>
      <c r="F48" s="239">
        <f t="shared" si="3"/>
        <v>385.18599999999998</v>
      </c>
      <c r="G48" s="239">
        <f t="shared" si="4"/>
        <v>49196.408294000001</v>
      </c>
      <c r="H48" s="216">
        <f>'09-2022'!P54</f>
        <v>0</v>
      </c>
      <c r="I48" s="309">
        <f t="shared" si="5"/>
        <v>385.18599999999998</v>
      </c>
      <c r="J48" s="304">
        <f t="shared" si="6"/>
        <v>127.72117443001564</v>
      </c>
      <c r="K48" s="340">
        <v>8.64</v>
      </c>
      <c r="L48" s="310">
        <f t="shared" si="1"/>
        <v>123.33599999999998</v>
      </c>
      <c r="M48" s="304">
        <f t="shared" si="10"/>
        <v>0</v>
      </c>
      <c r="N48" s="304">
        <f t="shared" si="11"/>
        <v>22.532288138438037</v>
      </c>
      <c r="O48" s="304">
        <f t="shared" si="12"/>
        <v>0</v>
      </c>
      <c r="P48" s="304">
        <f t="shared" si="13"/>
        <v>0</v>
      </c>
      <c r="Q48" s="304">
        <f t="shared" si="14"/>
        <v>42.240747316848442</v>
      </c>
      <c r="R48" s="304">
        <f t="shared" si="7"/>
        <v>123.33599999999998</v>
      </c>
      <c r="S48" s="213">
        <f t="shared" si="8"/>
        <v>4.3851744300156525</v>
      </c>
      <c r="T48" s="305">
        <f t="shared" si="9"/>
        <v>1689.1077980000091</v>
      </c>
    </row>
    <row r="49" spans="1:20" x14ac:dyDescent="0.35">
      <c r="A49" s="202">
        <f>'09-2022'!A55</f>
        <v>44806.833333333227</v>
      </c>
      <c r="B49" s="364">
        <v>385.85</v>
      </c>
      <c r="C49" s="365">
        <v>44087.220999999998</v>
      </c>
      <c r="D49" s="366">
        <v>5.2270000000000003</v>
      </c>
      <c r="E49" s="366">
        <v>597.23699999999997</v>
      </c>
      <c r="F49" s="239">
        <f t="shared" si="3"/>
        <v>380.62300000000005</v>
      </c>
      <c r="G49" s="239">
        <f t="shared" si="4"/>
        <v>43489.983999999997</v>
      </c>
      <c r="H49" s="216">
        <f>'09-2022'!P55</f>
        <v>0</v>
      </c>
      <c r="I49" s="309">
        <f t="shared" si="5"/>
        <v>380.62300000000005</v>
      </c>
      <c r="J49" s="304">
        <f t="shared" si="6"/>
        <v>114.26000005254541</v>
      </c>
      <c r="K49" s="340">
        <v>8.64</v>
      </c>
      <c r="L49" s="310">
        <f t="shared" si="1"/>
        <v>123.33599999999998</v>
      </c>
      <c r="M49" s="304">
        <f t="shared" si="10"/>
        <v>0</v>
      </c>
      <c r="N49" s="304">
        <f t="shared" si="11"/>
        <v>22.532288138438037</v>
      </c>
      <c r="O49" s="304">
        <f t="shared" si="12"/>
        <v>0</v>
      </c>
      <c r="P49" s="304">
        <f t="shared" si="13"/>
        <v>0</v>
      </c>
      <c r="Q49" s="304">
        <f t="shared" si="14"/>
        <v>42.240747316848442</v>
      </c>
      <c r="R49" s="304">
        <f t="shared" si="7"/>
        <v>123.33599999999998</v>
      </c>
      <c r="S49" s="213">
        <f t="shared" si="8"/>
        <v>0</v>
      </c>
      <c r="T49" s="305">
        <f t="shared" si="9"/>
        <v>0</v>
      </c>
    </row>
    <row r="50" spans="1:20" x14ac:dyDescent="0.35">
      <c r="A50" s="202">
        <f>'09-2022'!A56</f>
        <v>44806.874999999891</v>
      </c>
      <c r="B50" s="364">
        <v>381.90100000000001</v>
      </c>
      <c r="C50" s="365">
        <v>42467.742494999999</v>
      </c>
      <c r="D50" s="366">
        <v>0</v>
      </c>
      <c r="E50" s="366">
        <v>0</v>
      </c>
      <c r="F50" s="239">
        <f t="shared" si="3"/>
        <v>381.90100000000001</v>
      </c>
      <c r="G50" s="239">
        <f t="shared" si="4"/>
        <v>42467.742494999999</v>
      </c>
      <c r="H50" s="216">
        <f>'09-2022'!P56</f>
        <v>0</v>
      </c>
      <c r="I50" s="309">
        <f t="shared" si="5"/>
        <v>381.90100000000001</v>
      </c>
      <c r="J50" s="304">
        <f t="shared" si="6"/>
        <v>111.20091985881157</v>
      </c>
      <c r="K50" s="340">
        <v>8.64</v>
      </c>
      <c r="L50" s="310">
        <f t="shared" si="1"/>
        <v>123.33599999999998</v>
      </c>
      <c r="M50" s="304">
        <f t="shared" si="10"/>
        <v>0</v>
      </c>
      <c r="N50" s="304">
        <f t="shared" si="11"/>
        <v>22.532288138438037</v>
      </c>
      <c r="O50" s="304">
        <f t="shared" si="12"/>
        <v>0</v>
      </c>
      <c r="P50" s="304">
        <f t="shared" si="13"/>
        <v>0</v>
      </c>
      <c r="Q50" s="304">
        <f t="shared" si="14"/>
        <v>42.240747316848442</v>
      </c>
      <c r="R50" s="304">
        <f t="shared" si="7"/>
        <v>123.33599999999998</v>
      </c>
      <c r="S50" s="213">
        <f t="shared" si="8"/>
        <v>0</v>
      </c>
      <c r="T50" s="305">
        <f t="shared" si="9"/>
        <v>0</v>
      </c>
    </row>
    <row r="51" spans="1:20" x14ac:dyDescent="0.35">
      <c r="A51" s="202">
        <f>'09-2022'!A57</f>
        <v>44806.916666666555</v>
      </c>
      <c r="B51" s="364">
        <v>341.60199999999998</v>
      </c>
      <c r="C51" s="365">
        <v>34913.830684</v>
      </c>
      <c r="D51" s="366">
        <v>0</v>
      </c>
      <c r="E51" s="366">
        <v>0</v>
      </c>
      <c r="F51" s="239">
        <f t="shared" si="3"/>
        <v>341.60199999999998</v>
      </c>
      <c r="G51" s="239">
        <f t="shared" si="4"/>
        <v>34913.830684</v>
      </c>
      <c r="H51" s="216">
        <f>'09-2022'!P57</f>
        <v>0</v>
      </c>
      <c r="I51" s="309">
        <f t="shared" si="5"/>
        <v>341.60199999999998</v>
      </c>
      <c r="J51" s="304">
        <f t="shared" si="6"/>
        <v>102.20616590066804</v>
      </c>
      <c r="K51" s="340">
        <v>8.64</v>
      </c>
      <c r="L51" s="310">
        <f t="shared" si="1"/>
        <v>123.33599999999998</v>
      </c>
      <c r="M51" s="304">
        <f t="shared" si="10"/>
        <v>0</v>
      </c>
      <c r="N51" s="304">
        <f t="shared" si="11"/>
        <v>22.532288138438037</v>
      </c>
      <c r="O51" s="304">
        <f t="shared" si="12"/>
        <v>0</v>
      </c>
      <c r="P51" s="304">
        <f t="shared" si="13"/>
        <v>0</v>
      </c>
      <c r="Q51" s="304">
        <f t="shared" si="14"/>
        <v>42.240747316848442</v>
      </c>
      <c r="R51" s="304">
        <f t="shared" si="7"/>
        <v>123.33599999999998</v>
      </c>
      <c r="S51" s="213">
        <f t="shared" si="8"/>
        <v>0</v>
      </c>
      <c r="T51" s="305">
        <f t="shared" si="9"/>
        <v>0</v>
      </c>
    </row>
    <row r="52" spans="1:20" x14ac:dyDescent="0.35">
      <c r="A52" s="202">
        <f>'09-2022'!A58</f>
        <v>44806.958333333219</v>
      </c>
      <c r="B52" s="364">
        <v>305.81599999999997</v>
      </c>
      <c r="C52" s="365">
        <v>28298.624713999998</v>
      </c>
      <c r="D52" s="366">
        <v>0</v>
      </c>
      <c r="E52" s="366">
        <v>0</v>
      </c>
      <c r="F52" s="239">
        <f t="shared" si="3"/>
        <v>305.81599999999997</v>
      </c>
      <c r="G52" s="239">
        <f t="shared" si="4"/>
        <v>28298.624713999998</v>
      </c>
      <c r="H52" s="216">
        <f>'09-2022'!P58</f>
        <v>0</v>
      </c>
      <c r="I52" s="309">
        <f t="shared" si="5"/>
        <v>305.81599999999997</v>
      </c>
      <c r="J52" s="304">
        <f t="shared" si="6"/>
        <v>92.534807577105184</v>
      </c>
      <c r="K52" s="340">
        <v>8.64</v>
      </c>
      <c r="L52" s="310">
        <f t="shared" si="1"/>
        <v>123.33599999999998</v>
      </c>
      <c r="M52" s="304">
        <f t="shared" si="10"/>
        <v>0</v>
      </c>
      <c r="N52" s="304">
        <f t="shared" si="11"/>
        <v>22.532288138438037</v>
      </c>
      <c r="O52" s="304">
        <f t="shared" si="12"/>
        <v>0</v>
      </c>
      <c r="P52" s="304">
        <f t="shared" si="13"/>
        <v>0</v>
      </c>
      <c r="Q52" s="304">
        <f t="shared" si="14"/>
        <v>42.240747316848442</v>
      </c>
      <c r="R52" s="304">
        <f t="shared" si="7"/>
        <v>123.33599999999998</v>
      </c>
      <c r="S52" s="213">
        <f t="shared" si="8"/>
        <v>0</v>
      </c>
      <c r="T52" s="305">
        <f t="shared" si="9"/>
        <v>0</v>
      </c>
    </row>
    <row r="53" spans="1:20" x14ac:dyDescent="0.35">
      <c r="A53" s="202">
        <f>'09-2022'!A59</f>
        <v>44806.999999999884</v>
      </c>
      <c r="B53" s="364">
        <v>251.029</v>
      </c>
      <c r="C53" s="365">
        <v>20031.117936000002</v>
      </c>
      <c r="D53" s="366">
        <v>0</v>
      </c>
      <c r="E53" s="366">
        <v>0</v>
      </c>
      <c r="F53" s="239">
        <f t="shared" si="3"/>
        <v>251.029</v>
      </c>
      <c r="G53" s="239">
        <f t="shared" si="4"/>
        <v>20031.117936000002</v>
      </c>
      <c r="H53" s="216">
        <f>'09-2022'!P59</f>
        <v>0</v>
      </c>
      <c r="I53" s="309">
        <f t="shared" si="5"/>
        <v>251.029</v>
      </c>
      <c r="J53" s="304">
        <f t="shared" si="6"/>
        <v>79.796031279254592</v>
      </c>
      <c r="K53" s="340">
        <v>8.64</v>
      </c>
      <c r="L53" s="310">
        <f t="shared" si="1"/>
        <v>123.33599999999998</v>
      </c>
      <c r="M53" s="304">
        <f t="shared" si="10"/>
        <v>0</v>
      </c>
      <c r="N53" s="304">
        <f t="shared" si="11"/>
        <v>22.532288138438037</v>
      </c>
      <c r="O53" s="304">
        <f t="shared" si="12"/>
        <v>0</v>
      </c>
      <c r="P53" s="304">
        <f t="shared" si="13"/>
        <v>0</v>
      </c>
      <c r="Q53" s="304">
        <f t="shared" si="14"/>
        <v>42.240747316848442</v>
      </c>
      <c r="R53" s="304">
        <f t="shared" si="7"/>
        <v>123.33599999999998</v>
      </c>
      <c r="S53" s="213">
        <f t="shared" si="8"/>
        <v>0</v>
      </c>
      <c r="T53" s="305">
        <f t="shared" si="9"/>
        <v>0</v>
      </c>
    </row>
    <row r="54" spans="1:20" x14ac:dyDescent="0.35">
      <c r="A54" s="202">
        <f>'09-2022'!A60</f>
        <v>44807.041666666548</v>
      </c>
      <c r="B54" s="362">
        <v>327.85</v>
      </c>
      <c r="C54" s="363">
        <v>25280.513500000001</v>
      </c>
      <c r="D54" s="366">
        <v>71.606999999999999</v>
      </c>
      <c r="E54" s="366">
        <v>5521.616</v>
      </c>
      <c r="F54" s="239">
        <f t="shared" si="3"/>
        <v>256.24300000000005</v>
      </c>
      <c r="G54" s="239">
        <f t="shared" si="4"/>
        <v>19758.897499999999</v>
      </c>
      <c r="H54" s="216">
        <f>'09-2022'!P60</f>
        <v>0</v>
      </c>
      <c r="I54" s="309">
        <f t="shared" si="5"/>
        <v>256.24300000000005</v>
      </c>
      <c r="J54" s="304">
        <f t="shared" si="6"/>
        <v>77.109999102414491</v>
      </c>
      <c r="K54" s="340">
        <v>8.33</v>
      </c>
      <c r="L54" s="310">
        <f t="shared" si="1"/>
        <v>120.11199999999999</v>
      </c>
      <c r="M54" s="304">
        <f t="shared" si="10"/>
        <v>0</v>
      </c>
      <c r="N54" s="304">
        <f t="shared" si="11"/>
        <v>22.532288138438037</v>
      </c>
      <c r="O54" s="304">
        <f t="shared" si="12"/>
        <v>0</v>
      </c>
      <c r="P54" s="304">
        <f t="shared" si="13"/>
        <v>0</v>
      </c>
      <c r="Q54" s="304">
        <f t="shared" si="14"/>
        <v>42.240747316848442</v>
      </c>
      <c r="R54" s="304">
        <f t="shared" si="7"/>
        <v>120.11199999999999</v>
      </c>
      <c r="S54" s="213">
        <f t="shared" si="8"/>
        <v>0</v>
      </c>
      <c r="T54" s="305">
        <f t="shared" si="9"/>
        <v>0</v>
      </c>
    </row>
    <row r="55" spans="1:20" x14ac:dyDescent="0.35">
      <c r="A55" s="202">
        <f>'09-2022'!A61</f>
        <v>44807.083333333212</v>
      </c>
      <c r="B55" s="364">
        <v>306.45</v>
      </c>
      <c r="C55" s="365">
        <v>22864.234499999999</v>
      </c>
      <c r="D55" s="366">
        <v>79.200999999999993</v>
      </c>
      <c r="E55" s="366">
        <v>5909.2169999999996</v>
      </c>
      <c r="F55" s="239">
        <f t="shared" si="3"/>
        <v>227.249</v>
      </c>
      <c r="G55" s="239">
        <f t="shared" si="4"/>
        <v>16955.017499999998</v>
      </c>
      <c r="H55" s="216">
        <f>'09-2022'!P61</f>
        <v>0</v>
      </c>
      <c r="I55" s="309">
        <f t="shared" si="5"/>
        <v>227.249</v>
      </c>
      <c r="J55" s="304">
        <f t="shared" si="6"/>
        <v>74.60986627003858</v>
      </c>
      <c r="K55" s="340">
        <v>8.33</v>
      </c>
      <c r="L55" s="310">
        <f t="shared" si="1"/>
        <v>120.11199999999999</v>
      </c>
      <c r="M55" s="304">
        <f t="shared" si="10"/>
        <v>0</v>
      </c>
      <c r="N55" s="304">
        <f t="shared" si="11"/>
        <v>22.532288138438037</v>
      </c>
      <c r="O55" s="304">
        <f t="shared" si="12"/>
        <v>0</v>
      </c>
      <c r="P55" s="304">
        <f t="shared" si="13"/>
        <v>0</v>
      </c>
      <c r="Q55" s="304">
        <f t="shared" si="14"/>
        <v>42.240747316848442</v>
      </c>
      <c r="R55" s="304">
        <f t="shared" si="7"/>
        <v>120.11199999999999</v>
      </c>
      <c r="S55" s="213">
        <f t="shared" si="8"/>
        <v>0</v>
      </c>
      <c r="T55" s="305">
        <f t="shared" si="9"/>
        <v>0</v>
      </c>
    </row>
    <row r="56" spans="1:20" x14ac:dyDescent="0.35">
      <c r="A56" s="202">
        <f>'09-2022'!A62</f>
        <v>44807.124999999876</v>
      </c>
      <c r="B56" s="364">
        <v>292.7</v>
      </c>
      <c r="C56" s="365">
        <v>20500.707999999999</v>
      </c>
      <c r="D56" s="366">
        <v>72.694000000000003</v>
      </c>
      <c r="E56" s="366">
        <v>5091.5159999999996</v>
      </c>
      <c r="F56" s="239">
        <f t="shared" si="3"/>
        <v>220.00599999999997</v>
      </c>
      <c r="G56" s="239">
        <f t="shared" si="4"/>
        <v>15409.191999999999</v>
      </c>
      <c r="H56" s="216">
        <f>'09-2022'!P62</f>
        <v>0</v>
      </c>
      <c r="I56" s="309">
        <f t="shared" si="5"/>
        <v>220.00599999999997</v>
      </c>
      <c r="J56" s="304">
        <f t="shared" si="6"/>
        <v>70.039871639864373</v>
      </c>
      <c r="K56" s="340">
        <v>8.33</v>
      </c>
      <c r="L56" s="310">
        <f t="shared" si="1"/>
        <v>120.11199999999999</v>
      </c>
      <c r="M56" s="304">
        <f t="shared" si="10"/>
        <v>0</v>
      </c>
      <c r="N56" s="304">
        <f t="shared" si="11"/>
        <v>22.532288138438037</v>
      </c>
      <c r="O56" s="304">
        <f t="shared" si="12"/>
        <v>0</v>
      </c>
      <c r="P56" s="304">
        <f t="shared" si="13"/>
        <v>0</v>
      </c>
      <c r="Q56" s="304">
        <f t="shared" si="14"/>
        <v>42.240747316848442</v>
      </c>
      <c r="R56" s="304">
        <f t="shared" si="7"/>
        <v>120.11199999999999</v>
      </c>
      <c r="S56" s="213">
        <f t="shared" si="8"/>
        <v>0</v>
      </c>
      <c r="T56" s="305">
        <f t="shared" si="9"/>
        <v>0</v>
      </c>
    </row>
    <row r="57" spans="1:20" x14ac:dyDescent="0.35">
      <c r="A57" s="202">
        <f>'09-2022'!A63</f>
        <v>44807.166666666541</v>
      </c>
      <c r="B57" s="364">
        <v>268.60000000000002</v>
      </c>
      <c r="C57" s="365">
        <v>17123.25</v>
      </c>
      <c r="D57" s="366">
        <v>49.081000000000003</v>
      </c>
      <c r="E57" s="366">
        <v>3128.9140000000002</v>
      </c>
      <c r="F57" s="239">
        <f t="shared" si="3"/>
        <v>219.51900000000001</v>
      </c>
      <c r="G57" s="239">
        <f t="shared" si="4"/>
        <v>13994.335999999999</v>
      </c>
      <c r="H57" s="216">
        <f>'09-2022'!P63</f>
        <v>0</v>
      </c>
      <c r="I57" s="309">
        <f t="shared" si="5"/>
        <v>219.51900000000001</v>
      </c>
      <c r="J57" s="304">
        <f t="shared" si="6"/>
        <v>63.749998861146409</v>
      </c>
      <c r="K57" s="340">
        <v>8.33</v>
      </c>
      <c r="L57" s="310">
        <f t="shared" si="1"/>
        <v>120.11199999999999</v>
      </c>
      <c r="M57" s="304">
        <f t="shared" si="10"/>
        <v>0</v>
      </c>
      <c r="N57" s="304">
        <f t="shared" si="11"/>
        <v>22.532288138438037</v>
      </c>
      <c r="O57" s="304">
        <f t="shared" si="12"/>
        <v>0</v>
      </c>
      <c r="P57" s="304">
        <f t="shared" si="13"/>
        <v>0</v>
      </c>
      <c r="Q57" s="304">
        <f t="shared" si="14"/>
        <v>42.240747316848442</v>
      </c>
      <c r="R57" s="304">
        <f t="shared" si="7"/>
        <v>120.11199999999999</v>
      </c>
      <c r="S57" s="213">
        <f t="shared" si="8"/>
        <v>0</v>
      </c>
      <c r="T57" s="305">
        <f t="shared" si="9"/>
        <v>0</v>
      </c>
    </row>
    <row r="58" spans="1:20" x14ac:dyDescent="0.35">
      <c r="A58" s="202">
        <f>'09-2022'!A64</f>
        <v>44807.208333333205</v>
      </c>
      <c r="B58" s="364">
        <v>275</v>
      </c>
      <c r="C58" s="365">
        <v>16973</v>
      </c>
      <c r="D58" s="366">
        <v>8.1769999999999996</v>
      </c>
      <c r="E58" s="366">
        <v>504.67200000000003</v>
      </c>
      <c r="F58" s="239">
        <f t="shared" si="3"/>
        <v>266.82299999999998</v>
      </c>
      <c r="G58" s="239">
        <f t="shared" si="4"/>
        <v>16468.328000000001</v>
      </c>
      <c r="H58" s="216">
        <f>'09-2022'!P64</f>
        <v>0</v>
      </c>
      <c r="I58" s="309">
        <f t="shared" si="5"/>
        <v>266.82299999999998</v>
      </c>
      <c r="J58" s="304">
        <f t="shared" si="6"/>
        <v>61.720046622667468</v>
      </c>
      <c r="K58" s="340">
        <v>8.33</v>
      </c>
      <c r="L58" s="310">
        <f t="shared" si="1"/>
        <v>120.11199999999999</v>
      </c>
      <c r="M58" s="304">
        <f t="shared" si="10"/>
        <v>0</v>
      </c>
      <c r="N58" s="304">
        <f t="shared" si="11"/>
        <v>22.532288138438037</v>
      </c>
      <c r="O58" s="304">
        <f t="shared" si="12"/>
        <v>0</v>
      </c>
      <c r="P58" s="304">
        <f t="shared" si="13"/>
        <v>0</v>
      </c>
      <c r="Q58" s="304">
        <f t="shared" si="14"/>
        <v>42.240747316848442</v>
      </c>
      <c r="R58" s="304">
        <f t="shared" si="7"/>
        <v>120.11199999999999</v>
      </c>
      <c r="S58" s="213">
        <f t="shared" si="8"/>
        <v>0</v>
      </c>
      <c r="T58" s="305">
        <f t="shared" si="9"/>
        <v>0</v>
      </c>
    </row>
    <row r="59" spans="1:20" x14ac:dyDescent="0.35">
      <c r="A59" s="202">
        <f>'09-2022'!A65</f>
        <v>44807.249999999869</v>
      </c>
      <c r="B59" s="364">
        <v>283.89999999999998</v>
      </c>
      <c r="C59" s="365">
        <v>18314.388999999999</v>
      </c>
      <c r="D59" s="366">
        <v>8.3140000000000001</v>
      </c>
      <c r="E59" s="366">
        <v>536.33600000000001</v>
      </c>
      <c r="F59" s="239">
        <f t="shared" si="3"/>
        <v>275.58599999999996</v>
      </c>
      <c r="G59" s="239">
        <f t="shared" si="4"/>
        <v>17778.053</v>
      </c>
      <c r="H59" s="216">
        <f>'09-2022'!P65</f>
        <v>0</v>
      </c>
      <c r="I59" s="309">
        <f t="shared" si="5"/>
        <v>275.58599999999996</v>
      </c>
      <c r="J59" s="304">
        <f t="shared" si="6"/>
        <v>64.510000508008403</v>
      </c>
      <c r="K59" s="340">
        <v>8.33</v>
      </c>
      <c r="L59" s="310">
        <f t="shared" si="1"/>
        <v>120.11199999999999</v>
      </c>
      <c r="M59" s="304">
        <f t="shared" si="10"/>
        <v>0</v>
      </c>
      <c r="N59" s="304">
        <f t="shared" si="11"/>
        <v>22.532288138438037</v>
      </c>
      <c r="O59" s="304">
        <f t="shared" si="12"/>
        <v>0</v>
      </c>
      <c r="P59" s="304">
        <f t="shared" si="13"/>
        <v>0</v>
      </c>
      <c r="Q59" s="304">
        <f t="shared" si="14"/>
        <v>42.240747316848442</v>
      </c>
      <c r="R59" s="304">
        <f t="shared" si="7"/>
        <v>120.11199999999999</v>
      </c>
      <c r="S59" s="213">
        <f t="shared" si="8"/>
        <v>0</v>
      </c>
      <c r="T59" s="305">
        <f t="shared" si="9"/>
        <v>0</v>
      </c>
    </row>
    <row r="60" spans="1:20" x14ac:dyDescent="0.35">
      <c r="A60" s="202">
        <f>'09-2022'!A66</f>
        <v>44807.291666666533</v>
      </c>
      <c r="B60" s="364">
        <v>305.60000000000002</v>
      </c>
      <c r="C60" s="365">
        <v>20829.696</v>
      </c>
      <c r="D60" s="366">
        <v>22.646999999999998</v>
      </c>
      <c r="E60" s="366">
        <v>1543.62</v>
      </c>
      <c r="F60" s="239">
        <f t="shared" si="3"/>
        <v>282.95300000000003</v>
      </c>
      <c r="G60" s="239">
        <f t="shared" si="4"/>
        <v>19286.076000000001</v>
      </c>
      <c r="H60" s="216">
        <f>'09-2022'!P66</f>
        <v>0</v>
      </c>
      <c r="I60" s="309">
        <f t="shared" si="5"/>
        <v>282.95300000000003</v>
      </c>
      <c r="J60" s="304">
        <f t="shared" si="6"/>
        <v>68.159998303605192</v>
      </c>
      <c r="K60" s="340">
        <v>8.33</v>
      </c>
      <c r="L60" s="310">
        <f t="shared" si="1"/>
        <v>120.11199999999999</v>
      </c>
      <c r="M60" s="304">
        <f t="shared" si="10"/>
        <v>0</v>
      </c>
      <c r="N60" s="304">
        <f t="shared" si="11"/>
        <v>22.532288138438037</v>
      </c>
      <c r="O60" s="304">
        <f t="shared" si="12"/>
        <v>0</v>
      </c>
      <c r="P60" s="304">
        <f t="shared" si="13"/>
        <v>0</v>
      </c>
      <c r="Q60" s="304">
        <f t="shared" si="14"/>
        <v>42.240747316848442</v>
      </c>
      <c r="R60" s="304">
        <f t="shared" si="7"/>
        <v>120.11199999999999</v>
      </c>
      <c r="S60" s="213">
        <f t="shared" si="8"/>
        <v>0</v>
      </c>
      <c r="T60" s="305">
        <f t="shared" si="9"/>
        <v>0</v>
      </c>
    </row>
    <row r="61" spans="1:20" x14ac:dyDescent="0.35">
      <c r="A61" s="202">
        <f>'09-2022'!A67</f>
        <v>44807.333333333198</v>
      </c>
      <c r="B61" s="364">
        <v>295.10000000000002</v>
      </c>
      <c r="C61" s="365">
        <v>20674.705999999998</v>
      </c>
      <c r="D61" s="366">
        <v>16.446000000000002</v>
      </c>
      <c r="E61" s="366">
        <v>1152.2070000000001</v>
      </c>
      <c r="F61" s="239">
        <f t="shared" si="3"/>
        <v>278.654</v>
      </c>
      <c r="G61" s="239">
        <f t="shared" si="4"/>
        <v>19522.499</v>
      </c>
      <c r="H61" s="216">
        <f>'09-2022'!P67</f>
        <v>0</v>
      </c>
      <c r="I61" s="309">
        <f t="shared" si="5"/>
        <v>278.654</v>
      </c>
      <c r="J61" s="304">
        <f t="shared" si="6"/>
        <v>70.059999138716833</v>
      </c>
      <c r="K61" s="340">
        <v>8.33</v>
      </c>
      <c r="L61" s="310">
        <f t="shared" si="1"/>
        <v>120.11199999999999</v>
      </c>
      <c r="M61" s="304">
        <f t="shared" si="10"/>
        <v>0</v>
      </c>
      <c r="N61" s="304">
        <f t="shared" si="11"/>
        <v>22.532288138438037</v>
      </c>
      <c r="O61" s="304">
        <f t="shared" si="12"/>
        <v>0</v>
      </c>
      <c r="P61" s="304">
        <f t="shared" si="13"/>
        <v>0</v>
      </c>
      <c r="Q61" s="304">
        <f t="shared" si="14"/>
        <v>42.240747316848442</v>
      </c>
      <c r="R61" s="304">
        <f t="shared" si="7"/>
        <v>120.11199999999999</v>
      </c>
      <c r="S61" s="213">
        <f t="shared" si="8"/>
        <v>0</v>
      </c>
      <c r="T61" s="305">
        <f t="shared" si="9"/>
        <v>0</v>
      </c>
    </row>
    <row r="62" spans="1:20" x14ac:dyDescent="0.35">
      <c r="A62" s="202">
        <f>'09-2022'!A68</f>
        <v>44807.374999999862</v>
      </c>
      <c r="B62" s="364">
        <v>353.65</v>
      </c>
      <c r="C62" s="365">
        <v>26166.5635</v>
      </c>
      <c r="D62" s="366">
        <v>49.835000000000001</v>
      </c>
      <c r="E62" s="366">
        <v>3687.2919999999999</v>
      </c>
      <c r="F62" s="239">
        <f t="shared" si="3"/>
        <v>303.815</v>
      </c>
      <c r="G62" s="239">
        <f t="shared" si="4"/>
        <v>22479.271499999999</v>
      </c>
      <c r="H62" s="216">
        <f>'09-2022'!P68</f>
        <v>0</v>
      </c>
      <c r="I62" s="309">
        <f t="shared" si="5"/>
        <v>303.815</v>
      </c>
      <c r="J62" s="304">
        <f t="shared" si="6"/>
        <v>73.989998847983145</v>
      </c>
      <c r="K62" s="340">
        <v>8.33</v>
      </c>
      <c r="L62" s="310">
        <f t="shared" si="1"/>
        <v>120.11199999999999</v>
      </c>
      <c r="M62" s="304">
        <f t="shared" si="10"/>
        <v>0</v>
      </c>
      <c r="N62" s="304">
        <f t="shared" si="11"/>
        <v>22.532288138438037</v>
      </c>
      <c r="O62" s="304">
        <f t="shared" si="12"/>
        <v>0</v>
      </c>
      <c r="P62" s="304">
        <f t="shared" si="13"/>
        <v>0</v>
      </c>
      <c r="Q62" s="304">
        <f t="shared" si="14"/>
        <v>42.240747316848442</v>
      </c>
      <c r="R62" s="304">
        <f t="shared" si="7"/>
        <v>120.11199999999999</v>
      </c>
      <c r="S62" s="213">
        <f t="shared" si="8"/>
        <v>0</v>
      </c>
      <c r="T62" s="305">
        <f t="shared" si="9"/>
        <v>0</v>
      </c>
    </row>
    <row r="63" spans="1:20" x14ac:dyDescent="0.35">
      <c r="A63" s="202">
        <f>'09-2022'!A69</f>
        <v>44807.416666666526</v>
      </c>
      <c r="B63" s="364">
        <v>353.75</v>
      </c>
      <c r="C63" s="365">
        <v>28239.862499999999</v>
      </c>
      <c r="D63" s="366">
        <v>19.225000000000001</v>
      </c>
      <c r="E63" s="366">
        <v>1534.732</v>
      </c>
      <c r="F63" s="239">
        <f t="shared" si="3"/>
        <v>334.52499999999998</v>
      </c>
      <c r="G63" s="239">
        <f t="shared" si="4"/>
        <v>26705.130499999999</v>
      </c>
      <c r="H63" s="216">
        <f>'09-2022'!P69</f>
        <v>0</v>
      </c>
      <c r="I63" s="309">
        <f t="shared" si="5"/>
        <v>334.52499999999998</v>
      </c>
      <c r="J63" s="304">
        <f t="shared" si="6"/>
        <v>79.829999252671698</v>
      </c>
      <c r="K63" s="340">
        <v>8.33</v>
      </c>
      <c r="L63" s="310">
        <f t="shared" si="1"/>
        <v>120.11199999999999</v>
      </c>
      <c r="M63" s="304">
        <f t="shared" si="10"/>
        <v>0</v>
      </c>
      <c r="N63" s="304">
        <f t="shared" si="11"/>
        <v>22.532288138438037</v>
      </c>
      <c r="O63" s="304">
        <f t="shared" si="12"/>
        <v>0</v>
      </c>
      <c r="P63" s="304">
        <f t="shared" si="13"/>
        <v>0</v>
      </c>
      <c r="Q63" s="304">
        <f t="shared" si="14"/>
        <v>42.240747316848442</v>
      </c>
      <c r="R63" s="304">
        <f t="shared" si="7"/>
        <v>120.11199999999999</v>
      </c>
      <c r="S63" s="213">
        <f t="shared" si="8"/>
        <v>0</v>
      </c>
      <c r="T63" s="305">
        <f t="shared" si="9"/>
        <v>0</v>
      </c>
    </row>
    <row r="64" spans="1:20" x14ac:dyDescent="0.35">
      <c r="A64" s="202">
        <f>'09-2022'!A70</f>
        <v>44807.45833333319</v>
      </c>
      <c r="B64" s="364">
        <v>415.25</v>
      </c>
      <c r="C64" s="365">
        <v>39311.717499999999</v>
      </c>
      <c r="D64" s="366">
        <v>38.712000000000003</v>
      </c>
      <c r="E64" s="366">
        <v>3664.866</v>
      </c>
      <c r="F64" s="239">
        <f t="shared" si="3"/>
        <v>376.53800000000001</v>
      </c>
      <c r="G64" s="239">
        <f t="shared" si="4"/>
        <v>35646.851499999997</v>
      </c>
      <c r="H64" s="216">
        <f>'09-2022'!P70</f>
        <v>0</v>
      </c>
      <c r="I64" s="309">
        <f t="shared" si="5"/>
        <v>376.53800000000001</v>
      </c>
      <c r="J64" s="304">
        <f t="shared" si="6"/>
        <v>94.66999745045652</v>
      </c>
      <c r="K64" s="340">
        <v>8.33</v>
      </c>
      <c r="L64" s="310">
        <f t="shared" si="1"/>
        <v>120.11199999999999</v>
      </c>
      <c r="M64" s="304">
        <f t="shared" si="10"/>
        <v>0</v>
      </c>
      <c r="N64" s="304">
        <f t="shared" si="11"/>
        <v>22.532288138438037</v>
      </c>
      <c r="O64" s="304">
        <f t="shared" si="12"/>
        <v>0</v>
      </c>
      <c r="P64" s="304">
        <f t="shared" si="13"/>
        <v>0</v>
      </c>
      <c r="Q64" s="304">
        <f t="shared" si="14"/>
        <v>42.240747316848442</v>
      </c>
      <c r="R64" s="304">
        <f t="shared" si="7"/>
        <v>120.11199999999999</v>
      </c>
      <c r="S64" s="213">
        <f t="shared" si="8"/>
        <v>0</v>
      </c>
      <c r="T64" s="305">
        <f t="shared" si="9"/>
        <v>0</v>
      </c>
    </row>
    <row r="65" spans="1:20" x14ac:dyDescent="0.35">
      <c r="A65" s="202">
        <f>'09-2022'!A71</f>
        <v>44807.499999999854</v>
      </c>
      <c r="B65" s="364">
        <v>425.9</v>
      </c>
      <c r="C65" s="365">
        <v>45882.207000000002</v>
      </c>
      <c r="D65" s="366">
        <v>17.477</v>
      </c>
      <c r="E65" s="366">
        <v>1882.797</v>
      </c>
      <c r="F65" s="239">
        <f t="shared" si="3"/>
        <v>408.423</v>
      </c>
      <c r="G65" s="239">
        <f t="shared" si="4"/>
        <v>43999.41</v>
      </c>
      <c r="H65" s="216">
        <f>'09-2022'!P71</f>
        <v>0</v>
      </c>
      <c r="I65" s="309">
        <f t="shared" si="5"/>
        <v>408.423</v>
      </c>
      <c r="J65" s="304">
        <f t="shared" si="6"/>
        <v>107.73000051417281</v>
      </c>
      <c r="K65" s="340">
        <v>8.33</v>
      </c>
      <c r="L65" s="310">
        <f t="shared" si="1"/>
        <v>120.11199999999999</v>
      </c>
      <c r="M65" s="304">
        <f t="shared" si="10"/>
        <v>0</v>
      </c>
      <c r="N65" s="304">
        <f t="shared" si="11"/>
        <v>22.532288138438037</v>
      </c>
      <c r="O65" s="304">
        <f t="shared" si="12"/>
        <v>0</v>
      </c>
      <c r="P65" s="304">
        <f t="shared" si="13"/>
        <v>0</v>
      </c>
      <c r="Q65" s="304">
        <f t="shared" si="14"/>
        <v>42.240747316848442</v>
      </c>
      <c r="R65" s="304">
        <f t="shared" si="7"/>
        <v>120.11199999999999</v>
      </c>
      <c r="S65" s="213">
        <f t="shared" si="8"/>
        <v>0</v>
      </c>
      <c r="T65" s="305">
        <f t="shared" si="9"/>
        <v>0</v>
      </c>
    </row>
    <row r="66" spans="1:20" x14ac:dyDescent="0.35">
      <c r="A66" s="202">
        <f>'09-2022'!A72</f>
        <v>44807.541666666519</v>
      </c>
      <c r="B66" s="364">
        <v>455.8</v>
      </c>
      <c r="C66" s="365">
        <v>49217.284</v>
      </c>
      <c r="D66" s="366">
        <v>16.155999999999999</v>
      </c>
      <c r="E66" s="366">
        <v>1744.5250000000001</v>
      </c>
      <c r="F66" s="239">
        <f t="shared" si="3"/>
        <v>439.64400000000001</v>
      </c>
      <c r="G66" s="239">
        <f t="shared" si="4"/>
        <v>47472.758999999998</v>
      </c>
      <c r="H66" s="216">
        <f>'09-2022'!P72</f>
        <v>0</v>
      </c>
      <c r="I66" s="309">
        <f t="shared" si="5"/>
        <v>439.64400000000001</v>
      </c>
      <c r="J66" s="304">
        <f t="shared" si="6"/>
        <v>107.97999972705188</v>
      </c>
      <c r="K66" s="340">
        <v>8.33</v>
      </c>
      <c r="L66" s="310">
        <f t="shared" si="1"/>
        <v>120.11199999999999</v>
      </c>
      <c r="M66" s="304">
        <f t="shared" si="10"/>
        <v>0</v>
      </c>
      <c r="N66" s="304">
        <f t="shared" si="11"/>
        <v>22.532288138438037</v>
      </c>
      <c r="O66" s="304">
        <f t="shared" si="12"/>
        <v>0</v>
      </c>
      <c r="P66" s="304">
        <f t="shared" si="13"/>
        <v>0</v>
      </c>
      <c r="Q66" s="304">
        <f t="shared" si="14"/>
        <v>42.240747316848442</v>
      </c>
      <c r="R66" s="304">
        <f t="shared" si="7"/>
        <v>120.11199999999999</v>
      </c>
      <c r="S66" s="213">
        <f t="shared" si="8"/>
        <v>0</v>
      </c>
      <c r="T66" s="305">
        <f t="shared" si="9"/>
        <v>0</v>
      </c>
    </row>
    <row r="67" spans="1:20" x14ac:dyDescent="0.35">
      <c r="A67" s="202">
        <f>'09-2022'!A73</f>
        <v>44807.583333333183</v>
      </c>
      <c r="B67" s="364">
        <v>493.05</v>
      </c>
      <c r="C67" s="365">
        <v>59397.733500000002</v>
      </c>
      <c r="D67" s="366">
        <v>24.053999999999998</v>
      </c>
      <c r="E67" s="366">
        <v>2897.7860000000001</v>
      </c>
      <c r="F67" s="239">
        <f t="shared" si="3"/>
        <v>468.99600000000004</v>
      </c>
      <c r="G67" s="239">
        <f t="shared" si="4"/>
        <v>56499.947500000002</v>
      </c>
      <c r="H67" s="216">
        <f>'09-2022'!P73</f>
        <v>0</v>
      </c>
      <c r="I67" s="309">
        <f t="shared" si="5"/>
        <v>468.99600000000004</v>
      </c>
      <c r="J67" s="304">
        <f t="shared" si="6"/>
        <v>120.4699986780271</v>
      </c>
      <c r="K67" s="340">
        <v>8.33</v>
      </c>
      <c r="L67" s="310">
        <f t="shared" si="1"/>
        <v>120.11199999999999</v>
      </c>
      <c r="M67" s="304">
        <f t="shared" si="10"/>
        <v>0</v>
      </c>
      <c r="N67" s="304">
        <f t="shared" si="11"/>
        <v>22.532288138438037</v>
      </c>
      <c r="O67" s="304">
        <f t="shared" si="12"/>
        <v>0</v>
      </c>
      <c r="P67" s="304">
        <f t="shared" si="13"/>
        <v>0</v>
      </c>
      <c r="Q67" s="304">
        <f t="shared" si="14"/>
        <v>42.240747316848442</v>
      </c>
      <c r="R67" s="304">
        <f t="shared" si="7"/>
        <v>120.11199999999999</v>
      </c>
      <c r="S67" s="213">
        <f t="shared" si="8"/>
        <v>0.35799867802710139</v>
      </c>
      <c r="T67" s="305">
        <f t="shared" si="9"/>
        <v>167.89994799999846</v>
      </c>
    </row>
    <row r="68" spans="1:20" x14ac:dyDescent="0.35">
      <c r="A68" s="202">
        <f>'09-2022'!A74</f>
        <v>44807.624999999847</v>
      </c>
      <c r="B68" s="364">
        <v>487.2</v>
      </c>
      <c r="C68" s="365">
        <v>61031.544000000002</v>
      </c>
      <c r="D68" s="366">
        <v>3.0369999999999999</v>
      </c>
      <c r="E68" s="366">
        <v>380.44499999999999</v>
      </c>
      <c r="F68" s="239">
        <f t="shared" si="3"/>
        <v>484.16300000000001</v>
      </c>
      <c r="G68" s="239">
        <f t="shared" si="4"/>
        <v>60651.099000000002</v>
      </c>
      <c r="H68" s="216">
        <f>'09-2022'!P74</f>
        <v>0</v>
      </c>
      <c r="I68" s="309">
        <f t="shared" si="5"/>
        <v>484.16300000000001</v>
      </c>
      <c r="J68" s="304">
        <f t="shared" si="6"/>
        <v>125.2699999793458</v>
      </c>
      <c r="K68" s="340">
        <v>8.33</v>
      </c>
      <c r="L68" s="310">
        <f t="shared" si="1"/>
        <v>120.11199999999999</v>
      </c>
      <c r="M68" s="304">
        <f t="shared" si="10"/>
        <v>0</v>
      </c>
      <c r="N68" s="304">
        <f t="shared" si="11"/>
        <v>22.532288138438037</v>
      </c>
      <c r="O68" s="304">
        <f t="shared" si="12"/>
        <v>0</v>
      </c>
      <c r="P68" s="304">
        <f t="shared" si="13"/>
        <v>0</v>
      </c>
      <c r="Q68" s="304">
        <f t="shared" si="14"/>
        <v>42.240747316848442</v>
      </c>
      <c r="R68" s="304">
        <f t="shared" si="7"/>
        <v>120.11199999999999</v>
      </c>
      <c r="S68" s="213">
        <f t="shared" si="8"/>
        <v>5.1579999793458029</v>
      </c>
      <c r="T68" s="305">
        <f t="shared" si="9"/>
        <v>2497.3127440000021</v>
      </c>
    </row>
    <row r="69" spans="1:20" x14ac:dyDescent="0.35">
      <c r="A69" s="202">
        <f>'09-2022'!A75</f>
        <v>44807.666666666511</v>
      </c>
      <c r="B69" s="364">
        <v>504.95</v>
      </c>
      <c r="C69" s="365">
        <v>68627.754499999995</v>
      </c>
      <c r="D69" s="366">
        <v>6.4340000000000002</v>
      </c>
      <c r="E69" s="366">
        <v>874.44500000000005</v>
      </c>
      <c r="F69" s="239">
        <f t="shared" si="3"/>
        <v>498.51599999999996</v>
      </c>
      <c r="G69" s="239">
        <f t="shared" si="4"/>
        <v>67753.309499999988</v>
      </c>
      <c r="H69" s="216">
        <f>'09-2022'!P75</f>
        <v>0</v>
      </c>
      <c r="I69" s="309">
        <f t="shared" si="5"/>
        <v>498.51599999999996</v>
      </c>
      <c r="J69" s="304">
        <f t="shared" si="6"/>
        <v>135.90999987964275</v>
      </c>
      <c r="K69" s="340">
        <v>8.33</v>
      </c>
      <c r="L69" s="310">
        <f t="shared" si="1"/>
        <v>120.11199999999999</v>
      </c>
      <c r="M69" s="304">
        <f t="shared" si="10"/>
        <v>0</v>
      </c>
      <c r="N69" s="304">
        <f t="shared" si="11"/>
        <v>22.532288138438037</v>
      </c>
      <c r="O69" s="304">
        <f t="shared" si="12"/>
        <v>0</v>
      </c>
      <c r="P69" s="304">
        <f t="shared" si="13"/>
        <v>0</v>
      </c>
      <c r="Q69" s="304">
        <f t="shared" si="14"/>
        <v>42.240747316848442</v>
      </c>
      <c r="R69" s="304">
        <f t="shared" si="7"/>
        <v>120.11199999999999</v>
      </c>
      <c r="S69" s="213">
        <f t="shared" si="8"/>
        <v>15.797999879642759</v>
      </c>
      <c r="T69" s="305">
        <f t="shared" si="9"/>
        <v>7875.555707999989</v>
      </c>
    </row>
    <row r="70" spans="1:20" x14ac:dyDescent="0.35">
      <c r="A70" s="202">
        <f>'09-2022'!A76</f>
        <v>44807.708333333176</v>
      </c>
      <c r="B70" s="364">
        <v>497.65300000000002</v>
      </c>
      <c r="C70" s="365">
        <v>74419.292497999995</v>
      </c>
      <c r="D70" s="366">
        <v>0</v>
      </c>
      <c r="E70" s="366">
        <v>0</v>
      </c>
      <c r="F70" s="239">
        <f t="shared" si="3"/>
        <v>497.65300000000002</v>
      </c>
      <c r="G70" s="239">
        <f t="shared" si="4"/>
        <v>74419.292497999995</v>
      </c>
      <c r="H70" s="216">
        <f>'09-2022'!P76</f>
        <v>0</v>
      </c>
      <c r="I70" s="309">
        <f t="shared" si="5"/>
        <v>497.65300000000002</v>
      </c>
      <c r="J70" s="304">
        <f t="shared" si="6"/>
        <v>149.54052823553761</v>
      </c>
      <c r="K70" s="340">
        <v>8.33</v>
      </c>
      <c r="L70" s="310">
        <f t="shared" ref="L70:L133" si="15">IF(AND(MONTH($A$2)&gt;5,MONTH($A$2)&lt;9),(K70*10800)/1000,(K70*10400)/1000)+33.48</f>
        <v>120.11199999999999</v>
      </c>
      <c r="M70" s="304">
        <f t="shared" si="10"/>
        <v>0</v>
      </c>
      <c r="N70" s="304">
        <f t="shared" si="11"/>
        <v>22.532288138438037</v>
      </c>
      <c r="O70" s="304">
        <f t="shared" si="12"/>
        <v>0</v>
      </c>
      <c r="P70" s="304">
        <f t="shared" si="13"/>
        <v>0</v>
      </c>
      <c r="Q70" s="304">
        <f t="shared" si="14"/>
        <v>42.240747316848442</v>
      </c>
      <c r="R70" s="304">
        <f t="shared" si="7"/>
        <v>120.11199999999999</v>
      </c>
      <c r="S70" s="213">
        <f t="shared" si="8"/>
        <v>29.428528235537613</v>
      </c>
      <c r="T70" s="305">
        <f t="shared" si="9"/>
        <v>14645.195362</v>
      </c>
    </row>
    <row r="71" spans="1:20" x14ac:dyDescent="0.35">
      <c r="A71" s="202">
        <f>'09-2022'!A77</f>
        <v>44807.74999999984</v>
      </c>
      <c r="B71" s="364">
        <v>513.4</v>
      </c>
      <c r="C71" s="365">
        <v>75711.097999999998</v>
      </c>
      <c r="D71" s="366">
        <v>21.507999999999999</v>
      </c>
      <c r="E71" s="366">
        <v>3171.7849999999999</v>
      </c>
      <c r="F71" s="239">
        <f t="shared" ref="F71:F134" si="16">B71-D71</f>
        <v>491.892</v>
      </c>
      <c r="G71" s="239">
        <f t="shared" ref="G71:G134" si="17">C71-E71</f>
        <v>72539.312999999995</v>
      </c>
      <c r="H71" s="216">
        <f>'09-2022'!P77</f>
        <v>0</v>
      </c>
      <c r="I71" s="309">
        <f t="shared" ref="I71:I134" si="18">F71-H71</f>
        <v>491.892</v>
      </c>
      <c r="J71" s="304">
        <f t="shared" ref="J71:J134" si="19">IF(F71&gt;0,G71/F71,0)</f>
        <v>147.46999951208801</v>
      </c>
      <c r="K71" s="340">
        <v>8.33</v>
      </c>
      <c r="L71" s="310">
        <f t="shared" si="15"/>
        <v>120.11199999999999</v>
      </c>
      <c r="M71" s="304">
        <f t="shared" si="10"/>
        <v>0</v>
      </c>
      <c r="N71" s="304">
        <f t="shared" si="11"/>
        <v>22.532288138438037</v>
      </c>
      <c r="O71" s="304">
        <f t="shared" si="12"/>
        <v>0</v>
      </c>
      <c r="P71" s="304">
        <f t="shared" si="13"/>
        <v>0</v>
      </c>
      <c r="Q71" s="304">
        <f t="shared" si="14"/>
        <v>42.240747316848442</v>
      </c>
      <c r="R71" s="304">
        <f t="shared" ref="R71:R134" si="20">MAX(L71:Q71)</f>
        <v>120.11199999999999</v>
      </c>
      <c r="S71" s="213">
        <f t="shared" ref="S71:S134" si="21">IF(J71&gt;R71,J71-R71,0)</f>
        <v>27.357999512088014</v>
      </c>
      <c r="T71" s="305">
        <f t="shared" ref="T71:T134" si="22">IF(S71&lt;&gt;" ",S71*I71,0)</f>
        <v>13457.181095999997</v>
      </c>
    </row>
    <row r="72" spans="1:20" x14ac:dyDescent="0.35">
      <c r="A72" s="202">
        <f>'09-2022'!A78</f>
        <v>44807.791666666504</v>
      </c>
      <c r="B72" s="364">
        <v>479.14599999999996</v>
      </c>
      <c r="C72" s="365">
        <v>58768.273628000003</v>
      </c>
      <c r="D72" s="366">
        <v>0</v>
      </c>
      <c r="E72" s="366">
        <v>0</v>
      </c>
      <c r="F72" s="239">
        <f t="shared" si="16"/>
        <v>479.14599999999996</v>
      </c>
      <c r="G72" s="239">
        <f t="shared" si="17"/>
        <v>58768.273628000003</v>
      </c>
      <c r="H72" s="216">
        <f>'09-2022'!P78</f>
        <v>0</v>
      </c>
      <c r="I72" s="309">
        <f t="shared" si="18"/>
        <v>479.14599999999996</v>
      </c>
      <c r="J72" s="304">
        <f t="shared" si="19"/>
        <v>122.65212195865145</v>
      </c>
      <c r="K72" s="340">
        <v>8.33</v>
      </c>
      <c r="L72" s="310">
        <f t="shared" si="15"/>
        <v>120.11199999999999</v>
      </c>
      <c r="M72" s="304">
        <f t="shared" ref="M72:M135" si="23">M71</f>
        <v>0</v>
      </c>
      <c r="N72" s="304">
        <f t="shared" ref="N72:N135" si="24">N71</f>
        <v>22.532288138438037</v>
      </c>
      <c r="O72" s="304">
        <f t="shared" ref="O72:O135" si="25">O71</f>
        <v>0</v>
      </c>
      <c r="P72" s="304">
        <f t="shared" ref="P72:P135" si="26">P71</f>
        <v>0</v>
      </c>
      <c r="Q72" s="304">
        <f t="shared" ref="Q72:Q135" si="27">Q71</f>
        <v>42.240747316848442</v>
      </c>
      <c r="R72" s="304">
        <f t="shared" si="20"/>
        <v>120.11199999999999</v>
      </c>
      <c r="S72" s="213">
        <f t="shared" si="21"/>
        <v>2.5401219586514543</v>
      </c>
      <c r="T72" s="305">
        <f t="shared" si="22"/>
        <v>1217.0892760000097</v>
      </c>
    </row>
    <row r="73" spans="1:20" x14ac:dyDescent="0.35">
      <c r="A73" s="202">
        <f>'09-2022'!A79</f>
        <v>44807.833333333168</v>
      </c>
      <c r="B73" s="364">
        <v>458.29899999999998</v>
      </c>
      <c r="C73" s="365">
        <v>52904.823009</v>
      </c>
      <c r="D73" s="366">
        <v>0</v>
      </c>
      <c r="E73" s="366">
        <v>0</v>
      </c>
      <c r="F73" s="239">
        <f t="shared" si="16"/>
        <v>458.29899999999998</v>
      </c>
      <c r="G73" s="239">
        <f t="shared" si="17"/>
        <v>52904.823009</v>
      </c>
      <c r="H73" s="216">
        <f>'09-2022'!P79</f>
        <v>0</v>
      </c>
      <c r="I73" s="309">
        <f t="shared" si="18"/>
        <v>458.29899999999998</v>
      </c>
      <c r="J73" s="304">
        <f t="shared" si="19"/>
        <v>115.43735205400841</v>
      </c>
      <c r="K73" s="340">
        <v>8.33</v>
      </c>
      <c r="L73" s="310">
        <f t="shared" si="15"/>
        <v>120.11199999999999</v>
      </c>
      <c r="M73" s="304">
        <f t="shared" si="23"/>
        <v>0</v>
      </c>
      <c r="N73" s="304">
        <f t="shared" si="24"/>
        <v>22.532288138438037</v>
      </c>
      <c r="O73" s="304">
        <f t="shared" si="25"/>
        <v>0</v>
      </c>
      <c r="P73" s="304">
        <f t="shared" si="26"/>
        <v>0</v>
      </c>
      <c r="Q73" s="304">
        <f t="shared" si="27"/>
        <v>42.240747316848442</v>
      </c>
      <c r="R73" s="304">
        <f t="shared" si="20"/>
        <v>120.11199999999999</v>
      </c>
      <c r="S73" s="213">
        <f t="shared" si="21"/>
        <v>0</v>
      </c>
      <c r="T73" s="305">
        <f t="shared" si="22"/>
        <v>0</v>
      </c>
    </row>
    <row r="74" spans="1:20" x14ac:dyDescent="0.35">
      <c r="A74" s="202">
        <f>'09-2022'!A80</f>
        <v>44807.874999999833</v>
      </c>
      <c r="B74" s="364">
        <v>452.2</v>
      </c>
      <c r="C74" s="365">
        <v>50189.678</v>
      </c>
      <c r="D74" s="366">
        <v>18.062999999999999</v>
      </c>
      <c r="E74" s="366">
        <v>2004.8119999999999</v>
      </c>
      <c r="F74" s="239">
        <f t="shared" si="16"/>
        <v>434.137</v>
      </c>
      <c r="G74" s="239">
        <f t="shared" si="17"/>
        <v>48184.866000000002</v>
      </c>
      <c r="H74" s="216">
        <f>'09-2022'!P80</f>
        <v>0</v>
      </c>
      <c r="I74" s="309">
        <f t="shared" si="18"/>
        <v>434.137</v>
      </c>
      <c r="J74" s="304">
        <f t="shared" si="19"/>
        <v>110.99000085226554</v>
      </c>
      <c r="K74" s="340">
        <v>8.33</v>
      </c>
      <c r="L74" s="310">
        <f t="shared" si="15"/>
        <v>120.11199999999999</v>
      </c>
      <c r="M74" s="304">
        <f t="shared" si="23"/>
        <v>0</v>
      </c>
      <c r="N74" s="304">
        <f t="shared" si="24"/>
        <v>22.532288138438037</v>
      </c>
      <c r="O74" s="304">
        <f t="shared" si="25"/>
        <v>0</v>
      </c>
      <c r="P74" s="304">
        <f t="shared" si="26"/>
        <v>0</v>
      </c>
      <c r="Q74" s="304">
        <f t="shared" si="27"/>
        <v>42.240747316848442</v>
      </c>
      <c r="R74" s="304">
        <f t="shared" si="20"/>
        <v>120.11199999999999</v>
      </c>
      <c r="S74" s="213">
        <f t="shared" si="21"/>
        <v>0</v>
      </c>
      <c r="T74" s="305">
        <f t="shared" si="22"/>
        <v>0</v>
      </c>
    </row>
    <row r="75" spans="1:20" x14ac:dyDescent="0.35">
      <c r="A75" s="202">
        <f>'09-2022'!A81</f>
        <v>44807.916666666497</v>
      </c>
      <c r="B75" s="364">
        <v>427.09</v>
      </c>
      <c r="C75" s="365">
        <v>43970.747039999995</v>
      </c>
      <c r="D75" s="366">
        <v>0</v>
      </c>
      <c r="E75" s="366">
        <v>0</v>
      </c>
      <c r="F75" s="239">
        <f t="shared" si="16"/>
        <v>427.09</v>
      </c>
      <c r="G75" s="239">
        <f t="shared" si="17"/>
        <v>43970.747039999995</v>
      </c>
      <c r="H75" s="216">
        <f>'09-2022'!P81</f>
        <v>0</v>
      </c>
      <c r="I75" s="309">
        <f t="shared" si="18"/>
        <v>427.09</v>
      </c>
      <c r="J75" s="304">
        <f t="shared" si="19"/>
        <v>102.95428841696129</v>
      </c>
      <c r="K75" s="340">
        <v>8.33</v>
      </c>
      <c r="L75" s="310">
        <f t="shared" si="15"/>
        <v>120.11199999999999</v>
      </c>
      <c r="M75" s="304">
        <f t="shared" si="23"/>
        <v>0</v>
      </c>
      <c r="N75" s="304">
        <f t="shared" si="24"/>
        <v>22.532288138438037</v>
      </c>
      <c r="O75" s="304">
        <f t="shared" si="25"/>
        <v>0</v>
      </c>
      <c r="P75" s="304">
        <f t="shared" si="26"/>
        <v>0</v>
      </c>
      <c r="Q75" s="304">
        <f t="shared" si="27"/>
        <v>42.240747316848442</v>
      </c>
      <c r="R75" s="304">
        <f t="shared" si="20"/>
        <v>120.11199999999999</v>
      </c>
      <c r="S75" s="213">
        <f t="shared" si="21"/>
        <v>0</v>
      </c>
      <c r="T75" s="305">
        <f t="shared" si="22"/>
        <v>0</v>
      </c>
    </row>
    <row r="76" spans="1:20" x14ac:dyDescent="0.35">
      <c r="A76" s="202">
        <f>'09-2022'!A82</f>
        <v>44807.958333333161</v>
      </c>
      <c r="B76" s="364">
        <v>393.05099999999999</v>
      </c>
      <c r="C76" s="365">
        <v>36347.680795</v>
      </c>
      <c r="D76" s="366">
        <v>0</v>
      </c>
      <c r="E76" s="366">
        <v>0</v>
      </c>
      <c r="F76" s="239">
        <f t="shared" si="16"/>
        <v>393.05099999999999</v>
      </c>
      <c r="G76" s="239">
        <f t="shared" si="17"/>
        <v>36347.680795</v>
      </c>
      <c r="H76" s="216">
        <f>'09-2022'!P82</f>
        <v>0</v>
      </c>
      <c r="I76" s="309">
        <f t="shared" si="18"/>
        <v>393.05099999999999</v>
      </c>
      <c r="J76" s="304">
        <f t="shared" si="19"/>
        <v>92.47573672373305</v>
      </c>
      <c r="K76" s="340">
        <v>8.33</v>
      </c>
      <c r="L76" s="310">
        <f t="shared" si="15"/>
        <v>120.11199999999999</v>
      </c>
      <c r="M76" s="304">
        <f t="shared" si="23"/>
        <v>0</v>
      </c>
      <c r="N76" s="304">
        <f t="shared" si="24"/>
        <v>22.532288138438037</v>
      </c>
      <c r="O76" s="304">
        <f t="shared" si="25"/>
        <v>0</v>
      </c>
      <c r="P76" s="304">
        <f t="shared" si="26"/>
        <v>0</v>
      </c>
      <c r="Q76" s="304">
        <f t="shared" si="27"/>
        <v>42.240747316848442</v>
      </c>
      <c r="R76" s="304">
        <f t="shared" si="20"/>
        <v>120.11199999999999</v>
      </c>
      <c r="S76" s="213">
        <f t="shared" si="21"/>
        <v>0</v>
      </c>
      <c r="T76" s="305">
        <f t="shared" si="22"/>
        <v>0</v>
      </c>
    </row>
    <row r="77" spans="1:20" x14ac:dyDescent="0.35">
      <c r="A77" s="202">
        <f>'09-2022'!A83</f>
        <v>44807.999999999825</v>
      </c>
      <c r="B77" s="364">
        <v>359.95699999999999</v>
      </c>
      <c r="C77" s="365">
        <v>28462.442537999999</v>
      </c>
      <c r="D77" s="366">
        <v>0</v>
      </c>
      <c r="E77" s="366">
        <v>0</v>
      </c>
      <c r="F77" s="239">
        <f t="shared" si="16"/>
        <v>359.95699999999999</v>
      </c>
      <c r="G77" s="239">
        <f t="shared" si="17"/>
        <v>28462.442537999999</v>
      </c>
      <c r="H77" s="216">
        <f>'09-2022'!P83</f>
        <v>0</v>
      </c>
      <c r="I77" s="309">
        <f t="shared" si="18"/>
        <v>359.95699999999999</v>
      </c>
      <c r="J77" s="304">
        <f t="shared" si="19"/>
        <v>79.071785068772101</v>
      </c>
      <c r="K77" s="340">
        <v>8.33</v>
      </c>
      <c r="L77" s="310">
        <f t="shared" si="15"/>
        <v>120.11199999999999</v>
      </c>
      <c r="M77" s="304">
        <f t="shared" si="23"/>
        <v>0</v>
      </c>
      <c r="N77" s="304">
        <f t="shared" si="24"/>
        <v>22.532288138438037</v>
      </c>
      <c r="O77" s="304">
        <f t="shared" si="25"/>
        <v>0</v>
      </c>
      <c r="P77" s="304">
        <f t="shared" si="26"/>
        <v>0</v>
      </c>
      <c r="Q77" s="304">
        <f t="shared" si="27"/>
        <v>42.240747316848442</v>
      </c>
      <c r="R77" s="304">
        <f t="shared" si="20"/>
        <v>120.11199999999999</v>
      </c>
      <c r="S77" s="213">
        <f t="shared" si="21"/>
        <v>0</v>
      </c>
      <c r="T77" s="305">
        <f t="shared" si="22"/>
        <v>0</v>
      </c>
    </row>
    <row r="78" spans="1:20" x14ac:dyDescent="0.35">
      <c r="A78" s="202">
        <f>'09-2022'!A84</f>
        <v>44808.04166666649</v>
      </c>
      <c r="B78" s="362">
        <v>331.71699999999998</v>
      </c>
      <c r="C78" s="363">
        <v>24634.537067000001</v>
      </c>
      <c r="D78" s="366">
        <v>0</v>
      </c>
      <c r="E78" s="366">
        <v>0</v>
      </c>
      <c r="F78" s="239">
        <f t="shared" si="16"/>
        <v>331.71699999999998</v>
      </c>
      <c r="G78" s="239">
        <f t="shared" si="17"/>
        <v>24634.537067000001</v>
      </c>
      <c r="H78" s="216">
        <f>'09-2022'!P84</f>
        <v>0</v>
      </c>
      <c r="I78" s="309">
        <f t="shared" si="18"/>
        <v>331.71699999999998</v>
      </c>
      <c r="J78" s="304">
        <f t="shared" si="19"/>
        <v>74.26371595968854</v>
      </c>
      <c r="K78" s="340">
        <v>8.33</v>
      </c>
      <c r="L78" s="310">
        <f t="shared" si="15"/>
        <v>120.11199999999999</v>
      </c>
      <c r="M78" s="304">
        <f t="shared" si="23"/>
        <v>0</v>
      </c>
      <c r="N78" s="304">
        <f t="shared" si="24"/>
        <v>22.532288138438037</v>
      </c>
      <c r="O78" s="304">
        <f t="shared" si="25"/>
        <v>0</v>
      </c>
      <c r="P78" s="304">
        <f t="shared" si="26"/>
        <v>0</v>
      </c>
      <c r="Q78" s="304">
        <f t="shared" si="27"/>
        <v>42.240747316848442</v>
      </c>
      <c r="R78" s="304">
        <f t="shared" si="20"/>
        <v>120.11199999999999</v>
      </c>
      <c r="S78" s="213">
        <f t="shared" si="21"/>
        <v>0</v>
      </c>
      <c r="T78" s="305">
        <f t="shared" si="22"/>
        <v>0</v>
      </c>
    </row>
    <row r="79" spans="1:20" x14ac:dyDescent="0.35">
      <c r="A79" s="202">
        <f>'09-2022'!A85</f>
        <v>44808.083333333154</v>
      </c>
      <c r="B79" s="364">
        <v>307.70400000000001</v>
      </c>
      <c r="C79" s="365">
        <v>20982.780791999998</v>
      </c>
      <c r="D79" s="366">
        <v>0</v>
      </c>
      <c r="E79" s="366">
        <v>0</v>
      </c>
      <c r="F79" s="239">
        <f t="shared" si="16"/>
        <v>307.70400000000001</v>
      </c>
      <c r="G79" s="239">
        <f t="shared" si="17"/>
        <v>20982.780791999998</v>
      </c>
      <c r="H79" s="216">
        <f>'09-2022'!P85</f>
        <v>0</v>
      </c>
      <c r="I79" s="309">
        <f t="shared" si="18"/>
        <v>307.70400000000001</v>
      </c>
      <c r="J79" s="304">
        <f t="shared" si="19"/>
        <v>68.191446299040621</v>
      </c>
      <c r="K79" s="340">
        <v>8.33</v>
      </c>
      <c r="L79" s="310">
        <f t="shared" si="15"/>
        <v>120.11199999999999</v>
      </c>
      <c r="M79" s="304">
        <f t="shared" si="23"/>
        <v>0</v>
      </c>
      <c r="N79" s="304">
        <f t="shared" si="24"/>
        <v>22.532288138438037</v>
      </c>
      <c r="O79" s="304">
        <f t="shared" si="25"/>
        <v>0</v>
      </c>
      <c r="P79" s="304">
        <f t="shared" si="26"/>
        <v>0</v>
      </c>
      <c r="Q79" s="304">
        <f t="shared" si="27"/>
        <v>42.240747316848442</v>
      </c>
      <c r="R79" s="304">
        <f t="shared" si="20"/>
        <v>120.11199999999999</v>
      </c>
      <c r="S79" s="213">
        <f t="shared" si="21"/>
        <v>0</v>
      </c>
      <c r="T79" s="305">
        <f t="shared" si="22"/>
        <v>0</v>
      </c>
    </row>
    <row r="80" spans="1:20" x14ac:dyDescent="0.35">
      <c r="A80" s="202">
        <f>'09-2022'!A86</f>
        <v>44808.124999999818</v>
      </c>
      <c r="B80" s="364">
        <v>299.62399999999997</v>
      </c>
      <c r="C80" s="365">
        <v>18909.859232000003</v>
      </c>
      <c r="D80" s="366">
        <v>0</v>
      </c>
      <c r="E80" s="366">
        <v>0</v>
      </c>
      <c r="F80" s="239">
        <f t="shared" si="16"/>
        <v>299.62399999999997</v>
      </c>
      <c r="G80" s="239">
        <f t="shared" si="17"/>
        <v>18909.859232000003</v>
      </c>
      <c r="H80" s="216">
        <f>'09-2022'!P86</f>
        <v>0</v>
      </c>
      <c r="I80" s="309">
        <f t="shared" si="18"/>
        <v>299.62399999999997</v>
      </c>
      <c r="J80" s="304">
        <f t="shared" si="19"/>
        <v>63.111964435425747</v>
      </c>
      <c r="K80" s="340">
        <v>8.33</v>
      </c>
      <c r="L80" s="310">
        <f t="shared" si="15"/>
        <v>120.11199999999999</v>
      </c>
      <c r="M80" s="304">
        <f t="shared" si="23"/>
        <v>0</v>
      </c>
      <c r="N80" s="304">
        <f t="shared" si="24"/>
        <v>22.532288138438037</v>
      </c>
      <c r="O80" s="304">
        <f t="shared" si="25"/>
        <v>0</v>
      </c>
      <c r="P80" s="304">
        <f t="shared" si="26"/>
        <v>0</v>
      </c>
      <c r="Q80" s="304">
        <f t="shared" si="27"/>
        <v>42.240747316848442</v>
      </c>
      <c r="R80" s="304">
        <f t="shared" si="20"/>
        <v>120.11199999999999</v>
      </c>
      <c r="S80" s="213">
        <f t="shared" si="21"/>
        <v>0</v>
      </c>
      <c r="T80" s="305">
        <f t="shared" si="22"/>
        <v>0</v>
      </c>
    </row>
    <row r="81" spans="1:20" x14ac:dyDescent="0.35">
      <c r="A81" s="202">
        <f>'09-2022'!A87</f>
        <v>44808.166666666482</v>
      </c>
      <c r="B81" s="364">
        <v>278.721</v>
      </c>
      <c r="C81" s="365">
        <v>16075.487709999999</v>
      </c>
      <c r="D81" s="366">
        <v>0</v>
      </c>
      <c r="E81" s="366">
        <v>0</v>
      </c>
      <c r="F81" s="239">
        <f t="shared" si="16"/>
        <v>278.721</v>
      </c>
      <c r="G81" s="239">
        <f t="shared" si="17"/>
        <v>16075.487709999999</v>
      </c>
      <c r="H81" s="216">
        <f>'09-2022'!P87</f>
        <v>0</v>
      </c>
      <c r="I81" s="309">
        <f t="shared" si="18"/>
        <v>278.721</v>
      </c>
      <c r="J81" s="304">
        <f t="shared" si="19"/>
        <v>57.675911431144407</v>
      </c>
      <c r="K81" s="340">
        <v>8.33</v>
      </c>
      <c r="L81" s="310">
        <f t="shared" si="15"/>
        <v>120.11199999999999</v>
      </c>
      <c r="M81" s="304">
        <f t="shared" si="23"/>
        <v>0</v>
      </c>
      <c r="N81" s="304">
        <f t="shared" si="24"/>
        <v>22.532288138438037</v>
      </c>
      <c r="O81" s="304">
        <f t="shared" si="25"/>
        <v>0</v>
      </c>
      <c r="P81" s="304">
        <f t="shared" si="26"/>
        <v>0</v>
      </c>
      <c r="Q81" s="304">
        <f t="shared" si="27"/>
        <v>42.240747316848442</v>
      </c>
      <c r="R81" s="304">
        <f t="shared" si="20"/>
        <v>120.11199999999999</v>
      </c>
      <c r="S81" s="213">
        <f t="shared" si="21"/>
        <v>0</v>
      </c>
      <c r="T81" s="305">
        <f t="shared" si="22"/>
        <v>0</v>
      </c>
    </row>
    <row r="82" spans="1:20" x14ac:dyDescent="0.35">
      <c r="A82" s="202">
        <f>'09-2022'!A88</f>
        <v>44808.208333333147</v>
      </c>
      <c r="B82" s="364">
        <v>317.35000000000002</v>
      </c>
      <c r="C82" s="365">
        <v>17806.5085</v>
      </c>
      <c r="D82" s="366">
        <v>40.563000000000002</v>
      </c>
      <c r="E82" s="366">
        <v>2275.9899999999998</v>
      </c>
      <c r="F82" s="239">
        <f t="shared" si="16"/>
        <v>276.78700000000003</v>
      </c>
      <c r="G82" s="239">
        <f t="shared" si="17"/>
        <v>15530.5185</v>
      </c>
      <c r="H82" s="216">
        <f>'09-2022'!P88</f>
        <v>0</v>
      </c>
      <c r="I82" s="309">
        <f t="shared" si="18"/>
        <v>276.78700000000003</v>
      </c>
      <c r="J82" s="304">
        <f t="shared" si="19"/>
        <v>56.109999747097945</v>
      </c>
      <c r="K82" s="340">
        <v>8.33</v>
      </c>
      <c r="L82" s="310">
        <f t="shared" si="15"/>
        <v>120.11199999999999</v>
      </c>
      <c r="M82" s="304">
        <f t="shared" si="23"/>
        <v>0</v>
      </c>
      <c r="N82" s="304">
        <f t="shared" si="24"/>
        <v>22.532288138438037</v>
      </c>
      <c r="O82" s="304">
        <f t="shared" si="25"/>
        <v>0</v>
      </c>
      <c r="P82" s="304">
        <f t="shared" si="26"/>
        <v>0</v>
      </c>
      <c r="Q82" s="304">
        <f t="shared" si="27"/>
        <v>42.240747316848442</v>
      </c>
      <c r="R82" s="304">
        <f t="shared" si="20"/>
        <v>120.11199999999999</v>
      </c>
      <c r="S82" s="213">
        <f t="shared" si="21"/>
        <v>0</v>
      </c>
      <c r="T82" s="305">
        <f t="shared" si="22"/>
        <v>0</v>
      </c>
    </row>
    <row r="83" spans="1:20" x14ac:dyDescent="0.35">
      <c r="A83" s="202">
        <f>'09-2022'!A89</f>
        <v>44808.249999999811</v>
      </c>
      <c r="B83" s="364">
        <v>309.55</v>
      </c>
      <c r="C83" s="365">
        <v>17873.417000000001</v>
      </c>
      <c r="D83" s="366">
        <v>33.325000000000003</v>
      </c>
      <c r="E83" s="366">
        <v>1924.1849999999999</v>
      </c>
      <c r="F83" s="239">
        <f t="shared" si="16"/>
        <v>276.22500000000002</v>
      </c>
      <c r="G83" s="239">
        <f t="shared" si="17"/>
        <v>15949.232000000002</v>
      </c>
      <c r="H83" s="216">
        <f>'09-2022'!P89</f>
        <v>0</v>
      </c>
      <c r="I83" s="309">
        <f t="shared" si="18"/>
        <v>276.22500000000002</v>
      </c>
      <c r="J83" s="304">
        <f t="shared" si="19"/>
        <v>57.740001810118564</v>
      </c>
      <c r="K83" s="340">
        <v>8.33</v>
      </c>
      <c r="L83" s="310">
        <f t="shared" si="15"/>
        <v>120.11199999999999</v>
      </c>
      <c r="M83" s="304">
        <f t="shared" si="23"/>
        <v>0</v>
      </c>
      <c r="N83" s="304">
        <f t="shared" si="24"/>
        <v>22.532288138438037</v>
      </c>
      <c r="O83" s="304">
        <f t="shared" si="25"/>
        <v>0</v>
      </c>
      <c r="P83" s="304">
        <f t="shared" si="26"/>
        <v>0</v>
      </c>
      <c r="Q83" s="304">
        <f t="shared" si="27"/>
        <v>42.240747316848442</v>
      </c>
      <c r="R83" s="304">
        <f t="shared" si="20"/>
        <v>120.11199999999999</v>
      </c>
      <c r="S83" s="213">
        <f t="shared" si="21"/>
        <v>0</v>
      </c>
      <c r="T83" s="305">
        <f t="shared" si="22"/>
        <v>0</v>
      </c>
    </row>
    <row r="84" spans="1:20" x14ac:dyDescent="0.35">
      <c r="A84" s="202">
        <f>'09-2022'!A90</f>
        <v>44808.291666666475</v>
      </c>
      <c r="B84" s="364">
        <v>329.95</v>
      </c>
      <c r="C84" s="365">
        <v>19222.886999999999</v>
      </c>
      <c r="D84" s="366">
        <v>57.15</v>
      </c>
      <c r="E84" s="366">
        <v>3329.5590000000002</v>
      </c>
      <c r="F84" s="239">
        <f t="shared" si="16"/>
        <v>272.8</v>
      </c>
      <c r="G84" s="239">
        <f t="shared" si="17"/>
        <v>15893.327999999998</v>
      </c>
      <c r="H84" s="216">
        <f>'09-2022'!P90</f>
        <v>0</v>
      </c>
      <c r="I84" s="309">
        <f t="shared" si="18"/>
        <v>272.8</v>
      </c>
      <c r="J84" s="304">
        <f t="shared" si="19"/>
        <v>58.259999999999991</v>
      </c>
      <c r="K84" s="340">
        <v>8.33</v>
      </c>
      <c r="L84" s="310">
        <f t="shared" si="15"/>
        <v>120.11199999999999</v>
      </c>
      <c r="M84" s="304">
        <f t="shared" si="23"/>
        <v>0</v>
      </c>
      <c r="N84" s="304">
        <f t="shared" si="24"/>
        <v>22.532288138438037</v>
      </c>
      <c r="O84" s="304">
        <f t="shared" si="25"/>
        <v>0</v>
      </c>
      <c r="P84" s="304">
        <f t="shared" si="26"/>
        <v>0</v>
      </c>
      <c r="Q84" s="304">
        <f t="shared" si="27"/>
        <v>42.240747316848442</v>
      </c>
      <c r="R84" s="304">
        <f t="shared" si="20"/>
        <v>120.11199999999999</v>
      </c>
      <c r="S84" s="213">
        <f t="shared" si="21"/>
        <v>0</v>
      </c>
      <c r="T84" s="305">
        <f t="shared" si="22"/>
        <v>0</v>
      </c>
    </row>
    <row r="85" spans="1:20" x14ac:dyDescent="0.35">
      <c r="A85" s="202">
        <f>'09-2022'!A91</f>
        <v>44808.333333333139</v>
      </c>
      <c r="B85" s="364">
        <v>302.45</v>
      </c>
      <c r="C85" s="365">
        <v>17466.487499999999</v>
      </c>
      <c r="D85" s="366">
        <v>17.472000000000001</v>
      </c>
      <c r="E85" s="366">
        <v>1009.008</v>
      </c>
      <c r="F85" s="239">
        <f t="shared" si="16"/>
        <v>284.97800000000001</v>
      </c>
      <c r="G85" s="239">
        <f t="shared" si="17"/>
        <v>16457.479499999998</v>
      </c>
      <c r="H85" s="216">
        <f>'09-2022'!P91</f>
        <v>0</v>
      </c>
      <c r="I85" s="309">
        <f t="shared" si="18"/>
        <v>284.97800000000001</v>
      </c>
      <c r="J85" s="304">
        <f t="shared" si="19"/>
        <v>57.749999999999993</v>
      </c>
      <c r="K85" s="340">
        <v>8.33</v>
      </c>
      <c r="L85" s="310">
        <f t="shared" si="15"/>
        <v>120.11199999999999</v>
      </c>
      <c r="M85" s="304">
        <f t="shared" si="23"/>
        <v>0</v>
      </c>
      <c r="N85" s="304">
        <f t="shared" si="24"/>
        <v>22.532288138438037</v>
      </c>
      <c r="O85" s="304">
        <f t="shared" si="25"/>
        <v>0</v>
      </c>
      <c r="P85" s="304">
        <f t="shared" si="26"/>
        <v>0</v>
      </c>
      <c r="Q85" s="304">
        <f t="shared" si="27"/>
        <v>42.240747316848442</v>
      </c>
      <c r="R85" s="304">
        <f t="shared" si="20"/>
        <v>120.11199999999999</v>
      </c>
      <c r="S85" s="213">
        <f t="shared" si="21"/>
        <v>0</v>
      </c>
      <c r="T85" s="305">
        <f t="shared" si="22"/>
        <v>0</v>
      </c>
    </row>
    <row r="86" spans="1:20" x14ac:dyDescent="0.35">
      <c r="A86" s="202">
        <f>'09-2022'!A92</f>
        <v>44808.374999999804</v>
      </c>
      <c r="B86" s="364">
        <v>381.2</v>
      </c>
      <c r="C86" s="365">
        <v>24446.356</v>
      </c>
      <c r="D86" s="366">
        <v>75.094999999999999</v>
      </c>
      <c r="E86" s="366">
        <v>4815.8419999999996</v>
      </c>
      <c r="F86" s="239">
        <f t="shared" si="16"/>
        <v>306.10500000000002</v>
      </c>
      <c r="G86" s="239">
        <f t="shared" si="17"/>
        <v>19630.513999999999</v>
      </c>
      <c r="H86" s="216">
        <f>'09-2022'!P92</f>
        <v>0</v>
      </c>
      <c r="I86" s="309">
        <f t="shared" si="18"/>
        <v>306.10500000000002</v>
      </c>
      <c r="J86" s="304">
        <f t="shared" si="19"/>
        <v>64.130001143398502</v>
      </c>
      <c r="K86" s="340">
        <v>8.33</v>
      </c>
      <c r="L86" s="310">
        <f t="shared" si="15"/>
        <v>120.11199999999999</v>
      </c>
      <c r="M86" s="304">
        <f t="shared" si="23"/>
        <v>0</v>
      </c>
      <c r="N86" s="304">
        <f t="shared" si="24"/>
        <v>22.532288138438037</v>
      </c>
      <c r="O86" s="304">
        <f t="shared" si="25"/>
        <v>0</v>
      </c>
      <c r="P86" s="304">
        <f t="shared" si="26"/>
        <v>0</v>
      </c>
      <c r="Q86" s="304">
        <f t="shared" si="27"/>
        <v>42.240747316848442</v>
      </c>
      <c r="R86" s="304">
        <f t="shared" si="20"/>
        <v>120.11199999999999</v>
      </c>
      <c r="S86" s="213">
        <f t="shared" si="21"/>
        <v>0</v>
      </c>
      <c r="T86" s="305">
        <f t="shared" si="22"/>
        <v>0</v>
      </c>
    </row>
    <row r="87" spans="1:20" x14ac:dyDescent="0.35">
      <c r="A87" s="202">
        <f>'09-2022'!A93</f>
        <v>44808.416666666468</v>
      </c>
      <c r="B87" s="364">
        <v>332.29899999999998</v>
      </c>
      <c r="C87" s="365">
        <v>22686.924995999998</v>
      </c>
      <c r="D87" s="366">
        <v>0</v>
      </c>
      <c r="E87" s="366">
        <v>0</v>
      </c>
      <c r="F87" s="239">
        <f t="shared" si="16"/>
        <v>332.29899999999998</v>
      </c>
      <c r="G87" s="239">
        <f t="shared" si="17"/>
        <v>22686.924995999998</v>
      </c>
      <c r="H87" s="216">
        <f>'09-2022'!P93</f>
        <v>0</v>
      </c>
      <c r="I87" s="309">
        <f t="shared" si="18"/>
        <v>332.29899999999998</v>
      </c>
      <c r="J87" s="304">
        <f t="shared" si="19"/>
        <v>68.27262494319875</v>
      </c>
      <c r="K87" s="340">
        <v>8.33</v>
      </c>
      <c r="L87" s="310">
        <f t="shared" si="15"/>
        <v>120.11199999999999</v>
      </c>
      <c r="M87" s="304">
        <f t="shared" si="23"/>
        <v>0</v>
      </c>
      <c r="N87" s="304">
        <f t="shared" si="24"/>
        <v>22.532288138438037</v>
      </c>
      <c r="O87" s="304">
        <f t="shared" si="25"/>
        <v>0</v>
      </c>
      <c r="P87" s="304">
        <f t="shared" si="26"/>
        <v>0</v>
      </c>
      <c r="Q87" s="304">
        <f t="shared" si="27"/>
        <v>42.240747316848442</v>
      </c>
      <c r="R87" s="304">
        <f t="shared" si="20"/>
        <v>120.11199999999999</v>
      </c>
      <c r="S87" s="213">
        <f t="shared" si="21"/>
        <v>0</v>
      </c>
      <c r="T87" s="305">
        <f t="shared" si="22"/>
        <v>0</v>
      </c>
    </row>
    <row r="88" spans="1:20" x14ac:dyDescent="0.35">
      <c r="A88" s="202">
        <f>'09-2022'!A94</f>
        <v>44808.458333333132</v>
      </c>
      <c r="B88" s="364">
        <v>406.85</v>
      </c>
      <c r="C88" s="365">
        <v>30025.53</v>
      </c>
      <c r="D88" s="366">
        <v>51.68</v>
      </c>
      <c r="E88" s="366">
        <v>3813.9839999999999</v>
      </c>
      <c r="F88" s="239">
        <f t="shared" si="16"/>
        <v>355.17</v>
      </c>
      <c r="G88" s="239">
        <f t="shared" si="17"/>
        <v>26211.545999999998</v>
      </c>
      <c r="H88" s="216">
        <f>'09-2022'!P94</f>
        <v>0</v>
      </c>
      <c r="I88" s="309">
        <f t="shared" si="18"/>
        <v>355.17</v>
      </c>
      <c r="J88" s="304">
        <f t="shared" si="19"/>
        <v>73.8</v>
      </c>
      <c r="K88" s="340">
        <v>8.33</v>
      </c>
      <c r="L88" s="310">
        <f t="shared" si="15"/>
        <v>120.11199999999999</v>
      </c>
      <c r="M88" s="304">
        <f t="shared" si="23"/>
        <v>0</v>
      </c>
      <c r="N88" s="304">
        <f t="shared" si="24"/>
        <v>22.532288138438037</v>
      </c>
      <c r="O88" s="304">
        <f t="shared" si="25"/>
        <v>0</v>
      </c>
      <c r="P88" s="304">
        <f t="shared" si="26"/>
        <v>0</v>
      </c>
      <c r="Q88" s="304">
        <f t="shared" si="27"/>
        <v>42.240747316848442</v>
      </c>
      <c r="R88" s="304">
        <f t="shared" si="20"/>
        <v>120.11199999999999</v>
      </c>
      <c r="S88" s="213">
        <f t="shared" si="21"/>
        <v>0</v>
      </c>
      <c r="T88" s="305">
        <f t="shared" si="22"/>
        <v>0</v>
      </c>
    </row>
    <row r="89" spans="1:20" x14ac:dyDescent="0.35">
      <c r="A89" s="202">
        <f>'09-2022'!A95</f>
        <v>44808.499999999796</v>
      </c>
      <c r="B89" s="364">
        <v>384.577</v>
      </c>
      <c r="C89" s="365">
        <v>32784.424590999995</v>
      </c>
      <c r="D89" s="366">
        <v>0</v>
      </c>
      <c r="E89" s="366">
        <v>0</v>
      </c>
      <c r="F89" s="239">
        <f t="shared" si="16"/>
        <v>384.577</v>
      </c>
      <c r="G89" s="239">
        <f t="shared" si="17"/>
        <v>32784.424590999995</v>
      </c>
      <c r="H89" s="216">
        <f>'09-2022'!P95</f>
        <v>0</v>
      </c>
      <c r="I89" s="309">
        <f t="shared" si="18"/>
        <v>384.577</v>
      </c>
      <c r="J89" s="304">
        <f t="shared" si="19"/>
        <v>85.248011688166471</v>
      </c>
      <c r="K89" s="340">
        <v>8.33</v>
      </c>
      <c r="L89" s="310">
        <f t="shared" si="15"/>
        <v>120.11199999999999</v>
      </c>
      <c r="M89" s="304">
        <f t="shared" si="23"/>
        <v>0</v>
      </c>
      <c r="N89" s="304">
        <f t="shared" si="24"/>
        <v>22.532288138438037</v>
      </c>
      <c r="O89" s="304">
        <f t="shared" si="25"/>
        <v>0</v>
      </c>
      <c r="P89" s="304">
        <f t="shared" si="26"/>
        <v>0</v>
      </c>
      <c r="Q89" s="304">
        <f t="shared" si="27"/>
        <v>42.240747316848442</v>
      </c>
      <c r="R89" s="304">
        <f t="shared" si="20"/>
        <v>120.11199999999999</v>
      </c>
      <c r="S89" s="213">
        <f t="shared" si="21"/>
        <v>0</v>
      </c>
      <c r="T89" s="305">
        <f t="shared" si="22"/>
        <v>0</v>
      </c>
    </row>
    <row r="90" spans="1:20" x14ac:dyDescent="0.35">
      <c r="A90" s="202">
        <f>'09-2022'!A96</f>
        <v>44808.541666666461</v>
      </c>
      <c r="B90" s="364">
        <v>408.03399999999999</v>
      </c>
      <c r="C90" s="365">
        <v>38706.81712</v>
      </c>
      <c r="D90" s="366">
        <v>0</v>
      </c>
      <c r="E90" s="366">
        <v>0</v>
      </c>
      <c r="F90" s="239">
        <f t="shared" si="16"/>
        <v>408.03399999999999</v>
      </c>
      <c r="G90" s="239">
        <f t="shared" si="17"/>
        <v>38706.81712</v>
      </c>
      <c r="H90" s="216">
        <f>'09-2022'!P96</f>
        <v>0</v>
      </c>
      <c r="I90" s="309">
        <f t="shared" si="18"/>
        <v>408.03399999999999</v>
      </c>
      <c r="J90" s="304">
        <f t="shared" si="19"/>
        <v>94.861744658533354</v>
      </c>
      <c r="K90" s="340">
        <v>8.33</v>
      </c>
      <c r="L90" s="310">
        <f t="shared" si="15"/>
        <v>120.11199999999999</v>
      </c>
      <c r="M90" s="304">
        <f t="shared" si="23"/>
        <v>0</v>
      </c>
      <c r="N90" s="304">
        <f t="shared" si="24"/>
        <v>22.532288138438037</v>
      </c>
      <c r="O90" s="304">
        <f t="shared" si="25"/>
        <v>0</v>
      </c>
      <c r="P90" s="304">
        <f t="shared" si="26"/>
        <v>0</v>
      </c>
      <c r="Q90" s="304">
        <f t="shared" si="27"/>
        <v>42.240747316848442</v>
      </c>
      <c r="R90" s="304">
        <f t="shared" si="20"/>
        <v>120.11199999999999</v>
      </c>
      <c r="S90" s="213">
        <f t="shared" si="21"/>
        <v>0</v>
      </c>
      <c r="T90" s="305">
        <f t="shared" si="22"/>
        <v>0</v>
      </c>
    </row>
    <row r="91" spans="1:20" x14ac:dyDescent="0.35">
      <c r="A91" s="202">
        <f>'09-2022'!A97</f>
        <v>44808.583333333125</v>
      </c>
      <c r="B91" s="364">
        <v>479.45</v>
      </c>
      <c r="C91" s="365">
        <v>48501.161999999997</v>
      </c>
      <c r="D91" s="366">
        <v>43.12</v>
      </c>
      <c r="E91" s="366">
        <v>4362.0190000000002</v>
      </c>
      <c r="F91" s="239">
        <f t="shared" si="16"/>
        <v>436.33</v>
      </c>
      <c r="G91" s="239">
        <f t="shared" si="17"/>
        <v>44139.142999999996</v>
      </c>
      <c r="H91" s="216">
        <f>'09-2022'!P97</f>
        <v>0</v>
      </c>
      <c r="I91" s="309">
        <f t="shared" si="18"/>
        <v>436.33</v>
      </c>
      <c r="J91" s="304">
        <f t="shared" si="19"/>
        <v>101.16000045836866</v>
      </c>
      <c r="K91" s="340">
        <v>8.33</v>
      </c>
      <c r="L91" s="310">
        <f t="shared" si="15"/>
        <v>120.11199999999999</v>
      </c>
      <c r="M91" s="304">
        <f t="shared" si="23"/>
        <v>0</v>
      </c>
      <c r="N91" s="304">
        <f t="shared" si="24"/>
        <v>22.532288138438037</v>
      </c>
      <c r="O91" s="304">
        <f t="shared" si="25"/>
        <v>0</v>
      </c>
      <c r="P91" s="304">
        <f t="shared" si="26"/>
        <v>0</v>
      </c>
      <c r="Q91" s="304">
        <f t="shared" si="27"/>
        <v>42.240747316848442</v>
      </c>
      <c r="R91" s="304">
        <f t="shared" si="20"/>
        <v>120.11199999999999</v>
      </c>
      <c r="S91" s="213">
        <f t="shared" si="21"/>
        <v>0</v>
      </c>
      <c r="T91" s="305">
        <f t="shared" si="22"/>
        <v>0</v>
      </c>
    </row>
    <row r="92" spans="1:20" x14ac:dyDescent="0.35">
      <c r="A92" s="202">
        <f>'09-2022'!A98</f>
        <v>44808.624999999789</v>
      </c>
      <c r="B92" s="364">
        <v>462.75</v>
      </c>
      <c r="C92" s="365">
        <v>49162.559999999998</v>
      </c>
      <c r="D92" s="366">
        <v>0.39100000000000001</v>
      </c>
      <c r="E92" s="366">
        <v>41.54</v>
      </c>
      <c r="F92" s="239">
        <f t="shared" si="16"/>
        <v>462.35899999999998</v>
      </c>
      <c r="G92" s="239">
        <f t="shared" si="17"/>
        <v>49121.02</v>
      </c>
      <c r="H92" s="216">
        <f>'09-2022'!P98</f>
        <v>0</v>
      </c>
      <c r="I92" s="309">
        <f t="shared" si="18"/>
        <v>462.35899999999998</v>
      </c>
      <c r="J92" s="304">
        <f t="shared" si="19"/>
        <v>106.23999965394856</v>
      </c>
      <c r="K92" s="340">
        <v>8.33</v>
      </c>
      <c r="L92" s="310">
        <f t="shared" si="15"/>
        <v>120.11199999999999</v>
      </c>
      <c r="M92" s="304">
        <f t="shared" si="23"/>
        <v>0</v>
      </c>
      <c r="N92" s="304">
        <f t="shared" si="24"/>
        <v>22.532288138438037</v>
      </c>
      <c r="O92" s="304">
        <f t="shared" si="25"/>
        <v>0</v>
      </c>
      <c r="P92" s="304">
        <f t="shared" si="26"/>
        <v>0</v>
      </c>
      <c r="Q92" s="304">
        <f t="shared" si="27"/>
        <v>42.240747316848442</v>
      </c>
      <c r="R92" s="304">
        <f t="shared" si="20"/>
        <v>120.11199999999999</v>
      </c>
      <c r="S92" s="213">
        <f t="shared" si="21"/>
        <v>0</v>
      </c>
      <c r="T92" s="305">
        <f t="shared" si="22"/>
        <v>0</v>
      </c>
    </row>
    <row r="93" spans="1:20" x14ac:dyDescent="0.35">
      <c r="A93" s="202">
        <f>'09-2022'!A99</f>
        <v>44808.666666666453</v>
      </c>
      <c r="B93" s="364">
        <v>473.41999999999996</v>
      </c>
      <c r="C93" s="365">
        <v>54435.732179999999</v>
      </c>
      <c r="D93" s="366">
        <v>0</v>
      </c>
      <c r="E93" s="366">
        <v>0</v>
      </c>
      <c r="F93" s="239">
        <f t="shared" si="16"/>
        <v>473.41999999999996</v>
      </c>
      <c r="G93" s="239">
        <f t="shared" si="17"/>
        <v>54435.732179999999</v>
      </c>
      <c r="H93" s="216">
        <f>'09-2022'!P99</f>
        <v>0</v>
      </c>
      <c r="I93" s="309">
        <f t="shared" si="18"/>
        <v>473.41999999999996</v>
      </c>
      <c r="J93" s="304">
        <f t="shared" si="19"/>
        <v>114.98401457479618</v>
      </c>
      <c r="K93" s="340">
        <v>8.33</v>
      </c>
      <c r="L93" s="310">
        <f t="shared" si="15"/>
        <v>120.11199999999999</v>
      </c>
      <c r="M93" s="304">
        <f t="shared" si="23"/>
        <v>0</v>
      </c>
      <c r="N93" s="304">
        <f t="shared" si="24"/>
        <v>22.532288138438037</v>
      </c>
      <c r="O93" s="304">
        <f t="shared" si="25"/>
        <v>0</v>
      </c>
      <c r="P93" s="304">
        <f t="shared" si="26"/>
        <v>0</v>
      </c>
      <c r="Q93" s="304">
        <f t="shared" si="27"/>
        <v>42.240747316848442</v>
      </c>
      <c r="R93" s="304">
        <f t="shared" si="20"/>
        <v>120.11199999999999</v>
      </c>
      <c r="S93" s="213">
        <f t="shared" si="21"/>
        <v>0</v>
      </c>
      <c r="T93" s="305">
        <f t="shared" si="22"/>
        <v>0</v>
      </c>
    </row>
    <row r="94" spans="1:20" x14ac:dyDescent="0.35">
      <c r="A94" s="202">
        <f>'09-2022'!A100</f>
        <v>44808.708333333117</v>
      </c>
      <c r="B94" s="364">
        <v>486.05</v>
      </c>
      <c r="C94" s="365">
        <v>60586.1325</v>
      </c>
      <c r="D94" s="366">
        <v>25.231000000000002</v>
      </c>
      <c r="E94" s="366">
        <v>3145.0450000000001</v>
      </c>
      <c r="F94" s="239">
        <f t="shared" si="16"/>
        <v>460.81900000000002</v>
      </c>
      <c r="G94" s="239">
        <f t="shared" si="17"/>
        <v>57441.087500000001</v>
      </c>
      <c r="H94" s="216">
        <f>'09-2022'!P100</f>
        <v>0</v>
      </c>
      <c r="I94" s="309">
        <f t="shared" si="18"/>
        <v>460.81900000000002</v>
      </c>
      <c r="J94" s="304">
        <f t="shared" si="19"/>
        <v>124.64999815545799</v>
      </c>
      <c r="K94" s="340">
        <v>8.33</v>
      </c>
      <c r="L94" s="310">
        <f t="shared" si="15"/>
        <v>120.11199999999999</v>
      </c>
      <c r="M94" s="304">
        <f t="shared" si="23"/>
        <v>0</v>
      </c>
      <c r="N94" s="304">
        <f t="shared" si="24"/>
        <v>22.532288138438037</v>
      </c>
      <c r="O94" s="304">
        <f t="shared" si="25"/>
        <v>0</v>
      </c>
      <c r="P94" s="304">
        <f t="shared" si="26"/>
        <v>0</v>
      </c>
      <c r="Q94" s="304">
        <f t="shared" si="27"/>
        <v>42.240747316848442</v>
      </c>
      <c r="R94" s="304">
        <f t="shared" si="20"/>
        <v>120.11199999999999</v>
      </c>
      <c r="S94" s="213">
        <f t="shared" si="21"/>
        <v>4.5379981554579985</v>
      </c>
      <c r="T94" s="305">
        <f t="shared" si="22"/>
        <v>2091.1957719999996</v>
      </c>
    </row>
    <row r="95" spans="1:20" x14ac:dyDescent="0.35">
      <c r="A95" s="202">
        <f>'09-2022'!A101</f>
        <v>44808.749999999782</v>
      </c>
      <c r="B95" s="364">
        <v>512.54999999999995</v>
      </c>
      <c r="C95" s="365">
        <v>65688.407999999996</v>
      </c>
      <c r="D95" s="366">
        <v>59.2</v>
      </c>
      <c r="E95" s="366">
        <v>7587.0720000000001</v>
      </c>
      <c r="F95" s="239">
        <f t="shared" si="16"/>
        <v>453.34999999999997</v>
      </c>
      <c r="G95" s="239">
        <f t="shared" si="17"/>
        <v>58101.335999999996</v>
      </c>
      <c r="H95" s="216">
        <f>'09-2022'!P101</f>
        <v>0</v>
      </c>
      <c r="I95" s="309">
        <f t="shared" si="18"/>
        <v>453.34999999999997</v>
      </c>
      <c r="J95" s="304">
        <f t="shared" si="19"/>
        <v>128.16</v>
      </c>
      <c r="K95" s="340">
        <v>8.33</v>
      </c>
      <c r="L95" s="310">
        <f t="shared" si="15"/>
        <v>120.11199999999999</v>
      </c>
      <c r="M95" s="304">
        <f t="shared" si="23"/>
        <v>0</v>
      </c>
      <c r="N95" s="304">
        <f t="shared" si="24"/>
        <v>22.532288138438037</v>
      </c>
      <c r="O95" s="304">
        <f t="shared" si="25"/>
        <v>0</v>
      </c>
      <c r="P95" s="304">
        <f t="shared" si="26"/>
        <v>0</v>
      </c>
      <c r="Q95" s="304">
        <f t="shared" si="27"/>
        <v>42.240747316848442</v>
      </c>
      <c r="R95" s="304">
        <f t="shared" si="20"/>
        <v>120.11199999999999</v>
      </c>
      <c r="S95" s="213">
        <f t="shared" si="21"/>
        <v>8.0480000000000018</v>
      </c>
      <c r="T95" s="305">
        <f t="shared" si="22"/>
        <v>3648.5608000000007</v>
      </c>
    </row>
    <row r="96" spans="1:20" x14ac:dyDescent="0.35">
      <c r="A96" s="202">
        <f>'09-2022'!A102</f>
        <v>44808.791666666446</v>
      </c>
      <c r="B96" s="364">
        <v>480</v>
      </c>
      <c r="C96" s="365">
        <v>54460.800000000003</v>
      </c>
      <c r="D96" s="366">
        <v>34.933</v>
      </c>
      <c r="E96" s="366">
        <v>3963.498</v>
      </c>
      <c r="F96" s="239">
        <f t="shared" si="16"/>
        <v>445.06700000000001</v>
      </c>
      <c r="G96" s="239">
        <f t="shared" si="17"/>
        <v>50497.302000000003</v>
      </c>
      <c r="H96" s="216">
        <f>'09-2022'!P102</f>
        <v>0</v>
      </c>
      <c r="I96" s="309">
        <f t="shared" si="18"/>
        <v>445.06700000000001</v>
      </c>
      <c r="J96" s="304">
        <f t="shared" si="19"/>
        <v>113.4600004044335</v>
      </c>
      <c r="K96" s="340">
        <v>8.33</v>
      </c>
      <c r="L96" s="310">
        <f t="shared" si="15"/>
        <v>120.11199999999999</v>
      </c>
      <c r="M96" s="304">
        <f t="shared" si="23"/>
        <v>0</v>
      </c>
      <c r="N96" s="304">
        <f t="shared" si="24"/>
        <v>22.532288138438037</v>
      </c>
      <c r="O96" s="304">
        <f t="shared" si="25"/>
        <v>0</v>
      </c>
      <c r="P96" s="304">
        <f t="shared" si="26"/>
        <v>0</v>
      </c>
      <c r="Q96" s="304">
        <f t="shared" si="27"/>
        <v>42.240747316848442</v>
      </c>
      <c r="R96" s="304">
        <f t="shared" si="20"/>
        <v>120.11199999999999</v>
      </c>
      <c r="S96" s="213">
        <f t="shared" si="21"/>
        <v>0</v>
      </c>
      <c r="T96" s="305">
        <f t="shared" si="22"/>
        <v>0</v>
      </c>
    </row>
    <row r="97" spans="1:20" x14ac:dyDescent="0.35">
      <c r="A97" s="202">
        <f>'09-2022'!A103</f>
        <v>44808.83333333311</v>
      </c>
      <c r="B97" s="364">
        <v>435.75</v>
      </c>
      <c r="C97" s="365">
        <v>45975.982499999998</v>
      </c>
      <c r="D97" s="366">
        <v>5.76</v>
      </c>
      <c r="E97" s="366">
        <v>607.73800000000006</v>
      </c>
      <c r="F97" s="239">
        <f t="shared" si="16"/>
        <v>429.99</v>
      </c>
      <c r="G97" s="239">
        <f t="shared" si="17"/>
        <v>45368.244500000001</v>
      </c>
      <c r="H97" s="216">
        <f>'09-2022'!P103</f>
        <v>0</v>
      </c>
      <c r="I97" s="309">
        <f t="shared" si="18"/>
        <v>429.99</v>
      </c>
      <c r="J97" s="304">
        <f t="shared" si="19"/>
        <v>105.5099990697458</v>
      </c>
      <c r="K97" s="340">
        <v>8.33</v>
      </c>
      <c r="L97" s="310">
        <f t="shared" si="15"/>
        <v>120.11199999999999</v>
      </c>
      <c r="M97" s="304">
        <f t="shared" si="23"/>
        <v>0</v>
      </c>
      <c r="N97" s="304">
        <f t="shared" si="24"/>
        <v>22.532288138438037</v>
      </c>
      <c r="O97" s="304">
        <f t="shared" si="25"/>
        <v>0</v>
      </c>
      <c r="P97" s="304">
        <f t="shared" si="26"/>
        <v>0</v>
      </c>
      <c r="Q97" s="304">
        <f t="shared" si="27"/>
        <v>42.240747316848442</v>
      </c>
      <c r="R97" s="304">
        <f t="shared" si="20"/>
        <v>120.11199999999999</v>
      </c>
      <c r="S97" s="213">
        <f t="shared" si="21"/>
        <v>0</v>
      </c>
      <c r="T97" s="305">
        <f t="shared" si="22"/>
        <v>0</v>
      </c>
    </row>
    <row r="98" spans="1:20" x14ac:dyDescent="0.35">
      <c r="A98" s="202">
        <f>'09-2022'!A104</f>
        <v>44808.874999999774</v>
      </c>
      <c r="B98" s="364">
        <v>439.35</v>
      </c>
      <c r="C98" s="365">
        <v>42230.322</v>
      </c>
      <c r="D98" s="366">
        <v>15.131</v>
      </c>
      <c r="E98" s="366">
        <v>1454.3920000000001</v>
      </c>
      <c r="F98" s="239">
        <f t="shared" si="16"/>
        <v>424.21900000000005</v>
      </c>
      <c r="G98" s="239">
        <f t="shared" si="17"/>
        <v>40775.93</v>
      </c>
      <c r="H98" s="216">
        <f>'09-2022'!P104</f>
        <v>0</v>
      </c>
      <c r="I98" s="309">
        <f t="shared" si="18"/>
        <v>424.21900000000005</v>
      </c>
      <c r="J98" s="304">
        <f t="shared" si="19"/>
        <v>96.119999339963542</v>
      </c>
      <c r="K98" s="340">
        <v>8.33</v>
      </c>
      <c r="L98" s="310">
        <f t="shared" si="15"/>
        <v>120.11199999999999</v>
      </c>
      <c r="M98" s="304">
        <f t="shared" si="23"/>
        <v>0</v>
      </c>
      <c r="N98" s="304">
        <f t="shared" si="24"/>
        <v>22.532288138438037</v>
      </c>
      <c r="O98" s="304">
        <f t="shared" si="25"/>
        <v>0</v>
      </c>
      <c r="P98" s="304">
        <f t="shared" si="26"/>
        <v>0</v>
      </c>
      <c r="Q98" s="304">
        <f t="shared" si="27"/>
        <v>42.240747316848442</v>
      </c>
      <c r="R98" s="304">
        <f t="shared" si="20"/>
        <v>120.11199999999999</v>
      </c>
      <c r="S98" s="213">
        <f t="shared" si="21"/>
        <v>0</v>
      </c>
      <c r="T98" s="305">
        <f t="shared" si="22"/>
        <v>0</v>
      </c>
    </row>
    <row r="99" spans="1:20" x14ac:dyDescent="0.35">
      <c r="A99" s="202">
        <f>'09-2022'!A105</f>
        <v>44808.916666666439</v>
      </c>
      <c r="B99" s="364">
        <v>447.3</v>
      </c>
      <c r="C99" s="365">
        <v>40847.436000000002</v>
      </c>
      <c r="D99" s="366">
        <v>46.52</v>
      </c>
      <c r="E99" s="366">
        <v>4248.2060000000001</v>
      </c>
      <c r="F99" s="239">
        <f t="shared" si="16"/>
        <v>400.78000000000003</v>
      </c>
      <c r="G99" s="239">
        <f t="shared" si="17"/>
        <v>36599.230000000003</v>
      </c>
      <c r="H99" s="216">
        <f>'09-2022'!P105</f>
        <v>0</v>
      </c>
      <c r="I99" s="309">
        <f t="shared" si="18"/>
        <v>400.78000000000003</v>
      </c>
      <c r="J99" s="304">
        <f t="shared" si="19"/>
        <v>91.3200009980538</v>
      </c>
      <c r="K99" s="340">
        <v>8.33</v>
      </c>
      <c r="L99" s="310">
        <f t="shared" si="15"/>
        <v>120.11199999999999</v>
      </c>
      <c r="M99" s="304">
        <f t="shared" si="23"/>
        <v>0</v>
      </c>
      <c r="N99" s="304">
        <f t="shared" si="24"/>
        <v>22.532288138438037</v>
      </c>
      <c r="O99" s="304">
        <f t="shared" si="25"/>
        <v>0</v>
      </c>
      <c r="P99" s="304">
        <f t="shared" si="26"/>
        <v>0</v>
      </c>
      <c r="Q99" s="304">
        <f t="shared" si="27"/>
        <v>42.240747316848442</v>
      </c>
      <c r="R99" s="304">
        <f t="shared" si="20"/>
        <v>120.11199999999999</v>
      </c>
      <c r="S99" s="213">
        <f t="shared" si="21"/>
        <v>0</v>
      </c>
      <c r="T99" s="305">
        <f t="shared" si="22"/>
        <v>0</v>
      </c>
    </row>
    <row r="100" spans="1:20" x14ac:dyDescent="0.35">
      <c r="A100" s="202">
        <f>'09-2022'!A106</f>
        <v>44808.958333333103</v>
      </c>
      <c r="B100" s="364">
        <v>384.05</v>
      </c>
      <c r="C100" s="365">
        <v>29633.297999999999</v>
      </c>
      <c r="D100" s="366">
        <v>6.6219999999999999</v>
      </c>
      <c r="E100" s="366">
        <v>510.95400000000001</v>
      </c>
      <c r="F100" s="239">
        <f t="shared" si="16"/>
        <v>377.428</v>
      </c>
      <c r="G100" s="239">
        <f t="shared" si="17"/>
        <v>29122.343999999997</v>
      </c>
      <c r="H100" s="216">
        <f>'09-2022'!P106</f>
        <v>0</v>
      </c>
      <c r="I100" s="309">
        <f t="shared" si="18"/>
        <v>377.428</v>
      </c>
      <c r="J100" s="304">
        <f t="shared" si="19"/>
        <v>77.159998728234257</v>
      </c>
      <c r="K100" s="340">
        <v>8.33</v>
      </c>
      <c r="L100" s="310">
        <f t="shared" si="15"/>
        <v>120.11199999999999</v>
      </c>
      <c r="M100" s="304">
        <f t="shared" si="23"/>
        <v>0</v>
      </c>
      <c r="N100" s="304">
        <f t="shared" si="24"/>
        <v>22.532288138438037</v>
      </c>
      <c r="O100" s="304">
        <f t="shared" si="25"/>
        <v>0</v>
      </c>
      <c r="P100" s="304">
        <f t="shared" si="26"/>
        <v>0</v>
      </c>
      <c r="Q100" s="304">
        <f t="shared" si="27"/>
        <v>42.240747316848442</v>
      </c>
      <c r="R100" s="304">
        <f t="shared" si="20"/>
        <v>120.11199999999999</v>
      </c>
      <c r="S100" s="213">
        <f t="shared" si="21"/>
        <v>0</v>
      </c>
      <c r="T100" s="305">
        <f t="shared" si="22"/>
        <v>0</v>
      </c>
    </row>
    <row r="101" spans="1:20" x14ac:dyDescent="0.35">
      <c r="A101" s="202">
        <f>'09-2022'!A107</f>
        <v>44808.999999999767</v>
      </c>
      <c r="B101" s="364">
        <v>401.8</v>
      </c>
      <c r="C101" s="365">
        <v>28813.078000000001</v>
      </c>
      <c r="D101" s="366">
        <v>50.412999999999997</v>
      </c>
      <c r="E101" s="366">
        <v>3615.116</v>
      </c>
      <c r="F101" s="239">
        <f t="shared" si="16"/>
        <v>351.387</v>
      </c>
      <c r="G101" s="239">
        <f t="shared" si="17"/>
        <v>25197.962</v>
      </c>
      <c r="H101" s="216">
        <f>'09-2022'!P107</f>
        <v>0</v>
      </c>
      <c r="I101" s="309">
        <f t="shared" si="18"/>
        <v>351.387</v>
      </c>
      <c r="J101" s="304">
        <f t="shared" si="19"/>
        <v>71.710000654548978</v>
      </c>
      <c r="K101" s="340">
        <v>8.33</v>
      </c>
      <c r="L101" s="310">
        <f t="shared" si="15"/>
        <v>120.11199999999999</v>
      </c>
      <c r="M101" s="304">
        <f t="shared" si="23"/>
        <v>0</v>
      </c>
      <c r="N101" s="304">
        <f t="shared" si="24"/>
        <v>22.532288138438037</v>
      </c>
      <c r="O101" s="304">
        <f t="shared" si="25"/>
        <v>0</v>
      </c>
      <c r="P101" s="304">
        <f t="shared" si="26"/>
        <v>0</v>
      </c>
      <c r="Q101" s="304">
        <f t="shared" si="27"/>
        <v>42.240747316848442</v>
      </c>
      <c r="R101" s="304">
        <f t="shared" si="20"/>
        <v>120.11199999999999</v>
      </c>
      <c r="S101" s="213">
        <f t="shared" si="21"/>
        <v>0</v>
      </c>
      <c r="T101" s="305">
        <f t="shared" si="22"/>
        <v>0</v>
      </c>
    </row>
    <row r="102" spans="1:20" x14ac:dyDescent="0.35">
      <c r="A102" s="202">
        <f>'09-2022'!A108</f>
        <v>44809.041666666431</v>
      </c>
      <c r="B102" s="362">
        <v>313.20799999999997</v>
      </c>
      <c r="C102" s="363">
        <v>22568.128369999999</v>
      </c>
      <c r="D102" s="366">
        <v>0</v>
      </c>
      <c r="E102" s="366">
        <v>0</v>
      </c>
      <c r="F102" s="239">
        <f t="shared" si="16"/>
        <v>313.20799999999997</v>
      </c>
      <c r="G102" s="239">
        <f t="shared" si="17"/>
        <v>22568.128369999999</v>
      </c>
      <c r="H102" s="216">
        <f>'09-2022'!P108</f>
        <v>0</v>
      </c>
      <c r="I102" s="309">
        <f t="shared" si="18"/>
        <v>313.20799999999997</v>
      </c>
      <c r="J102" s="304">
        <f t="shared" si="19"/>
        <v>72.054763511787698</v>
      </c>
      <c r="K102" s="340">
        <v>8.33</v>
      </c>
      <c r="L102" s="310">
        <f t="shared" si="15"/>
        <v>120.11199999999999</v>
      </c>
      <c r="M102" s="304">
        <f t="shared" si="23"/>
        <v>0</v>
      </c>
      <c r="N102" s="304">
        <f t="shared" si="24"/>
        <v>22.532288138438037</v>
      </c>
      <c r="O102" s="304">
        <f t="shared" si="25"/>
        <v>0</v>
      </c>
      <c r="P102" s="304">
        <f t="shared" si="26"/>
        <v>0</v>
      </c>
      <c r="Q102" s="304">
        <f t="shared" si="27"/>
        <v>42.240747316848442</v>
      </c>
      <c r="R102" s="304">
        <f t="shared" si="20"/>
        <v>120.11199999999999</v>
      </c>
      <c r="S102" s="213">
        <f t="shared" si="21"/>
        <v>0</v>
      </c>
      <c r="T102" s="305">
        <f t="shared" si="22"/>
        <v>0</v>
      </c>
    </row>
    <row r="103" spans="1:20" x14ac:dyDescent="0.35">
      <c r="A103" s="202">
        <f>'09-2022'!A109</f>
        <v>44809.083333333096</v>
      </c>
      <c r="B103" s="364">
        <v>312.10000000000002</v>
      </c>
      <c r="C103" s="365">
        <v>21843.879000000001</v>
      </c>
      <c r="D103" s="366">
        <v>19.323</v>
      </c>
      <c r="E103" s="366">
        <v>1352.4169999999999</v>
      </c>
      <c r="F103" s="239">
        <f t="shared" si="16"/>
        <v>292.77700000000004</v>
      </c>
      <c r="G103" s="239">
        <f t="shared" si="17"/>
        <v>20491.462</v>
      </c>
      <c r="H103" s="216">
        <f>'09-2022'!P109</f>
        <v>0</v>
      </c>
      <c r="I103" s="309">
        <f t="shared" si="18"/>
        <v>292.77700000000004</v>
      </c>
      <c r="J103" s="304">
        <f t="shared" si="19"/>
        <v>69.989999214419157</v>
      </c>
      <c r="K103" s="340">
        <v>8.33</v>
      </c>
      <c r="L103" s="310">
        <f t="shared" si="15"/>
        <v>120.11199999999999</v>
      </c>
      <c r="M103" s="304">
        <f t="shared" si="23"/>
        <v>0</v>
      </c>
      <c r="N103" s="304">
        <f t="shared" si="24"/>
        <v>22.532288138438037</v>
      </c>
      <c r="O103" s="304">
        <f t="shared" si="25"/>
        <v>0</v>
      </c>
      <c r="P103" s="304">
        <f t="shared" si="26"/>
        <v>0</v>
      </c>
      <c r="Q103" s="304">
        <f t="shared" si="27"/>
        <v>42.240747316848442</v>
      </c>
      <c r="R103" s="304">
        <f t="shared" si="20"/>
        <v>120.11199999999999</v>
      </c>
      <c r="S103" s="213">
        <f t="shared" si="21"/>
        <v>0</v>
      </c>
      <c r="T103" s="305">
        <f t="shared" si="22"/>
        <v>0</v>
      </c>
    </row>
    <row r="104" spans="1:20" x14ac:dyDescent="0.35">
      <c r="A104" s="202">
        <f>'09-2022'!A110</f>
        <v>44809.12499999976</v>
      </c>
      <c r="B104" s="364">
        <v>283.5</v>
      </c>
      <c r="C104" s="365">
        <v>17871.84</v>
      </c>
      <c r="D104" s="366">
        <v>10.423</v>
      </c>
      <c r="E104" s="366">
        <v>657.06600000000003</v>
      </c>
      <c r="F104" s="239">
        <f t="shared" si="16"/>
        <v>273.077</v>
      </c>
      <c r="G104" s="239">
        <f t="shared" si="17"/>
        <v>17214.774000000001</v>
      </c>
      <c r="H104" s="216">
        <f>'09-2022'!P110</f>
        <v>0</v>
      </c>
      <c r="I104" s="309">
        <f t="shared" si="18"/>
        <v>273.077</v>
      </c>
      <c r="J104" s="304">
        <f t="shared" si="19"/>
        <v>63.039999707042341</v>
      </c>
      <c r="K104" s="340">
        <v>8.33</v>
      </c>
      <c r="L104" s="310">
        <f t="shared" si="15"/>
        <v>120.11199999999999</v>
      </c>
      <c r="M104" s="304">
        <f t="shared" si="23"/>
        <v>0</v>
      </c>
      <c r="N104" s="304">
        <f t="shared" si="24"/>
        <v>22.532288138438037</v>
      </c>
      <c r="O104" s="304">
        <f t="shared" si="25"/>
        <v>0</v>
      </c>
      <c r="P104" s="304">
        <f t="shared" si="26"/>
        <v>0</v>
      </c>
      <c r="Q104" s="304">
        <f t="shared" si="27"/>
        <v>42.240747316848442</v>
      </c>
      <c r="R104" s="304">
        <f t="shared" si="20"/>
        <v>120.11199999999999</v>
      </c>
      <c r="S104" s="213">
        <f t="shared" si="21"/>
        <v>0</v>
      </c>
      <c r="T104" s="305">
        <f t="shared" si="22"/>
        <v>0</v>
      </c>
    </row>
    <row r="105" spans="1:20" x14ac:dyDescent="0.35">
      <c r="A105" s="202">
        <f>'09-2022'!A111</f>
        <v>44809.166666666424</v>
      </c>
      <c r="B105" s="364">
        <v>355.45</v>
      </c>
      <c r="C105" s="365">
        <v>20872.024000000001</v>
      </c>
      <c r="D105" s="366">
        <v>90.120999999999995</v>
      </c>
      <c r="E105" s="366">
        <v>5291.9049999999997</v>
      </c>
      <c r="F105" s="239">
        <f t="shared" si="16"/>
        <v>265.32900000000001</v>
      </c>
      <c r="G105" s="239">
        <f t="shared" si="17"/>
        <v>15580.119000000002</v>
      </c>
      <c r="H105" s="216">
        <f>'09-2022'!P111</f>
        <v>0</v>
      </c>
      <c r="I105" s="309">
        <f t="shared" si="18"/>
        <v>265.32900000000001</v>
      </c>
      <c r="J105" s="304">
        <f t="shared" si="19"/>
        <v>58.7200004522687</v>
      </c>
      <c r="K105" s="340">
        <v>8.33</v>
      </c>
      <c r="L105" s="310">
        <f t="shared" si="15"/>
        <v>120.11199999999999</v>
      </c>
      <c r="M105" s="304">
        <f t="shared" si="23"/>
        <v>0</v>
      </c>
      <c r="N105" s="304">
        <f t="shared" si="24"/>
        <v>22.532288138438037</v>
      </c>
      <c r="O105" s="304">
        <f t="shared" si="25"/>
        <v>0</v>
      </c>
      <c r="P105" s="304">
        <f t="shared" si="26"/>
        <v>0</v>
      </c>
      <c r="Q105" s="304">
        <f t="shared" si="27"/>
        <v>42.240747316848442</v>
      </c>
      <c r="R105" s="304">
        <f t="shared" si="20"/>
        <v>120.11199999999999</v>
      </c>
      <c r="S105" s="213">
        <f t="shared" si="21"/>
        <v>0</v>
      </c>
      <c r="T105" s="305">
        <f t="shared" si="22"/>
        <v>0</v>
      </c>
    </row>
    <row r="106" spans="1:20" x14ac:dyDescent="0.35">
      <c r="A106" s="202">
        <f>'09-2022'!A112</f>
        <v>44809.208333333088</v>
      </c>
      <c r="B106" s="364">
        <v>463.45</v>
      </c>
      <c r="C106" s="365">
        <v>26741.064999999999</v>
      </c>
      <c r="D106" s="366">
        <v>199.63300000000001</v>
      </c>
      <c r="E106" s="366">
        <v>11518.824000000001</v>
      </c>
      <c r="F106" s="239">
        <f t="shared" si="16"/>
        <v>263.81700000000001</v>
      </c>
      <c r="G106" s="239">
        <f t="shared" si="17"/>
        <v>15222.240999999998</v>
      </c>
      <c r="H106" s="216">
        <f>'09-2022'!P112</f>
        <v>0</v>
      </c>
      <c r="I106" s="309">
        <f t="shared" si="18"/>
        <v>263.81700000000001</v>
      </c>
      <c r="J106" s="304">
        <f t="shared" si="19"/>
        <v>57.700000379050621</v>
      </c>
      <c r="K106" s="340">
        <v>8.33</v>
      </c>
      <c r="L106" s="310">
        <f t="shared" si="15"/>
        <v>120.11199999999999</v>
      </c>
      <c r="M106" s="304">
        <f t="shared" si="23"/>
        <v>0</v>
      </c>
      <c r="N106" s="304">
        <f t="shared" si="24"/>
        <v>22.532288138438037</v>
      </c>
      <c r="O106" s="304">
        <f t="shared" si="25"/>
        <v>0</v>
      </c>
      <c r="P106" s="304">
        <f t="shared" si="26"/>
        <v>0</v>
      </c>
      <c r="Q106" s="304">
        <f t="shared" si="27"/>
        <v>42.240747316848442</v>
      </c>
      <c r="R106" s="304">
        <f t="shared" si="20"/>
        <v>120.11199999999999</v>
      </c>
      <c r="S106" s="213">
        <f t="shared" si="21"/>
        <v>0</v>
      </c>
      <c r="T106" s="305">
        <f t="shared" si="22"/>
        <v>0</v>
      </c>
    </row>
    <row r="107" spans="1:20" x14ac:dyDescent="0.35">
      <c r="A107" s="202">
        <f>'09-2022'!A113</f>
        <v>44809.249999999753</v>
      </c>
      <c r="B107" s="364">
        <v>414.45</v>
      </c>
      <c r="C107" s="365">
        <v>24154.146000000001</v>
      </c>
      <c r="D107" s="366">
        <v>141.43100000000001</v>
      </c>
      <c r="E107" s="366">
        <v>8242.5990000000002</v>
      </c>
      <c r="F107" s="239">
        <f t="shared" si="16"/>
        <v>273.01900000000001</v>
      </c>
      <c r="G107" s="239">
        <f t="shared" si="17"/>
        <v>15911.547</v>
      </c>
      <c r="H107" s="216">
        <f>'09-2022'!P113</f>
        <v>0</v>
      </c>
      <c r="I107" s="309">
        <f t="shared" si="18"/>
        <v>273.01900000000001</v>
      </c>
      <c r="J107" s="304">
        <f t="shared" si="19"/>
        <v>58.279998827920402</v>
      </c>
      <c r="K107" s="340">
        <v>8.33</v>
      </c>
      <c r="L107" s="310">
        <f t="shared" si="15"/>
        <v>120.11199999999999</v>
      </c>
      <c r="M107" s="304">
        <f t="shared" si="23"/>
        <v>0</v>
      </c>
      <c r="N107" s="304">
        <f t="shared" si="24"/>
        <v>22.532288138438037</v>
      </c>
      <c r="O107" s="304">
        <f t="shared" si="25"/>
        <v>0</v>
      </c>
      <c r="P107" s="304">
        <f t="shared" si="26"/>
        <v>0</v>
      </c>
      <c r="Q107" s="304">
        <f t="shared" si="27"/>
        <v>42.240747316848442</v>
      </c>
      <c r="R107" s="304">
        <f t="shared" si="20"/>
        <v>120.11199999999999</v>
      </c>
      <c r="S107" s="213">
        <f t="shared" si="21"/>
        <v>0</v>
      </c>
      <c r="T107" s="305">
        <f t="shared" si="22"/>
        <v>0</v>
      </c>
    </row>
    <row r="108" spans="1:20" x14ac:dyDescent="0.35">
      <c r="A108" s="202">
        <f>'09-2022'!A114</f>
        <v>44809.291666666417</v>
      </c>
      <c r="B108" s="364">
        <v>479.9</v>
      </c>
      <c r="C108" s="365">
        <v>29940.960999999999</v>
      </c>
      <c r="D108" s="366">
        <v>193.17</v>
      </c>
      <c r="E108" s="366">
        <v>12051.876</v>
      </c>
      <c r="F108" s="239">
        <f t="shared" si="16"/>
        <v>286.73</v>
      </c>
      <c r="G108" s="239">
        <f t="shared" si="17"/>
        <v>17889.084999999999</v>
      </c>
      <c r="H108" s="216">
        <f>'09-2022'!P114</f>
        <v>0</v>
      </c>
      <c r="I108" s="309">
        <f t="shared" si="18"/>
        <v>286.73</v>
      </c>
      <c r="J108" s="304">
        <f t="shared" si="19"/>
        <v>62.390001046280467</v>
      </c>
      <c r="K108" s="340">
        <v>8.33</v>
      </c>
      <c r="L108" s="310">
        <f t="shared" si="15"/>
        <v>120.11199999999999</v>
      </c>
      <c r="M108" s="304">
        <f t="shared" si="23"/>
        <v>0</v>
      </c>
      <c r="N108" s="304">
        <f t="shared" si="24"/>
        <v>22.532288138438037</v>
      </c>
      <c r="O108" s="304">
        <f t="shared" si="25"/>
        <v>0</v>
      </c>
      <c r="P108" s="304">
        <f t="shared" si="26"/>
        <v>0</v>
      </c>
      <c r="Q108" s="304">
        <f t="shared" si="27"/>
        <v>42.240747316848442</v>
      </c>
      <c r="R108" s="304">
        <f t="shared" si="20"/>
        <v>120.11199999999999</v>
      </c>
      <c r="S108" s="213">
        <f t="shared" si="21"/>
        <v>0</v>
      </c>
      <c r="T108" s="305">
        <f t="shared" si="22"/>
        <v>0</v>
      </c>
    </row>
    <row r="109" spans="1:20" x14ac:dyDescent="0.35">
      <c r="A109" s="202">
        <f>'09-2022'!A115</f>
        <v>44809.333333333081</v>
      </c>
      <c r="B109" s="364">
        <v>441.1</v>
      </c>
      <c r="C109" s="365">
        <v>27312.912</v>
      </c>
      <c r="D109" s="366">
        <v>146.09100000000001</v>
      </c>
      <c r="E109" s="366">
        <v>9045.9549999999999</v>
      </c>
      <c r="F109" s="239">
        <f t="shared" si="16"/>
        <v>295.00900000000001</v>
      </c>
      <c r="G109" s="239">
        <f t="shared" si="17"/>
        <v>18266.957000000002</v>
      </c>
      <c r="H109" s="216">
        <f>'09-2022'!P115</f>
        <v>0</v>
      </c>
      <c r="I109" s="309">
        <f t="shared" si="18"/>
        <v>295.00900000000001</v>
      </c>
      <c r="J109" s="304">
        <f t="shared" si="19"/>
        <v>61.91999905087642</v>
      </c>
      <c r="K109" s="340">
        <v>8.33</v>
      </c>
      <c r="L109" s="310">
        <f t="shared" si="15"/>
        <v>120.11199999999999</v>
      </c>
      <c r="M109" s="304">
        <f t="shared" si="23"/>
        <v>0</v>
      </c>
      <c r="N109" s="304">
        <f t="shared" si="24"/>
        <v>22.532288138438037</v>
      </c>
      <c r="O109" s="304">
        <f t="shared" si="25"/>
        <v>0</v>
      </c>
      <c r="P109" s="304">
        <f t="shared" si="26"/>
        <v>0</v>
      </c>
      <c r="Q109" s="304">
        <f t="shared" si="27"/>
        <v>42.240747316848442</v>
      </c>
      <c r="R109" s="304">
        <f t="shared" si="20"/>
        <v>120.11199999999999</v>
      </c>
      <c r="S109" s="213">
        <f t="shared" si="21"/>
        <v>0</v>
      </c>
      <c r="T109" s="305">
        <f t="shared" si="22"/>
        <v>0</v>
      </c>
    </row>
    <row r="110" spans="1:20" x14ac:dyDescent="0.35">
      <c r="A110" s="202">
        <f>'09-2022'!A116</f>
        <v>44809.374999999745</v>
      </c>
      <c r="B110" s="364">
        <v>471.7</v>
      </c>
      <c r="C110" s="365">
        <v>31599.183000000001</v>
      </c>
      <c r="D110" s="366">
        <v>166.672</v>
      </c>
      <c r="E110" s="366">
        <v>11165.357</v>
      </c>
      <c r="F110" s="239">
        <f t="shared" si="16"/>
        <v>305.02800000000002</v>
      </c>
      <c r="G110" s="239">
        <f t="shared" si="17"/>
        <v>20433.826000000001</v>
      </c>
      <c r="H110" s="216">
        <f>'09-2022'!P116</f>
        <v>0</v>
      </c>
      <c r="I110" s="309">
        <f t="shared" si="18"/>
        <v>305.02800000000002</v>
      </c>
      <c r="J110" s="304">
        <f t="shared" si="19"/>
        <v>66.990000917948521</v>
      </c>
      <c r="K110" s="340">
        <v>8.33</v>
      </c>
      <c r="L110" s="310">
        <f t="shared" si="15"/>
        <v>120.11199999999999</v>
      </c>
      <c r="M110" s="304">
        <f t="shared" si="23"/>
        <v>0</v>
      </c>
      <c r="N110" s="304">
        <f t="shared" si="24"/>
        <v>22.532288138438037</v>
      </c>
      <c r="O110" s="304">
        <f t="shared" si="25"/>
        <v>0</v>
      </c>
      <c r="P110" s="304">
        <f t="shared" si="26"/>
        <v>0</v>
      </c>
      <c r="Q110" s="304">
        <f t="shared" si="27"/>
        <v>42.240747316848442</v>
      </c>
      <c r="R110" s="304">
        <f t="shared" si="20"/>
        <v>120.11199999999999</v>
      </c>
      <c r="S110" s="213">
        <f t="shared" si="21"/>
        <v>0</v>
      </c>
      <c r="T110" s="305">
        <f t="shared" si="22"/>
        <v>0</v>
      </c>
    </row>
    <row r="111" spans="1:20" x14ac:dyDescent="0.35">
      <c r="A111" s="202">
        <f>'09-2022'!A117</f>
        <v>44809.41666666641</v>
      </c>
      <c r="B111" s="364">
        <v>373.7</v>
      </c>
      <c r="C111" s="365">
        <v>26435.538</v>
      </c>
      <c r="D111" s="366">
        <v>53.709000000000003</v>
      </c>
      <c r="E111" s="366">
        <v>3799.375</v>
      </c>
      <c r="F111" s="239">
        <f t="shared" si="16"/>
        <v>319.99099999999999</v>
      </c>
      <c r="G111" s="239">
        <f t="shared" si="17"/>
        <v>22636.163</v>
      </c>
      <c r="H111" s="216">
        <f>'09-2022'!P117</f>
        <v>0</v>
      </c>
      <c r="I111" s="309">
        <f t="shared" si="18"/>
        <v>319.99099999999999</v>
      </c>
      <c r="J111" s="304">
        <f t="shared" si="19"/>
        <v>70.739998937470119</v>
      </c>
      <c r="K111" s="340">
        <v>8.33</v>
      </c>
      <c r="L111" s="310">
        <f t="shared" si="15"/>
        <v>120.11199999999999</v>
      </c>
      <c r="M111" s="304">
        <f t="shared" si="23"/>
        <v>0</v>
      </c>
      <c r="N111" s="304">
        <f t="shared" si="24"/>
        <v>22.532288138438037</v>
      </c>
      <c r="O111" s="304">
        <f t="shared" si="25"/>
        <v>0</v>
      </c>
      <c r="P111" s="304">
        <f t="shared" si="26"/>
        <v>0</v>
      </c>
      <c r="Q111" s="304">
        <f t="shared" si="27"/>
        <v>42.240747316848442</v>
      </c>
      <c r="R111" s="304">
        <f t="shared" si="20"/>
        <v>120.11199999999999</v>
      </c>
      <c r="S111" s="213">
        <f t="shared" si="21"/>
        <v>0</v>
      </c>
      <c r="T111" s="305">
        <f t="shared" si="22"/>
        <v>0</v>
      </c>
    </row>
    <row r="112" spans="1:20" x14ac:dyDescent="0.35">
      <c r="A112" s="202">
        <f>'09-2022'!A118</f>
        <v>44809.458333333074</v>
      </c>
      <c r="B112" s="364">
        <v>533.65</v>
      </c>
      <c r="C112" s="365">
        <v>38929.767500000002</v>
      </c>
      <c r="D112" s="366">
        <v>187.49799999999999</v>
      </c>
      <c r="E112" s="366">
        <v>13677.98</v>
      </c>
      <c r="F112" s="239">
        <f t="shared" si="16"/>
        <v>346.15199999999999</v>
      </c>
      <c r="G112" s="239">
        <f t="shared" si="17"/>
        <v>25251.787500000002</v>
      </c>
      <c r="H112" s="216">
        <f>'09-2022'!P118</f>
        <v>0</v>
      </c>
      <c r="I112" s="309">
        <f t="shared" si="18"/>
        <v>346.15199999999999</v>
      </c>
      <c r="J112" s="304">
        <f t="shared" si="19"/>
        <v>72.949997399986145</v>
      </c>
      <c r="K112" s="340">
        <v>8.33</v>
      </c>
      <c r="L112" s="310">
        <f t="shared" si="15"/>
        <v>120.11199999999999</v>
      </c>
      <c r="M112" s="304">
        <f t="shared" si="23"/>
        <v>0</v>
      </c>
      <c r="N112" s="304">
        <f t="shared" si="24"/>
        <v>22.532288138438037</v>
      </c>
      <c r="O112" s="304">
        <f t="shared" si="25"/>
        <v>0</v>
      </c>
      <c r="P112" s="304">
        <f t="shared" si="26"/>
        <v>0</v>
      </c>
      <c r="Q112" s="304">
        <f t="shared" si="27"/>
        <v>42.240747316848442</v>
      </c>
      <c r="R112" s="304">
        <f t="shared" si="20"/>
        <v>120.11199999999999</v>
      </c>
      <c r="S112" s="213">
        <f t="shared" si="21"/>
        <v>0</v>
      </c>
      <c r="T112" s="305">
        <f t="shared" si="22"/>
        <v>0</v>
      </c>
    </row>
    <row r="113" spans="1:20" x14ac:dyDescent="0.35">
      <c r="A113" s="202">
        <f>'09-2022'!A119</f>
        <v>44809.499999999738</v>
      </c>
      <c r="B113" s="364">
        <v>426.15</v>
      </c>
      <c r="C113" s="365">
        <v>33273.792000000001</v>
      </c>
      <c r="D113" s="366">
        <v>55.137999999999998</v>
      </c>
      <c r="E113" s="366">
        <v>4305.1750000000002</v>
      </c>
      <c r="F113" s="239">
        <f t="shared" si="16"/>
        <v>371.012</v>
      </c>
      <c r="G113" s="239">
        <f t="shared" si="17"/>
        <v>28968.617000000002</v>
      </c>
      <c r="H113" s="216">
        <f>'09-2022'!P119</f>
        <v>0</v>
      </c>
      <c r="I113" s="309">
        <f t="shared" si="18"/>
        <v>371.012</v>
      </c>
      <c r="J113" s="304">
        <f t="shared" si="19"/>
        <v>78.080000107813234</v>
      </c>
      <c r="K113" s="340">
        <v>8.33</v>
      </c>
      <c r="L113" s="310">
        <f t="shared" si="15"/>
        <v>120.11199999999999</v>
      </c>
      <c r="M113" s="304">
        <f t="shared" si="23"/>
        <v>0</v>
      </c>
      <c r="N113" s="304">
        <f t="shared" si="24"/>
        <v>22.532288138438037</v>
      </c>
      <c r="O113" s="304">
        <f t="shared" si="25"/>
        <v>0</v>
      </c>
      <c r="P113" s="304">
        <f t="shared" si="26"/>
        <v>0</v>
      </c>
      <c r="Q113" s="304">
        <f t="shared" si="27"/>
        <v>42.240747316848442</v>
      </c>
      <c r="R113" s="304">
        <f t="shared" si="20"/>
        <v>120.11199999999999</v>
      </c>
      <c r="S113" s="213">
        <f t="shared" si="21"/>
        <v>0</v>
      </c>
      <c r="T113" s="305">
        <f t="shared" si="22"/>
        <v>0</v>
      </c>
    </row>
    <row r="114" spans="1:20" x14ac:dyDescent="0.35">
      <c r="A114" s="202">
        <f>'09-2022'!A120</f>
        <v>44809.541666666402</v>
      </c>
      <c r="B114" s="364">
        <v>392</v>
      </c>
      <c r="C114" s="365">
        <v>34476.400000000001</v>
      </c>
      <c r="D114" s="366">
        <v>2.5139999999999998</v>
      </c>
      <c r="E114" s="366">
        <v>221.10599999999999</v>
      </c>
      <c r="F114" s="239">
        <f t="shared" si="16"/>
        <v>389.48599999999999</v>
      </c>
      <c r="G114" s="239">
        <f t="shared" si="17"/>
        <v>34255.294000000002</v>
      </c>
      <c r="H114" s="216">
        <f>'09-2022'!P120</f>
        <v>0</v>
      </c>
      <c r="I114" s="309">
        <f t="shared" si="18"/>
        <v>389.48599999999999</v>
      </c>
      <c r="J114" s="304">
        <f t="shared" si="19"/>
        <v>87.950000770245921</v>
      </c>
      <c r="K114" s="340">
        <v>8.33</v>
      </c>
      <c r="L114" s="310">
        <f t="shared" si="15"/>
        <v>120.11199999999999</v>
      </c>
      <c r="M114" s="304">
        <f t="shared" si="23"/>
        <v>0</v>
      </c>
      <c r="N114" s="304">
        <f t="shared" si="24"/>
        <v>22.532288138438037</v>
      </c>
      <c r="O114" s="304">
        <f t="shared" si="25"/>
        <v>0</v>
      </c>
      <c r="P114" s="304">
        <f t="shared" si="26"/>
        <v>0</v>
      </c>
      <c r="Q114" s="304">
        <f t="shared" si="27"/>
        <v>42.240747316848442</v>
      </c>
      <c r="R114" s="304">
        <f t="shared" si="20"/>
        <v>120.11199999999999</v>
      </c>
      <c r="S114" s="213">
        <f t="shared" si="21"/>
        <v>0</v>
      </c>
      <c r="T114" s="305">
        <f t="shared" si="22"/>
        <v>0</v>
      </c>
    </row>
    <row r="115" spans="1:20" x14ac:dyDescent="0.35">
      <c r="A115" s="202">
        <f>'09-2022'!A121</f>
        <v>44809.583333333067</v>
      </c>
      <c r="B115" s="364">
        <v>601</v>
      </c>
      <c r="C115" s="365">
        <v>54985.49</v>
      </c>
      <c r="D115" s="366">
        <v>200.77799999999999</v>
      </c>
      <c r="E115" s="366">
        <v>18369.179</v>
      </c>
      <c r="F115" s="239">
        <f t="shared" si="16"/>
        <v>400.22199999999998</v>
      </c>
      <c r="G115" s="239">
        <f t="shared" si="17"/>
        <v>36616.311000000002</v>
      </c>
      <c r="H115" s="216">
        <f>'09-2022'!P121</f>
        <v>0</v>
      </c>
      <c r="I115" s="309">
        <f t="shared" si="18"/>
        <v>400.22199999999998</v>
      </c>
      <c r="J115" s="304">
        <f t="shared" si="19"/>
        <v>91.490000549694926</v>
      </c>
      <c r="K115" s="340">
        <v>8.33</v>
      </c>
      <c r="L115" s="310">
        <f t="shared" si="15"/>
        <v>120.11199999999999</v>
      </c>
      <c r="M115" s="304">
        <f t="shared" si="23"/>
        <v>0</v>
      </c>
      <c r="N115" s="304">
        <f t="shared" si="24"/>
        <v>22.532288138438037</v>
      </c>
      <c r="O115" s="304">
        <f t="shared" si="25"/>
        <v>0</v>
      </c>
      <c r="P115" s="304">
        <f t="shared" si="26"/>
        <v>0</v>
      </c>
      <c r="Q115" s="304">
        <f t="shared" si="27"/>
        <v>42.240747316848442</v>
      </c>
      <c r="R115" s="304">
        <f t="shared" si="20"/>
        <v>120.11199999999999</v>
      </c>
      <c r="S115" s="213">
        <f t="shared" si="21"/>
        <v>0</v>
      </c>
      <c r="T115" s="305">
        <f t="shared" si="22"/>
        <v>0</v>
      </c>
    </row>
    <row r="116" spans="1:20" x14ac:dyDescent="0.35">
      <c r="A116" s="202">
        <f>'09-2022'!A122</f>
        <v>44809.624999999731</v>
      </c>
      <c r="B116" s="364">
        <v>529.5</v>
      </c>
      <c r="C116" s="365">
        <v>49524.135000000002</v>
      </c>
      <c r="D116" s="366">
        <v>123.819</v>
      </c>
      <c r="E116" s="366">
        <v>11580.790999999999</v>
      </c>
      <c r="F116" s="239">
        <f t="shared" si="16"/>
        <v>405.68099999999998</v>
      </c>
      <c r="G116" s="239">
        <f t="shared" si="17"/>
        <v>37943.344000000005</v>
      </c>
      <c r="H116" s="216">
        <f>'09-2022'!P122</f>
        <v>0</v>
      </c>
      <c r="I116" s="309">
        <f t="shared" si="18"/>
        <v>405.68099999999998</v>
      </c>
      <c r="J116" s="304">
        <f t="shared" si="19"/>
        <v>93.530000172549379</v>
      </c>
      <c r="K116" s="340">
        <v>8.33</v>
      </c>
      <c r="L116" s="310">
        <f t="shared" si="15"/>
        <v>120.11199999999999</v>
      </c>
      <c r="M116" s="304">
        <f t="shared" si="23"/>
        <v>0</v>
      </c>
      <c r="N116" s="304">
        <f t="shared" si="24"/>
        <v>22.532288138438037</v>
      </c>
      <c r="O116" s="304">
        <f t="shared" si="25"/>
        <v>0</v>
      </c>
      <c r="P116" s="304">
        <f t="shared" si="26"/>
        <v>0</v>
      </c>
      <c r="Q116" s="304">
        <f t="shared" si="27"/>
        <v>42.240747316848442</v>
      </c>
      <c r="R116" s="304">
        <f t="shared" si="20"/>
        <v>120.11199999999999</v>
      </c>
      <c r="S116" s="213">
        <f t="shared" si="21"/>
        <v>0</v>
      </c>
      <c r="T116" s="305">
        <f t="shared" si="22"/>
        <v>0</v>
      </c>
    </row>
    <row r="117" spans="1:20" x14ac:dyDescent="0.35">
      <c r="A117" s="202">
        <f>'09-2022'!A123</f>
        <v>44809.666666666395</v>
      </c>
      <c r="B117" s="364">
        <v>525.35</v>
      </c>
      <c r="C117" s="365">
        <v>52944.773000000001</v>
      </c>
      <c r="D117" s="366">
        <v>112.797</v>
      </c>
      <c r="E117" s="366">
        <v>11367.682000000001</v>
      </c>
      <c r="F117" s="239">
        <f t="shared" si="16"/>
        <v>412.553</v>
      </c>
      <c r="G117" s="239">
        <f t="shared" si="17"/>
        <v>41577.091</v>
      </c>
      <c r="H117" s="216">
        <f>'09-2022'!P123</f>
        <v>0</v>
      </c>
      <c r="I117" s="309">
        <f t="shared" si="18"/>
        <v>412.553</v>
      </c>
      <c r="J117" s="304">
        <f t="shared" si="19"/>
        <v>100.77999917586347</v>
      </c>
      <c r="K117" s="340">
        <v>8.33</v>
      </c>
      <c r="L117" s="310">
        <f t="shared" si="15"/>
        <v>120.11199999999999</v>
      </c>
      <c r="M117" s="304">
        <f t="shared" si="23"/>
        <v>0</v>
      </c>
      <c r="N117" s="304">
        <f t="shared" si="24"/>
        <v>22.532288138438037</v>
      </c>
      <c r="O117" s="304">
        <f t="shared" si="25"/>
        <v>0</v>
      </c>
      <c r="P117" s="304">
        <f t="shared" si="26"/>
        <v>0</v>
      </c>
      <c r="Q117" s="304">
        <f t="shared" si="27"/>
        <v>42.240747316848442</v>
      </c>
      <c r="R117" s="304">
        <f t="shared" si="20"/>
        <v>120.11199999999999</v>
      </c>
      <c r="S117" s="213">
        <f t="shared" si="21"/>
        <v>0</v>
      </c>
      <c r="T117" s="305">
        <f t="shared" si="22"/>
        <v>0</v>
      </c>
    </row>
    <row r="118" spans="1:20" x14ac:dyDescent="0.35">
      <c r="A118" s="202">
        <f>'09-2022'!A124</f>
        <v>44809.708333333059</v>
      </c>
      <c r="B118" s="364">
        <v>586</v>
      </c>
      <c r="C118" s="365">
        <v>64225.599999999999</v>
      </c>
      <c r="D118" s="366">
        <v>158.87899999999999</v>
      </c>
      <c r="E118" s="366">
        <v>17413.137999999999</v>
      </c>
      <c r="F118" s="239">
        <f t="shared" si="16"/>
        <v>427.12099999999998</v>
      </c>
      <c r="G118" s="239">
        <f t="shared" si="17"/>
        <v>46812.462</v>
      </c>
      <c r="H118" s="216">
        <f>'09-2022'!P124</f>
        <v>0</v>
      </c>
      <c r="I118" s="309">
        <f t="shared" si="18"/>
        <v>427.12099999999998</v>
      </c>
      <c r="J118" s="304">
        <f t="shared" si="19"/>
        <v>109.60000093650278</v>
      </c>
      <c r="K118" s="340">
        <v>8.33</v>
      </c>
      <c r="L118" s="310">
        <f t="shared" si="15"/>
        <v>120.11199999999999</v>
      </c>
      <c r="M118" s="304">
        <f t="shared" si="23"/>
        <v>0</v>
      </c>
      <c r="N118" s="304">
        <f t="shared" si="24"/>
        <v>22.532288138438037</v>
      </c>
      <c r="O118" s="304">
        <f t="shared" si="25"/>
        <v>0</v>
      </c>
      <c r="P118" s="304">
        <f t="shared" si="26"/>
        <v>0</v>
      </c>
      <c r="Q118" s="304">
        <f t="shared" si="27"/>
        <v>42.240747316848442</v>
      </c>
      <c r="R118" s="304">
        <f t="shared" si="20"/>
        <v>120.11199999999999</v>
      </c>
      <c r="S118" s="213">
        <f t="shared" si="21"/>
        <v>0</v>
      </c>
      <c r="T118" s="305">
        <f t="shared" si="22"/>
        <v>0</v>
      </c>
    </row>
    <row r="119" spans="1:20" x14ac:dyDescent="0.35">
      <c r="A119" s="202">
        <f>'09-2022'!A125</f>
        <v>44809.749999999724</v>
      </c>
      <c r="B119" s="364">
        <v>529.1</v>
      </c>
      <c r="C119" s="365">
        <v>60560.786</v>
      </c>
      <c r="D119" s="366">
        <v>99.049000000000007</v>
      </c>
      <c r="E119" s="366">
        <v>11337.148999999999</v>
      </c>
      <c r="F119" s="239">
        <f t="shared" si="16"/>
        <v>430.05100000000004</v>
      </c>
      <c r="G119" s="239">
        <f t="shared" si="17"/>
        <v>49223.637000000002</v>
      </c>
      <c r="H119" s="216">
        <f>'09-2022'!P125</f>
        <v>0</v>
      </c>
      <c r="I119" s="309">
        <f t="shared" si="18"/>
        <v>430.05100000000004</v>
      </c>
      <c r="J119" s="304">
        <f t="shared" si="19"/>
        <v>114.45999893035942</v>
      </c>
      <c r="K119" s="340">
        <v>8.33</v>
      </c>
      <c r="L119" s="310">
        <f t="shared" si="15"/>
        <v>120.11199999999999</v>
      </c>
      <c r="M119" s="304">
        <f t="shared" si="23"/>
        <v>0</v>
      </c>
      <c r="N119" s="304">
        <f t="shared" si="24"/>
        <v>22.532288138438037</v>
      </c>
      <c r="O119" s="304">
        <f t="shared" si="25"/>
        <v>0</v>
      </c>
      <c r="P119" s="304">
        <f t="shared" si="26"/>
        <v>0</v>
      </c>
      <c r="Q119" s="304">
        <f t="shared" si="27"/>
        <v>42.240747316848442</v>
      </c>
      <c r="R119" s="304">
        <f t="shared" si="20"/>
        <v>120.11199999999999</v>
      </c>
      <c r="S119" s="213">
        <f t="shared" si="21"/>
        <v>0</v>
      </c>
      <c r="T119" s="305">
        <f t="shared" si="22"/>
        <v>0</v>
      </c>
    </row>
    <row r="120" spans="1:20" x14ac:dyDescent="0.35">
      <c r="A120" s="202">
        <f>'09-2022'!A126</f>
        <v>44809.791666666388</v>
      </c>
      <c r="B120" s="364">
        <v>610.70000000000005</v>
      </c>
      <c r="C120" s="365">
        <v>62926.527999999998</v>
      </c>
      <c r="D120" s="366">
        <v>182.226</v>
      </c>
      <c r="E120" s="366">
        <v>18776.566999999999</v>
      </c>
      <c r="F120" s="239">
        <f t="shared" si="16"/>
        <v>428.47400000000005</v>
      </c>
      <c r="G120" s="239">
        <f t="shared" si="17"/>
        <v>44149.960999999996</v>
      </c>
      <c r="H120" s="216">
        <f>'09-2022'!P126</f>
        <v>0</v>
      </c>
      <c r="I120" s="309">
        <f t="shared" si="18"/>
        <v>428.47400000000005</v>
      </c>
      <c r="J120" s="304">
        <f t="shared" si="19"/>
        <v>103.04000009335454</v>
      </c>
      <c r="K120" s="340">
        <v>8.33</v>
      </c>
      <c r="L120" s="310">
        <f t="shared" si="15"/>
        <v>120.11199999999999</v>
      </c>
      <c r="M120" s="304">
        <f t="shared" si="23"/>
        <v>0</v>
      </c>
      <c r="N120" s="304">
        <f t="shared" si="24"/>
        <v>22.532288138438037</v>
      </c>
      <c r="O120" s="304">
        <f t="shared" si="25"/>
        <v>0</v>
      </c>
      <c r="P120" s="304">
        <f t="shared" si="26"/>
        <v>0</v>
      </c>
      <c r="Q120" s="304">
        <f t="shared" si="27"/>
        <v>42.240747316848442</v>
      </c>
      <c r="R120" s="304">
        <f t="shared" si="20"/>
        <v>120.11199999999999</v>
      </c>
      <c r="S120" s="213">
        <f t="shared" si="21"/>
        <v>0</v>
      </c>
      <c r="T120" s="305">
        <f t="shared" si="22"/>
        <v>0</v>
      </c>
    </row>
    <row r="121" spans="1:20" x14ac:dyDescent="0.35">
      <c r="A121" s="202">
        <f>'09-2022'!A127</f>
        <v>44809.833333333052</v>
      </c>
      <c r="B121" s="364">
        <v>474.65</v>
      </c>
      <c r="C121" s="365">
        <v>47033.068500000001</v>
      </c>
      <c r="D121" s="366">
        <v>56.783999999999999</v>
      </c>
      <c r="E121" s="366">
        <v>5626.7269999999999</v>
      </c>
      <c r="F121" s="239">
        <f t="shared" si="16"/>
        <v>417.86599999999999</v>
      </c>
      <c r="G121" s="239">
        <f t="shared" si="17"/>
        <v>41406.341500000002</v>
      </c>
      <c r="H121" s="216">
        <f>'09-2022'!P127</f>
        <v>0</v>
      </c>
      <c r="I121" s="309">
        <f t="shared" si="18"/>
        <v>417.86599999999999</v>
      </c>
      <c r="J121" s="304">
        <f t="shared" si="19"/>
        <v>99.089998947030878</v>
      </c>
      <c r="K121" s="340">
        <v>8.33</v>
      </c>
      <c r="L121" s="310">
        <f t="shared" si="15"/>
        <v>120.11199999999999</v>
      </c>
      <c r="M121" s="304">
        <f t="shared" si="23"/>
        <v>0</v>
      </c>
      <c r="N121" s="304">
        <f t="shared" si="24"/>
        <v>22.532288138438037</v>
      </c>
      <c r="O121" s="304">
        <f t="shared" si="25"/>
        <v>0</v>
      </c>
      <c r="P121" s="304">
        <f t="shared" si="26"/>
        <v>0</v>
      </c>
      <c r="Q121" s="304">
        <f t="shared" si="27"/>
        <v>42.240747316848442</v>
      </c>
      <c r="R121" s="304">
        <f t="shared" si="20"/>
        <v>120.11199999999999</v>
      </c>
      <c r="S121" s="213">
        <f t="shared" si="21"/>
        <v>0</v>
      </c>
      <c r="T121" s="305">
        <f t="shared" si="22"/>
        <v>0</v>
      </c>
    </row>
    <row r="122" spans="1:20" x14ac:dyDescent="0.35">
      <c r="A122" s="202">
        <f>'09-2022'!A128</f>
        <v>44809.874999999716</v>
      </c>
      <c r="B122" s="364">
        <v>469.15</v>
      </c>
      <c r="C122" s="365">
        <v>47036.978999999999</v>
      </c>
      <c r="D122" s="366">
        <v>47.642000000000003</v>
      </c>
      <c r="E122" s="366">
        <v>4776.5870000000004</v>
      </c>
      <c r="F122" s="239">
        <f t="shared" si="16"/>
        <v>421.50799999999998</v>
      </c>
      <c r="G122" s="239">
        <f t="shared" si="17"/>
        <v>42260.392</v>
      </c>
      <c r="H122" s="216">
        <f>'09-2022'!P128</f>
        <v>0</v>
      </c>
      <c r="I122" s="309">
        <f t="shared" si="18"/>
        <v>421.50799999999998</v>
      </c>
      <c r="J122" s="304">
        <f t="shared" si="19"/>
        <v>100.25999981020527</v>
      </c>
      <c r="K122" s="340">
        <v>8.33</v>
      </c>
      <c r="L122" s="310">
        <f t="shared" si="15"/>
        <v>120.11199999999999</v>
      </c>
      <c r="M122" s="304">
        <f t="shared" si="23"/>
        <v>0</v>
      </c>
      <c r="N122" s="304">
        <f t="shared" si="24"/>
        <v>22.532288138438037</v>
      </c>
      <c r="O122" s="304">
        <f t="shared" si="25"/>
        <v>0</v>
      </c>
      <c r="P122" s="304">
        <f t="shared" si="26"/>
        <v>0</v>
      </c>
      <c r="Q122" s="304">
        <f t="shared" si="27"/>
        <v>42.240747316848442</v>
      </c>
      <c r="R122" s="304">
        <f t="shared" si="20"/>
        <v>120.11199999999999</v>
      </c>
      <c r="S122" s="213">
        <f t="shared" si="21"/>
        <v>0</v>
      </c>
      <c r="T122" s="305">
        <f t="shared" si="22"/>
        <v>0</v>
      </c>
    </row>
    <row r="123" spans="1:20" x14ac:dyDescent="0.35">
      <c r="A123" s="202">
        <f>'09-2022'!A129</f>
        <v>44809.91666666638</v>
      </c>
      <c r="B123" s="364">
        <v>583.54999999999995</v>
      </c>
      <c r="C123" s="365">
        <v>54048.400999999998</v>
      </c>
      <c r="D123" s="366">
        <v>189.97499999999999</v>
      </c>
      <c r="E123" s="366">
        <v>17595.484</v>
      </c>
      <c r="F123" s="239">
        <f t="shared" si="16"/>
        <v>393.57499999999993</v>
      </c>
      <c r="G123" s="239">
        <f t="shared" si="17"/>
        <v>36452.917000000001</v>
      </c>
      <c r="H123" s="216">
        <f>'09-2022'!P129</f>
        <v>0</v>
      </c>
      <c r="I123" s="309">
        <f t="shared" si="18"/>
        <v>393.57499999999993</v>
      </c>
      <c r="J123" s="304">
        <f t="shared" si="19"/>
        <v>92.620001270405908</v>
      </c>
      <c r="K123" s="340">
        <v>8.33</v>
      </c>
      <c r="L123" s="310">
        <f t="shared" si="15"/>
        <v>120.11199999999999</v>
      </c>
      <c r="M123" s="304">
        <f t="shared" si="23"/>
        <v>0</v>
      </c>
      <c r="N123" s="304">
        <f t="shared" si="24"/>
        <v>22.532288138438037</v>
      </c>
      <c r="O123" s="304">
        <f t="shared" si="25"/>
        <v>0</v>
      </c>
      <c r="P123" s="304">
        <f t="shared" si="26"/>
        <v>0</v>
      </c>
      <c r="Q123" s="304">
        <f t="shared" si="27"/>
        <v>42.240747316848442</v>
      </c>
      <c r="R123" s="304">
        <f t="shared" si="20"/>
        <v>120.11199999999999</v>
      </c>
      <c r="S123" s="213">
        <f t="shared" si="21"/>
        <v>0</v>
      </c>
      <c r="T123" s="305">
        <f t="shared" si="22"/>
        <v>0</v>
      </c>
    </row>
    <row r="124" spans="1:20" x14ac:dyDescent="0.35">
      <c r="A124" s="202">
        <f>'09-2022'!A130</f>
        <v>44809.958333333045</v>
      </c>
      <c r="B124" s="364">
        <v>506.65</v>
      </c>
      <c r="C124" s="365">
        <v>38586.464</v>
      </c>
      <c r="D124" s="366">
        <v>148.048</v>
      </c>
      <c r="E124" s="366">
        <v>11275.335999999999</v>
      </c>
      <c r="F124" s="239">
        <f t="shared" si="16"/>
        <v>358.60199999999998</v>
      </c>
      <c r="G124" s="239">
        <f t="shared" si="17"/>
        <v>27311.128000000001</v>
      </c>
      <c r="H124" s="216">
        <f>'09-2022'!P130</f>
        <v>0</v>
      </c>
      <c r="I124" s="309">
        <f t="shared" si="18"/>
        <v>358.60199999999998</v>
      </c>
      <c r="J124" s="304">
        <f t="shared" si="19"/>
        <v>76.159999107645802</v>
      </c>
      <c r="K124" s="340">
        <v>8.33</v>
      </c>
      <c r="L124" s="310">
        <f t="shared" si="15"/>
        <v>120.11199999999999</v>
      </c>
      <c r="M124" s="304">
        <f t="shared" si="23"/>
        <v>0</v>
      </c>
      <c r="N124" s="304">
        <f t="shared" si="24"/>
        <v>22.532288138438037</v>
      </c>
      <c r="O124" s="304">
        <f t="shared" si="25"/>
        <v>0</v>
      </c>
      <c r="P124" s="304">
        <f t="shared" si="26"/>
        <v>0</v>
      </c>
      <c r="Q124" s="304">
        <f t="shared" si="27"/>
        <v>42.240747316848442</v>
      </c>
      <c r="R124" s="304">
        <f t="shared" si="20"/>
        <v>120.11199999999999</v>
      </c>
      <c r="S124" s="213">
        <f t="shared" si="21"/>
        <v>0</v>
      </c>
      <c r="T124" s="305">
        <f t="shared" si="22"/>
        <v>0</v>
      </c>
    </row>
    <row r="125" spans="1:20" x14ac:dyDescent="0.35">
      <c r="A125" s="202">
        <f>'09-2022'!A131</f>
        <v>44809.999999999709</v>
      </c>
      <c r="B125" s="364">
        <v>598.25</v>
      </c>
      <c r="C125" s="365">
        <v>43863.69</v>
      </c>
      <c r="D125" s="366">
        <v>279.38799999999998</v>
      </c>
      <c r="E125" s="366">
        <v>20484.727999999999</v>
      </c>
      <c r="F125" s="239">
        <f t="shared" si="16"/>
        <v>318.86200000000002</v>
      </c>
      <c r="G125" s="239">
        <f t="shared" si="17"/>
        <v>23378.962000000003</v>
      </c>
      <c r="H125" s="216">
        <f>'09-2022'!P131</f>
        <v>0</v>
      </c>
      <c r="I125" s="309">
        <f t="shared" si="18"/>
        <v>318.86200000000002</v>
      </c>
      <c r="J125" s="304">
        <f t="shared" si="19"/>
        <v>73.320000501784477</v>
      </c>
      <c r="K125" s="340">
        <v>8.33</v>
      </c>
      <c r="L125" s="310">
        <f t="shared" si="15"/>
        <v>120.11199999999999</v>
      </c>
      <c r="M125" s="304">
        <f t="shared" si="23"/>
        <v>0</v>
      </c>
      <c r="N125" s="304">
        <f t="shared" si="24"/>
        <v>22.532288138438037</v>
      </c>
      <c r="O125" s="304">
        <f t="shared" si="25"/>
        <v>0</v>
      </c>
      <c r="P125" s="304">
        <f t="shared" si="26"/>
        <v>0</v>
      </c>
      <c r="Q125" s="304">
        <f t="shared" si="27"/>
        <v>42.240747316848442</v>
      </c>
      <c r="R125" s="304">
        <f t="shared" si="20"/>
        <v>120.11199999999999</v>
      </c>
      <c r="S125" s="213">
        <f t="shared" si="21"/>
        <v>0</v>
      </c>
      <c r="T125" s="305">
        <f t="shared" si="22"/>
        <v>0</v>
      </c>
    </row>
    <row r="126" spans="1:20" x14ac:dyDescent="0.35">
      <c r="A126" s="202">
        <f>'09-2022'!A132</f>
        <v>44810.041666666373</v>
      </c>
      <c r="B126" s="362">
        <v>294.49599999999998</v>
      </c>
      <c r="C126" s="363">
        <v>21355.295824000001</v>
      </c>
      <c r="D126" s="366">
        <v>0</v>
      </c>
      <c r="E126" s="366">
        <v>0</v>
      </c>
      <c r="F126" s="239">
        <f t="shared" si="16"/>
        <v>294.49599999999998</v>
      </c>
      <c r="G126" s="239">
        <f t="shared" si="17"/>
        <v>21355.295824000001</v>
      </c>
      <c r="H126" s="216">
        <f>'09-2022'!P132</f>
        <v>0</v>
      </c>
      <c r="I126" s="309">
        <f t="shared" si="18"/>
        <v>294.49599999999998</v>
      </c>
      <c r="J126" s="304">
        <f t="shared" si="19"/>
        <v>72.51472286211019</v>
      </c>
      <c r="K126" s="340">
        <v>8.33</v>
      </c>
      <c r="L126" s="310">
        <f t="shared" si="15"/>
        <v>120.11199999999999</v>
      </c>
      <c r="M126" s="304">
        <f t="shared" si="23"/>
        <v>0</v>
      </c>
      <c r="N126" s="304">
        <f t="shared" si="24"/>
        <v>22.532288138438037</v>
      </c>
      <c r="O126" s="304">
        <f t="shared" si="25"/>
        <v>0</v>
      </c>
      <c r="P126" s="304">
        <f t="shared" si="26"/>
        <v>0</v>
      </c>
      <c r="Q126" s="304">
        <f t="shared" si="27"/>
        <v>42.240747316848442</v>
      </c>
      <c r="R126" s="304">
        <f t="shared" si="20"/>
        <v>120.11199999999999</v>
      </c>
      <c r="S126" s="213">
        <f t="shared" si="21"/>
        <v>0</v>
      </c>
      <c r="T126" s="305">
        <f t="shared" si="22"/>
        <v>0</v>
      </c>
    </row>
    <row r="127" spans="1:20" x14ac:dyDescent="0.35">
      <c r="A127" s="202">
        <f>'09-2022'!A133</f>
        <v>44810.083333333037</v>
      </c>
      <c r="B127" s="364">
        <v>281.87400000000002</v>
      </c>
      <c r="C127" s="365">
        <v>19278.460584</v>
      </c>
      <c r="D127" s="366">
        <v>0</v>
      </c>
      <c r="E127" s="366">
        <v>0</v>
      </c>
      <c r="F127" s="239">
        <f t="shared" si="16"/>
        <v>281.87400000000002</v>
      </c>
      <c r="G127" s="239">
        <f t="shared" si="17"/>
        <v>19278.460584</v>
      </c>
      <c r="H127" s="216">
        <f>'09-2022'!P133</f>
        <v>0</v>
      </c>
      <c r="I127" s="309">
        <f t="shared" si="18"/>
        <v>281.87400000000002</v>
      </c>
      <c r="J127" s="304">
        <f t="shared" si="19"/>
        <v>68.393894378339255</v>
      </c>
      <c r="K127" s="340">
        <v>8.33</v>
      </c>
      <c r="L127" s="310">
        <f t="shared" si="15"/>
        <v>120.11199999999999</v>
      </c>
      <c r="M127" s="304">
        <f t="shared" si="23"/>
        <v>0</v>
      </c>
      <c r="N127" s="304">
        <f t="shared" si="24"/>
        <v>22.532288138438037</v>
      </c>
      <c r="O127" s="304">
        <f t="shared" si="25"/>
        <v>0</v>
      </c>
      <c r="P127" s="304">
        <f t="shared" si="26"/>
        <v>0</v>
      </c>
      <c r="Q127" s="304">
        <f t="shared" si="27"/>
        <v>42.240747316848442</v>
      </c>
      <c r="R127" s="304">
        <f t="shared" si="20"/>
        <v>120.11199999999999</v>
      </c>
      <c r="S127" s="213">
        <f t="shared" si="21"/>
        <v>0</v>
      </c>
      <c r="T127" s="305">
        <f t="shared" si="22"/>
        <v>0</v>
      </c>
    </row>
    <row r="128" spans="1:20" x14ac:dyDescent="0.35">
      <c r="A128" s="202">
        <f>'09-2022'!A134</f>
        <v>44810.124999999702</v>
      </c>
      <c r="B128" s="364">
        <v>269.56799999999998</v>
      </c>
      <c r="C128" s="365">
        <v>16594.084439999999</v>
      </c>
      <c r="D128" s="366">
        <v>0</v>
      </c>
      <c r="E128" s="366">
        <v>0</v>
      </c>
      <c r="F128" s="239">
        <f t="shared" si="16"/>
        <v>269.56799999999998</v>
      </c>
      <c r="G128" s="239">
        <f t="shared" si="17"/>
        <v>16594.084439999999</v>
      </c>
      <c r="H128" s="216">
        <f>'09-2022'!P134</f>
        <v>0</v>
      </c>
      <c r="I128" s="309">
        <f t="shared" si="18"/>
        <v>269.56799999999998</v>
      </c>
      <c r="J128" s="304">
        <f t="shared" si="19"/>
        <v>61.558064903846152</v>
      </c>
      <c r="K128" s="340">
        <v>8.33</v>
      </c>
      <c r="L128" s="310">
        <f t="shared" si="15"/>
        <v>120.11199999999999</v>
      </c>
      <c r="M128" s="304">
        <f t="shared" si="23"/>
        <v>0</v>
      </c>
      <c r="N128" s="304">
        <f t="shared" si="24"/>
        <v>22.532288138438037</v>
      </c>
      <c r="O128" s="304">
        <f t="shared" si="25"/>
        <v>0</v>
      </c>
      <c r="P128" s="304">
        <f t="shared" si="26"/>
        <v>0</v>
      </c>
      <c r="Q128" s="304">
        <f t="shared" si="27"/>
        <v>42.240747316848442</v>
      </c>
      <c r="R128" s="304">
        <f t="shared" si="20"/>
        <v>120.11199999999999</v>
      </c>
      <c r="S128" s="213">
        <f t="shared" si="21"/>
        <v>0</v>
      </c>
      <c r="T128" s="305">
        <f t="shared" si="22"/>
        <v>0</v>
      </c>
    </row>
    <row r="129" spans="1:20" x14ac:dyDescent="0.35">
      <c r="A129" s="202">
        <f>'09-2022'!A135</f>
        <v>44810.166666666366</v>
      </c>
      <c r="B129" s="364">
        <v>270.46499999999997</v>
      </c>
      <c r="C129" s="365">
        <v>16169.105735000001</v>
      </c>
      <c r="D129" s="366">
        <v>0</v>
      </c>
      <c r="E129" s="366">
        <v>0</v>
      </c>
      <c r="F129" s="239">
        <f t="shared" si="16"/>
        <v>270.46499999999997</v>
      </c>
      <c r="G129" s="239">
        <f t="shared" si="17"/>
        <v>16169.105735000001</v>
      </c>
      <c r="H129" s="216">
        <f>'09-2022'!P135</f>
        <v>0</v>
      </c>
      <c r="I129" s="309">
        <f t="shared" si="18"/>
        <v>270.46499999999997</v>
      </c>
      <c r="J129" s="304">
        <f t="shared" si="19"/>
        <v>59.782617843343878</v>
      </c>
      <c r="K129" s="340">
        <v>8.33</v>
      </c>
      <c r="L129" s="310">
        <f t="shared" si="15"/>
        <v>120.11199999999999</v>
      </c>
      <c r="M129" s="304">
        <f t="shared" si="23"/>
        <v>0</v>
      </c>
      <c r="N129" s="304">
        <f t="shared" si="24"/>
        <v>22.532288138438037</v>
      </c>
      <c r="O129" s="304">
        <f t="shared" si="25"/>
        <v>0</v>
      </c>
      <c r="P129" s="304">
        <f t="shared" si="26"/>
        <v>0</v>
      </c>
      <c r="Q129" s="304">
        <f t="shared" si="27"/>
        <v>42.240747316848442</v>
      </c>
      <c r="R129" s="304">
        <f t="shared" si="20"/>
        <v>120.11199999999999</v>
      </c>
      <c r="S129" s="213">
        <f t="shared" si="21"/>
        <v>0</v>
      </c>
      <c r="T129" s="305">
        <f t="shared" si="22"/>
        <v>0</v>
      </c>
    </row>
    <row r="130" spans="1:20" x14ac:dyDescent="0.35">
      <c r="A130" s="202">
        <f>'09-2022'!A136</f>
        <v>44810.20833333303</v>
      </c>
      <c r="B130" s="364">
        <v>271.976</v>
      </c>
      <c r="C130" s="365">
        <v>16790.025239999999</v>
      </c>
      <c r="D130" s="366">
        <v>0</v>
      </c>
      <c r="E130" s="366">
        <v>0</v>
      </c>
      <c r="F130" s="239">
        <f t="shared" si="16"/>
        <v>271.976</v>
      </c>
      <c r="G130" s="239">
        <f t="shared" si="17"/>
        <v>16790.025239999999</v>
      </c>
      <c r="H130" s="216">
        <f>'09-2022'!P136</f>
        <v>0</v>
      </c>
      <c r="I130" s="309">
        <f t="shared" si="18"/>
        <v>271.976</v>
      </c>
      <c r="J130" s="304">
        <f t="shared" si="19"/>
        <v>61.733481042444922</v>
      </c>
      <c r="K130" s="340">
        <v>8.33</v>
      </c>
      <c r="L130" s="310">
        <f t="shared" si="15"/>
        <v>120.11199999999999</v>
      </c>
      <c r="M130" s="304">
        <f t="shared" si="23"/>
        <v>0</v>
      </c>
      <c r="N130" s="304">
        <f t="shared" si="24"/>
        <v>22.532288138438037</v>
      </c>
      <c r="O130" s="304">
        <f t="shared" si="25"/>
        <v>0</v>
      </c>
      <c r="P130" s="304">
        <f t="shared" si="26"/>
        <v>0</v>
      </c>
      <c r="Q130" s="304">
        <f t="shared" si="27"/>
        <v>42.240747316848442</v>
      </c>
      <c r="R130" s="304">
        <f t="shared" si="20"/>
        <v>120.11199999999999</v>
      </c>
      <c r="S130" s="213">
        <f t="shared" si="21"/>
        <v>0</v>
      </c>
      <c r="T130" s="305">
        <f t="shared" si="22"/>
        <v>0</v>
      </c>
    </row>
    <row r="131" spans="1:20" x14ac:dyDescent="0.35">
      <c r="A131" s="202">
        <f>'09-2022'!A137</f>
        <v>44810.249999999694</v>
      </c>
      <c r="B131" s="364">
        <v>284.73400000000004</v>
      </c>
      <c r="C131" s="365">
        <v>20766.848911999998</v>
      </c>
      <c r="D131" s="366">
        <v>0</v>
      </c>
      <c r="E131" s="366">
        <v>0</v>
      </c>
      <c r="F131" s="239">
        <f t="shared" si="16"/>
        <v>284.73400000000004</v>
      </c>
      <c r="G131" s="239">
        <f t="shared" si="17"/>
        <v>20766.848911999998</v>
      </c>
      <c r="H131" s="216">
        <f>'09-2022'!P137</f>
        <v>0</v>
      </c>
      <c r="I131" s="309">
        <f t="shared" si="18"/>
        <v>284.73400000000004</v>
      </c>
      <c r="J131" s="304">
        <f t="shared" si="19"/>
        <v>72.934208461230469</v>
      </c>
      <c r="K131" s="340">
        <v>8.33</v>
      </c>
      <c r="L131" s="310">
        <f t="shared" si="15"/>
        <v>120.11199999999999</v>
      </c>
      <c r="M131" s="304">
        <f t="shared" si="23"/>
        <v>0</v>
      </c>
      <c r="N131" s="304">
        <f t="shared" si="24"/>
        <v>22.532288138438037</v>
      </c>
      <c r="O131" s="304">
        <f t="shared" si="25"/>
        <v>0</v>
      </c>
      <c r="P131" s="304">
        <f t="shared" si="26"/>
        <v>0</v>
      </c>
      <c r="Q131" s="304">
        <f t="shared" si="27"/>
        <v>42.240747316848442</v>
      </c>
      <c r="R131" s="304">
        <f t="shared" si="20"/>
        <v>120.11199999999999</v>
      </c>
      <c r="S131" s="213">
        <f t="shared" si="21"/>
        <v>0</v>
      </c>
      <c r="T131" s="305">
        <f t="shared" si="22"/>
        <v>0</v>
      </c>
    </row>
    <row r="132" spans="1:20" x14ac:dyDescent="0.35">
      <c r="A132" s="202">
        <f>'09-2022'!A138</f>
        <v>44810.291666666359</v>
      </c>
      <c r="B132" s="364">
        <v>326.738</v>
      </c>
      <c r="C132" s="365">
        <v>28766.135235999998</v>
      </c>
      <c r="D132" s="366">
        <v>0</v>
      </c>
      <c r="E132" s="366">
        <v>0</v>
      </c>
      <c r="F132" s="239">
        <f t="shared" si="16"/>
        <v>326.738</v>
      </c>
      <c r="G132" s="239">
        <f t="shared" si="17"/>
        <v>28766.135235999998</v>
      </c>
      <c r="H132" s="216">
        <f>'09-2022'!P138</f>
        <v>0</v>
      </c>
      <c r="I132" s="309">
        <f t="shared" si="18"/>
        <v>326.738</v>
      </c>
      <c r="J132" s="304">
        <f t="shared" si="19"/>
        <v>88.040372518654081</v>
      </c>
      <c r="K132" s="340">
        <v>8.33</v>
      </c>
      <c r="L132" s="310">
        <f t="shared" si="15"/>
        <v>120.11199999999999</v>
      </c>
      <c r="M132" s="304">
        <f t="shared" si="23"/>
        <v>0</v>
      </c>
      <c r="N132" s="304">
        <f t="shared" si="24"/>
        <v>22.532288138438037</v>
      </c>
      <c r="O132" s="304">
        <f t="shared" si="25"/>
        <v>0</v>
      </c>
      <c r="P132" s="304">
        <f t="shared" si="26"/>
        <v>0</v>
      </c>
      <c r="Q132" s="304">
        <f t="shared" si="27"/>
        <v>42.240747316848442</v>
      </c>
      <c r="R132" s="304">
        <f t="shared" si="20"/>
        <v>120.11199999999999</v>
      </c>
      <c r="S132" s="213">
        <f t="shared" si="21"/>
        <v>0</v>
      </c>
      <c r="T132" s="305">
        <f t="shared" si="22"/>
        <v>0</v>
      </c>
    </row>
    <row r="133" spans="1:20" x14ac:dyDescent="0.35">
      <c r="A133" s="202">
        <f>'09-2022'!A139</f>
        <v>44810.333333333023</v>
      </c>
      <c r="B133" s="364">
        <v>344.49199999999996</v>
      </c>
      <c r="C133" s="365">
        <v>30968.664919999999</v>
      </c>
      <c r="D133" s="366">
        <v>0</v>
      </c>
      <c r="E133" s="366">
        <v>0</v>
      </c>
      <c r="F133" s="239">
        <f t="shared" si="16"/>
        <v>344.49199999999996</v>
      </c>
      <c r="G133" s="239">
        <f t="shared" si="17"/>
        <v>30968.664919999999</v>
      </c>
      <c r="H133" s="216">
        <f>'09-2022'!P139</f>
        <v>0</v>
      </c>
      <c r="I133" s="309">
        <f t="shared" si="18"/>
        <v>344.49199999999996</v>
      </c>
      <c r="J133" s="304">
        <f t="shared" si="19"/>
        <v>89.896615654354832</v>
      </c>
      <c r="K133" s="340">
        <v>8.33</v>
      </c>
      <c r="L133" s="310">
        <f t="shared" si="15"/>
        <v>120.11199999999999</v>
      </c>
      <c r="M133" s="304">
        <f t="shared" si="23"/>
        <v>0</v>
      </c>
      <c r="N133" s="304">
        <f t="shared" si="24"/>
        <v>22.532288138438037</v>
      </c>
      <c r="O133" s="304">
        <f t="shared" si="25"/>
        <v>0</v>
      </c>
      <c r="P133" s="304">
        <f t="shared" si="26"/>
        <v>0</v>
      </c>
      <c r="Q133" s="304">
        <f t="shared" si="27"/>
        <v>42.240747316848442</v>
      </c>
      <c r="R133" s="304">
        <f t="shared" si="20"/>
        <v>120.11199999999999</v>
      </c>
      <c r="S133" s="213">
        <f t="shared" si="21"/>
        <v>0</v>
      </c>
      <c r="T133" s="305">
        <f t="shared" si="22"/>
        <v>0</v>
      </c>
    </row>
    <row r="134" spans="1:20" x14ac:dyDescent="0.35">
      <c r="A134" s="202">
        <f>'09-2022'!A140</f>
        <v>44810.374999999687</v>
      </c>
      <c r="B134" s="364">
        <v>358.7</v>
      </c>
      <c r="C134" s="365">
        <v>31221.248</v>
      </c>
      <c r="D134" s="366">
        <v>4.3890000000000002</v>
      </c>
      <c r="E134" s="366">
        <v>382.01900000000001</v>
      </c>
      <c r="F134" s="239">
        <f t="shared" si="16"/>
        <v>354.31099999999998</v>
      </c>
      <c r="G134" s="239">
        <f t="shared" si="17"/>
        <v>30839.228999999999</v>
      </c>
      <c r="H134" s="216">
        <f>'09-2022'!P140</f>
        <v>0</v>
      </c>
      <c r="I134" s="309">
        <f t="shared" si="18"/>
        <v>354.31099999999998</v>
      </c>
      <c r="J134" s="304">
        <f t="shared" si="19"/>
        <v>87.039998758153146</v>
      </c>
      <c r="K134" s="340">
        <v>8.33</v>
      </c>
      <c r="L134" s="310">
        <f t="shared" ref="L134:L197" si="28">IF(AND(MONTH($A$2)&gt;5,MONTH($A$2)&lt;9),(K134*10800)/1000,(K134*10400)/1000)+33.48</f>
        <v>120.11199999999999</v>
      </c>
      <c r="M134" s="304">
        <f t="shared" si="23"/>
        <v>0</v>
      </c>
      <c r="N134" s="304">
        <f t="shared" si="24"/>
        <v>22.532288138438037</v>
      </c>
      <c r="O134" s="304">
        <f t="shared" si="25"/>
        <v>0</v>
      </c>
      <c r="P134" s="304">
        <f t="shared" si="26"/>
        <v>0</v>
      </c>
      <c r="Q134" s="304">
        <f t="shared" si="27"/>
        <v>42.240747316848442</v>
      </c>
      <c r="R134" s="304">
        <f t="shared" si="20"/>
        <v>120.11199999999999</v>
      </c>
      <c r="S134" s="213">
        <f t="shared" si="21"/>
        <v>0</v>
      </c>
      <c r="T134" s="305">
        <f t="shared" si="22"/>
        <v>0</v>
      </c>
    </row>
    <row r="135" spans="1:20" x14ac:dyDescent="0.35">
      <c r="A135" s="202">
        <f>'09-2022'!A141</f>
        <v>44810.416666666351</v>
      </c>
      <c r="B135" s="364">
        <v>368.83199999999999</v>
      </c>
      <c r="C135" s="365">
        <v>34605.751929999999</v>
      </c>
      <c r="D135" s="366">
        <v>0</v>
      </c>
      <c r="E135" s="366">
        <v>0</v>
      </c>
      <c r="F135" s="239">
        <f t="shared" ref="F135:F198" si="29">B135-D135</f>
        <v>368.83199999999999</v>
      </c>
      <c r="G135" s="239">
        <f t="shared" ref="G135:G198" si="30">C135-E135</f>
        <v>34605.751929999999</v>
      </c>
      <c r="H135" s="216">
        <f>'09-2022'!P141</f>
        <v>0</v>
      </c>
      <c r="I135" s="309">
        <f t="shared" ref="I135:I198" si="31">F135-H135</f>
        <v>368.83199999999999</v>
      </c>
      <c r="J135" s="304">
        <f t="shared" ref="J135:J198" si="32">IF(F135&gt;0,G135/F135,0)</f>
        <v>93.825242739241716</v>
      </c>
      <c r="K135" s="340">
        <v>8.33</v>
      </c>
      <c r="L135" s="310">
        <f t="shared" si="28"/>
        <v>120.11199999999999</v>
      </c>
      <c r="M135" s="304">
        <f t="shared" si="23"/>
        <v>0</v>
      </c>
      <c r="N135" s="304">
        <f t="shared" si="24"/>
        <v>22.532288138438037</v>
      </c>
      <c r="O135" s="304">
        <f t="shared" si="25"/>
        <v>0</v>
      </c>
      <c r="P135" s="304">
        <f t="shared" si="26"/>
        <v>0</v>
      </c>
      <c r="Q135" s="304">
        <f t="shared" si="27"/>
        <v>42.240747316848442</v>
      </c>
      <c r="R135" s="304">
        <f t="shared" ref="R135:R198" si="33">MAX(L135:Q135)</f>
        <v>120.11199999999999</v>
      </c>
      <c r="S135" s="213">
        <f t="shared" ref="S135:S198" si="34">IF(J135&gt;R135,J135-R135,0)</f>
        <v>0</v>
      </c>
      <c r="T135" s="305">
        <f t="shared" ref="T135:T198" si="35">IF(S135&lt;&gt;" ",S135*I135,0)</f>
        <v>0</v>
      </c>
    </row>
    <row r="136" spans="1:20" x14ac:dyDescent="0.35">
      <c r="A136" s="202">
        <f>'09-2022'!A142</f>
        <v>44810.458333333016</v>
      </c>
      <c r="B136" s="364">
        <v>413.95</v>
      </c>
      <c r="C136" s="365">
        <v>40244.218999999997</v>
      </c>
      <c r="D136" s="366">
        <v>10.771000000000001</v>
      </c>
      <c r="E136" s="366">
        <v>1047.1569999999999</v>
      </c>
      <c r="F136" s="239">
        <f t="shared" si="29"/>
        <v>403.17899999999997</v>
      </c>
      <c r="G136" s="239">
        <f t="shared" si="30"/>
        <v>39197.061999999998</v>
      </c>
      <c r="H136" s="216">
        <f>'09-2022'!P142</f>
        <v>0</v>
      </c>
      <c r="I136" s="309">
        <f t="shared" si="31"/>
        <v>403.17899999999997</v>
      </c>
      <c r="J136" s="304">
        <f t="shared" si="32"/>
        <v>97.219999057490597</v>
      </c>
      <c r="K136" s="340">
        <v>8.33</v>
      </c>
      <c r="L136" s="310">
        <f t="shared" si="28"/>
        <v>120.11199999999999</v>
      </c>
      <c r="M136" s="304">
        <f t="shared" ref="M136:M199" si="36">M135</f>
        <v>0</v>
      </c>
      <c r="N136" s="304">
        <f t="shared" ref="N136:N199" si="37">N135</f>
        <v>22.532288138438037</v>
      </c>
      <c r="O136" s="304">
        <f t="shared" ref="O136:O199" si="38">O135</f>
        <v>0</v>
      </c>
      <c r="P136" s="304">
        <f t="shared" ref="P136:P199" si="39">P135</f>
        <v>0</v>
      </c>
      <c r="Q136" s="304">
        <f t="shared" ref="Q136:Q199" si="40">Q135</f>
        <v>42.240747316848442</v>
      </c>
      <c r="R136" s="304">
        <f t="shared" si="33"/>
        <v>120.11199999999999</v>
      </c>
      <c r="S136" s="213">
        <f t="shared" si="34"/>
        <v>0</v>
      </c>
      <c r="T136" s="305">
        <f t="shared" si="35"/>
        <v>0</v>
      </c>
    </row>
    <row r="137" spans="1:20" x14ac:dyDescent="0.35">
      <c r="A137" s="202">
        <f>'09-2022'!A143</f>
        <v>44810.49999999968</v>
      </c>
      <c r="B137" s="364">
        <v>435.87200000000001</v>
      </c>
      <c r="C137" s="365">
        <v>45363.482711999997</v>
      </c>
      <c r="D137" s="366">
        <v>0</v>
      </c>
      <c r="E137" s="366">
        <v>0</v>
      </c>
      <c r="F137" s="239">
        <f t="shared" si="29"/>
        <v>435.87200000000001</v>
      </c>
      <c r="G137" s="239">
        <f t="shared" si="30"/>
        <v>45363.482711999997</v>
      </c>
      <c r="H137" s="216">
        <f>'09-2022'!P143</f>
        <v>0</v>
      </c>
      <c r="I137" s="309">
        <f t="shared" si="31"/>
        <v>435.87200000000001</v>
      </c>
      <c r="J137" s="304">
        <f t="shared" si="32"/>
        <v>104.0752393179649</v>
      </c>
      <c r="K137" s="340">
        <v>8.33</v>
      </c>
      <c r="L137" s="310">
        <f t="shared" si="28"/>
        <v>120.11199999999999</v>
      </c>
      <c r="M137" s="304">
        <f t="shared" si="36"/>
        <v>0</v>
      </c>
      <c r="N137" s="304">
        <f t="shared" si="37"/>
        <v>22.532288138438037</v>
      </c>
      <c r="O137" s="304">
        <f t="shared" si="38"/>
        <v>0</v>
      </c>
      <c r="P137" s="304">
        <f t="shared" si="39"/>
        <v>0</v>
      </c>
      <c r="Q137" s="304">
        <f t="shared" si="40"/>
        <v>42.240747316848442</v>
      </c>
      <c r="R137" s="304">
        <f t="shared" si="33"/>
        <v>120.11199999999999</v>
      </c>
      <c r="S137" s="213">
        <f t="shared" si="34"/>
        <v>0</v>
      </c>
      <c r="T137" s="305">
        <f t="shared" si="35"/>
        <v>0</v>
      </c>
    </row>
    <row r="138" spans="1:20" x14ac:dyDescent="0.35">
      <c r="A138" s="202">
        <f>'09-2022'!A144</f>
        <v>44810.541666666344</v>
      </c>
      <c r="B138" s="364">
        <v>459.03100000000001</v>
      </c>
      <c r="C138" s="365">
        <v>49239.510134000004</v>
      </c>
      <c r="D138" s="366">
        <v>0</v>
      </c>
      <c r="E138" s="366">
        <v>0</v>
      </c>
      <c r="F138" s="239">
        <f t="shared" si="29"/>
        <v>459.03100000000001</v>
      </c>
      <c r="G138" s="239">
        <f t="shared" si="30"/>
        <v>49239.510134000004</v>
      </c>
      <c r="H138" s="216">
        <f>'09-2022'!P144</f>
        <v>0</v>
      </c>
      <c r="I138" s="309">
        <f t="shared" si="31"/>
        <v>459.03100000000001</v>
      </c>
      <c r="J138" s="304">
        <f t="shared" si="32"/>
        <v>107.26837650180489</v>
      </c>
      <c r="K138" s="340">
        <v>8.33</v>
      </c>
      <c r="L138" s="310">
        <f t="shared" si="28"/>
        <v>120.11199999999999</v>
      </c>
      <c r="M138" s="304">
        <f t="shared" si="36"/>
        <v>0</v>
      </c>
      <c r="N138" s="304">
        <f t="shared" si="37"/>
        <v>22.532288138438037</v>
      </c>
      <c r="O138" s="304">
        <f t="shared" si="38"/>
        <v>0</v>
      </c>
      <c r="P138" s="304">
        <f t="shared" si="39"/>
        <v>0</v>
      </c>
      <c r="Q138" s="304">
        <f t="shared" si="40"/>
        <v>42.240747316848442</v>
      </c>
      <c r="R138" s="304">
        <f t="shared" si="33"/>
        <v>120.11199999999999</v>
      </c>
      <c r="S138" s="213">
        <f t="shared" si="34"/>
        <v>0</v>
      </c>
      <c r="T138" s="305">
        <f t="shared" si="35"/>
        <v>0</v>
      </c>
    </row>
    <row r="139" spans="1:20" x14ac:dyDescent="0.35">
      <c r="A139" s="202">
        <f>'09-2022'!A145</f>
        <v>44810.583333333008</v>
      </c>
      <c r="B139" s="364">
        <v>493.904</v>
      </c>
      <c r="C139" s="365">
        <v>54414.779552</v>
      </c>
      <c r="D139" s="366">
        <v>0</v>
      </c>
      <c r="E139" s="366">
        <v>0</v>
      </c>
      <c r="F139" s="239">
        <f t="shared" si="29"/>
        <v>493.904</v>
      </c>
      <c r="G139" s="239">
        <f t="shared" si="30"/>
        <v>54414.779552</v>
      </c>
      <c r="H139" s="216">
        <f>'09-2022'!P145</f>
        <v>0</v>
      </c>
      <c r="I139" s="309">
        <f t="shared" si="31"/>
        <v>493.904</v>
      </c>
      <c r="J139" s="304">
        <f t="shared" si="32"/>
        <v>110.17278570734393</v>
      </c>
      <c r="K139" s="340">
        <v>8.33</v>
      </c>
      <c r="L139" s="310">
        <f t="shared" si="28"/>
        <v>120.11199999999999</v>
      </c>
      <c r="M139" s="304">
        <f t="shared" si="36"/>
        <v>0</v>
      </c>
      <c r="N139" s="304">
        <f t="shared" si="37"/>
        <v>22.532288138438037</v>
      </c>
      <c r="O139" s="304">
        <f t="shared" si="38"/>
        <v>0</v>
      </c>
      <c r="P139" s="304">
        <f t="shared" si="39"/>
        <v>0</v>
      </c>
      <c r="Q139" s="304">
        <f t="shared" si="40"/>
        <v>42.240747316848442</v>
      </c>
      <c r="R139" s="304">
        <f t="shared" si="33"/>
        <v>120.11199999999999</v>
      </c>
      <c r="S139" s="213">
        <f t="shared" si="34"/>
        <v>0</v>
      </c>
      <c r="T139" s="305">
        <f t="shared" si="35"/>
        <v>0</v>
      </c>
    </row>
    <row r="140" spans="1:20" x14ac:dyDescent="0.35">
      <c r="A140" s="202">
        <f>'09-2022'!A146</f>
        <v>44810.624999999673</v>
      </c>
      <c r="B140" s="364">
        <v>497.12799999999999</v>
      </c>
      <c r="C140" s="365">
        <v>59607.694799999997</v>
      </c>
      <c r="D140" s="366">
        <v>0</v>
      </c>
      <c r="E140" s="366">
        <v>0</v>
      </c>
      <c r="F140" s="239">
        <f t="shared" si="29"/>
        <v>497.12799999999999</v>
      </c>
      <c r="G140" s="239">
        <f t="shared" si="30"/>
        <v>59607.694799999997</v>
      </c>
      <c r="H140" s="216">
        <f>'09-2022'!P146</f>
        <v>0</v>
      </c>
      <c r="I140" s="309">
        <f t="shared" si="31"/>
        <v>497.12799999999999</v>
      </c>
      <c r="J140" s="304">
        <f t="shared" si="32"/>
        <v>119.90411885872452</v>
      </c>
      <c r="K140" s="340">
        <v>8.33</v>
      </c>
      <c r="L140" s="310">
        <f t="shared" si="28"/>
        <v>120.11199999999999</v>
      </c>
      <c r="M140" s="304">
        <f t="shared" si="36"/>
        <v>0</v>
      </c>
      <c r="N140" s="304">
        <f t="shared" si="37"/>
        <v>22.532288138438037</v>
      </c>
      <c r="O140" s="304">
        <f t="shared" si="38"/>
        <v>0</v>
      </c>
      <c r="P140" s="304">
        <f t="shared" si="39"/>
        <v>0</v>
      </c>
      <c r="Q140" s="304">
        <f t="shared" si="40"/>
        <v>42.240747316848442</v>
      </c>
      <c r="R140" s="304">
        <f t="shared" si="33"/>
        <v>120.11199999999999</v>
      </c>
      <c r="S140" s="213">
        <f t="shared" si="34"/>
        <v>0</v>
      </c>
      <c r="T140" s="305">
        <f t="shared" si="35"/>
        <v>0</v>
      </c>
    </row>
    <row r="141" spans="1:20" x14ac:dyDescent="0.35">
      <c r="A141" s="202">
        <f>'09-2022'!A147</f>
        <v>44810.666666666337</v>
      </c>
      <c r="B141" s="364">
        <v>513.25</v>
      </c>
      <c r="C141" s="365">
        <v>61066.485000000001</v>
      </c>
      <c r="D141" s="366">
        <v>7.8419999999999996</v>
      </c>
      <c r="E141" s="366">
        <v>933.04100000000005</v>
      </c>
      <c r="F141" s="239">
        <f t="shared" si="29"/>
        <v>505.40800000000002</v>
      </c>
      <c r="G141" s="239">
        <f t="shared" si="30"/>
        <v>60133.444000000003</v>
      </c>
      <c r="H141" s="216">
        <f>'09-2022'!P147</f>
        <v>0</v>
      </c>
      <c r="I141" s="309">
        <f t="shared" si="31"/>
        <v>505.40800000000002</v>
      </c>
      <c r="J141" s="304">
        <f t="shared" si="32"/>
        <v>118.98000031657591</v>
      </c>
      <c r="K141" s="340">
        <v>8.33</v>
      </c>
      <c r="L141" s="310">
        <f t="shared" si="28"/>
        <v>120.11199999999999</v>
      </c>
      <c r="M141" s="304">
        <f t="shared" si="36"/>
        <v>0</v>
      </c>
      <c r="N141" s="304">
        <f t="shared" si="37"/>
        <v>22.532288138438037</v>
      </c>
      <c r="O141" s="304">
        <f t="shared" si="38"/>
        <v>0</v>
      </c>
      <c r="P141" s="304">
        <f t="shared" si="39"/>
        <v>0</v>
      </c>
      <c r="Q141" s="304">
        <f t="shared" si="40"/>
        <v>42.240747316848442</v>
      </c>
      <c r="R141" s="304">
        <f t="shared" si="33"/>
        <v>120.11199999999999</v>
      </c>
      <c r="S141" s="213">
        <f t="shared" si="34"/>
        <v>0</v>
      </c>
      <c r="T141" s="305">
        <f t="shared" si="35"/>
        <v>0</v>
      </c>
    </row>
    <row r="142" spans="1:20" x14ac:dyDescent="0.35">
      <c r="A142" s="202">
        <f>'09-2022'!A148</f>
        <v>44810.708333333001</v>
      </c>
      <c r="B142" s="364">
        <v>514.41899999999998</v>
      </c>
      <c r="C142" s="365">
        <v>69905.912604000012</v>
      </c>
      <c r="D142" s="366">
        <v>0</v>
      </c>
      <c r="E142" s="366">
        <v>0</v>
      </c>
      <c r="F142" s="239">
        <f t="shared" si="29"/>
        <v>514.41899999999998</v>
      </c>
      <c r="G142" s="239">
        <f t="shared" si="30"/>
        <v>69905.912604000012</v>
      </c>
      <c r="H142" s="216">
        <f>'09-2022'!P148</f>
        <v>0</v>
      </c>
      <c r="I142" s="309">
        <f t="shared" si="31"/>
        <v>514.41899999999998</v>
      </c>
      <c r="J142" s="304">
        <f t="shared" si="32"/>
        <v>135.89294447522354</v>
      </c>
      <c r="K142" s="340">
        <v>8.33</v>
      </c>
      <c r="L142" s="310">
        <f t="shared" si="28"/>
        <v>120.11199999999999</v>
      </c>
      <c r="M142" s="304">
        <f t="shared" si="36"/>
        <v>0</v>
      </c>
      <c r="N142" s="304">
        <f t="shared" si="37"/>
        <v>22.532288138438037</v>
      </c>
      <c r="O142" s="304">
        <f t="shared" si="38"/>
        <v>0</v>
      </c>
      <c r="P142" s="304">
        <f t="shared" si="39"/>
        <v>0</v>
      </c>
      <c r="Q142" s="304">
        <f t="shared" si="40"/>
        <v>42.240747316848442</v>
      </c>
      <c r="R142" s="304">
        <f t="shared" si="33"/>
        <v>120.11199999999999</v>
      </c>
      <c r="S142" s="213">
        <f t="shared" si="34"/>
        <v>15.780944475223549</v>
      </c>
      <c r="T142" s="305">
        <f t="shared" si="35"/>
        <v>8118.0176760000231</v>
      </c>
    </row>
    <row r="143" spans="1:20" x14ac:dyDescent="0.35">
      <c r="A143" s="202">
        <f>'09-2022'!A149</f>
        <v>44810.749999999665</v>
      </c>
      <c r="B143" s="364">
        <v>519.45000000000005</v>
      </c>
      <c r="C143" s="365">
        <v>70733.506500000003</v>
      </c>
      <c r="D143" s="366">
        <v>15.929</v>
      </c>
      <c r="E143" s="366">
        <v>2169.0520000000001</v>
      </c>
      <c r="F143" s="239">
        <f t="shared" si="29"/>
        <v>503.52100000000007</v>
      </c>
      <c r="G143" s="239">
        <f t="shared" si="30"/>
        <v>68564.454500000007</v>
      </c>
      <c r="H143" s="216">
        <f>'09-2022'!P149</f>
        <v>0</v>
      </c>
      <c r="I143" s="309">
        <f t="shared" si="31"/>
        <v>503.52100000000007</v>
      </c>
      <c r="J143" s="304">
        <f t="shared" si="32"/>
        <v>136.16999986097898</v>
      </c>
      <c r="K143" s="340">
        <v>8.33</v>
      </c>
      <c r="L143" s="310">
        <f t="shared" si="28"/>
        <v>120.11199999999999</v>
      </c>
      <c r="M143" s="304">
        <f t="shared" si="36"/>
        <v>0</v>
      </c>
      <c r="N143" s="304">
        <f t="shared" si="37"/>
        <v>22.532288138438037</v>
      </c>
      <c r="O143" s="304">
        <f t="shared" si="38"/>
        <v>0</v>
      </c>
      <c r="P143" s="304">
        <f t="shared" si="39"/>
        <v>0</v>
      </c>
      <c r="Q143" s="304">
        <f t="shared" si="40"/>
        <v>42.240747316848442</v>
      </c>
      <c r="R143" s="304">
        <f t="shared" si="33"/>
        <v>120.11199999999999</v>
      </c>
      <c r="S143" s="213">
        <f t="shared" si="34"/>
        <v>16.057999860978981</v>
      </c>
      <c r="T143" s="305">
        <f t="shared" si="35"/>
        <v>8085.5401479999991</v>
      </c>
    </row>
    <row r="144" spans="1:20" x14ac:dyDescent="0.35">
      <c r="A144" s="202">
        <f>'09-2022'!A150</f>
        <v>44810.79166666633</v>
      </c>
      <c r="B144" s="364">
        <v>486.99899999999997</v>
      </c>
      <c r="C144" s="365">
        <v>56506.860704999999</v>
      </c>
      <c r="D144" s="366">
        <v>0</v>
      </c>
      <c r="E144" s="366">
        <v>0</v>
      </c>
      <c r="F144" s="239">
        <f t="shared" si="29"/>
        <v>486.99899999999997</v>
      </c>
      <c r="G144" s="239">
        <f t="shared" si="30"/>
        <v>56506.860704999999</v>
      </c>
      <c r="H144" s="216">
        <f>'09-2022'!P150</f>
        <v>0</v>
      </c>
      <c r="I144" s="309">
        <f t="shared" si="31"/>
        <v>486.99899999999997</v>
      </c>
      <c r="J144" s="304">
        <f t="shared" si="32"/>
        <v>116.03075305082763</v>
      </c>
      <c r="K144" s="340">
        <v>8.33</v>
      </c>
      <c r="L144" s="310">
        <f t="shared" si="28"/>
        <v>120.11199999999999</v>
      </c>
      <c r="M144" s="304">
        <f t="shared" si="36"/>
        <v>0</v>
      </c>
      <c r="N144" s="304">
        <f t="shared" si="37"/>
        <v>22.532288138438037</v>
      </c>
      <c r="O144" s="304">
        <f t="shared" si="38"/>
        <v>0</v>
      </c>
      <c r="P144" s="304">
        <f t="shared" si="39"/>
        <v>0</v>
      </c>
      <c r="Q144" s="304">
        <f t="shared" si="40"/>
        <v>42.240747316848442</v>
      </c>
      <c r="R144" s="304">
        <f t="shared" si="33"/>
        <v>120.11199999999999</v>
      </c>
      <c r="S144" s="213">
        <f t="shared" si="34"/>
        <v>0</v>
      </c>
      <c r="T144" s="305">
        <f t="shared" si="35"/>
        <v>0</v>
      </c>
    </row>
    <row r="145" spans="1:20" x14ac:dyDescent="0.35">
      <c r="A145" s="202">
        <f>'09-2022'!A151</f>
        <v>44810.833333332994</v>
      </c>
      <c r="B145" s="364">
        <v>475.13</v>
      </c>
      <c r="C145" s="365">
        <v>54569.379300000001</v>
      </c>
      <c r="D145" s="366">
        <v>0</v>
      </c>
      <c r="E145" s="366">
        <v>0</v>
      </c>
      <c r="F145" s="239">
        <f t="shared" si="29"/>
        <v>475.13</v>
      </c>
      <c r="G145" s="239">
        <f t="shared" si="30"/>
        <v>54569.379300000001</v>
      </c>
      <c r="H145" s="216">
        <f>'09-2022'!P151</f>
        <v>0</v>
      </c>
      <c r="I145" s="309">
        <f t="shared" si="31"/>
        <v>475.13</v>
      </c>
      <c r="J145" s="304">
        <f t="shared" si="32"/>
        <v>114.85147075537222</v>
      </c>
      <c r="K145" s="340">
        <v>8.33</v>
      </c>
      <c r="L145" s="310">
        <f t="shared" si="28"/>
        <v>120.11199999999999</v>
      </c>
      <c r="M145" s="304">
        <f t="shared" si="36"/>
        <v>0</v>
      </c>
      <c r="N145" s="304">
        <f t="shared" si="37"/>
        <v>22.532288138438037</v>
      </c>
      <c r="O145" s="304">
        <f t="shared" si="38"/>
        <v>0</v>
      </c>
      <c r="P145" s="304">
        <f t="shared" si="39"/>
        <v>0</v>
      </c>
      <c r="Q145" s="304">
        <f t="shared" si="40"/>
        <v>42.240747316848442</v>
      </c>
      <c r="R145" s="304">
        <f t="shared" si="33"/>
        <v>120.11199999999999</v>
      </c>
      <c r="S145" s="213">
        <f t="shared" si="34"/>
        <v>0</v>
      </c>
      <c r="T145" s="305">
        <f t="shared" si="35"/>
        <v>0</v>
      </c>
    </row>
    <row r="146" spans="1:20" x14ac:dyDescent="0.35">
      <c r="A146" s="202">
        <f>'09-2022'!A152</f>
        <v>44810.874999999658</v>
      </c>
      <c r="B146" s="364">
        <v>473.30200000000002</v>
      </c>
      <c r="C146" s="365">
        <v>52609.446070000005</v>
      </c>
      <c r="D146" s="366">
        <v>0</v>
      </c>
      <c r="E146" s="366">
        <v>0</v>
      </c>
      <c r="F146" s="239">
        <f t="shared" si="29"/>
        <v>473.30200000000002</v>
      </c>
      <c r="G146" s="239">
        <f t="shared" si="30"/>
        <v>52609.446070000005</v>
      </c>
      <c r="H146" s="216">
        <f>'09-2022'!P152</f>
        <v>0</v>
      </c>
      <c r="I146" s="309">
        <f t="shared" si="31"/>
        <v>473.30200000000002</v>
      </c>
      <c r="J146" s="304">
        <f t="shared" si="32"/>
        <v>111.15407513595972</v>
      </c>
      <c r="K146" s="340">
        <v>8.33</v>
      </c>
      <c r="L146" s="310">
        <f t="shared" si="28"/>
        <v>120.11199999999999</v>
      </c>
      <c r="M146" s="304">
        <f t="shared" si="36"/>
        <v>0</v>
      </c>
      <c r="N146" s="304">
        <f t="shared" si="37"/>
        <v>22.532288138438037</v>
      </c>
      <c r="O146" s="304">
        <f t="shared" si="38"/>
        <v>0</v>
      </c>
      <c r="P146" s="304">
        <f t="shared" si="39"/>
        <v>0</v>
      </c>
      <c r="Q146" s="304">
        <f t="shared" si="40"/>
        <v>42.240747316848442</v>
      </c>
      <c r="R146" s="304">
        <f t="shared" si="33"/>
        <v>120.11199999999999</v>
      </c>
      <c r="S146" s="213">
        <f t="shared" si="34"/>
        <v>0</v>
      </c>
      <c r="T146" s="305">
        <f t="shared" si="35"/>
        <v>0</v>
      </c>
    </row>
    <row r="147" spans="1:20" x14ac:dyDescent="0.35">
      <c r="A147" s="202">
        <f>'09-2022'!A153</f>
        <v>44810.916666666322</v>
      </c>
      <c r="B147" s="364">
        <v>435.399</v>
      </c>
      <c r="C147" s="365">
        <v>43357.909001</v>
      </c>
      <c r="D147" s="366">
        <v>0</v>
      </c>
      <c r="E147" s="366">
        <v>0</v>
      </c>
      <c r="F147" s="239">
        <f t="shared" si="29"/>
        <v>435.399</v>
      </c>
      <c r="G147" s="239">
        <f t="shared" si="30"/>
        <v>43357.909001</v>
      </c>
      <c r="H147" s="216">
        <f>'09-2022'!P153</f>
        <v>0</v>
      </c>
      <c r="I147" s="309">
        <f t="shared" si="31"/>
        <v>435.399</v>
      </c>
      <c r="J147" s="304">
        <f t="shared" si="32"/>
        <v>99.582013282070008</v>
      </c>
      <c r="K147" s="340">
        <v>8.33</v>
      </c>
      <c r="L147" s="310">
        <f t="shared" si="28"/>
        <v>120.11199999999999</v>
      </c>
      <c r="M147" s="304">
        <f t="shared" si="36"/>
        <v>0</v>
      </c>
      <c r="N147" s="304">
        <f t="shared" si="37"/>
        <v>22.532288138438037</v>
      </c>
      <c r="O147" s="304">
        <f t="shared" si="38"/>
        <v>0</v>
      </c>
      <c r="P147" s="304">
        <f t="shared" si="39"/>
        <v>0</v>
      </c>
      <c r="Q147" s="304">
        <f t="shared" si="40"/>
        <v>42.240747316848442</v>
      </c>
      <c r="R147" s="304">
        <f t="shared" si="33"/>
        <v>120.11199999999999</v>
      </c>
      <c r="S147" s="213">
        <f t="shared" si="34"/>
        <v>0</v>
      </c>
      <c r="T147" s="305">
        <f t="shared" si="35"/>
        <v>0</v>
      </c>
    </row>
    <row r="148" spans="1:20" x14ac:dyDescent="0.35">
      <c r="A148" s="202">
        <f>'09-2022'!A154</f>
        <v>44810.958333332987</v>
      </c>
      <c r="B148" s="364">
        <v>389.279</v>
      </c>
      <c r="C148" s="365">
        <v>33349.320092000002</v>
      </c>
      <c r="D148" s="366">
        <v>0</v>
      </c>
      <c r="E148" s="366">
        <v>0</v>
      </c>
      <c r="F148" s="239">
        <f t="shared" si="29"/>
        <v>389.279</v>
      </c>
      <c r="G148" s="239">
        <f t="shared" si="30"/>
        <v>33349.320092000002</v>
      </c>
      <c r="H148" s="216">
        <f>'09-2022'!P154</f>
        <v>0</v>
      </c>
      <c r="I148" s="309">
        <f t="shared" si="31"/>
        <v>389.279</v>
      </c>
      <c r="J148" s="304">
        <f t="shared" si="32"/>
        <v>85.669455819604963</v>
      </c>
      <c r="K148" s="340">
        <v>8.33</v>
      </c>
      <c r="L148" s="310">
        <f t="shared" si="28"/>
        <v>120.11199999999999</v>
      </c>
      <c r="M148" s="304">
        <f t="shared" si="36"/>
        <v>0</v>
      </c>
      <c r="N148" s="304">
        <f t="shared" si="37"/>
        <v>22.532288138438037</v>
      </c>
      <c r="O148" s="304">
        <f t="shared" si="38"/>
        <v>0</v>
      </c>
      <c r="P148" s="304">
        <f t="shared" si="39"/>
        <v>0</v>
      </c>
      <c r="Q148" s="304">
        <f t="shared" si="40"/>
        <v>42.240747316848442</v>
      </c>
      <c r="R148" s="304">
        <f t="shared" si="33"/>
        <v>120.11199999999999</v>
      </c>
      <c r="S148" s="213">
        <f t="shared" si="34"/>
        <v>0</v>
      </c>
      <c r="T148" s="305">
        <f t="shared" si="35"/>
        <v>0</v>
      </c>
    </row>
    <row r="149" spans="1:20" x14ac:dyDescent="0.35">
      <c r="A149" s="202">
        <f>'09-2022'!A155</f>
        <v>44810.999999999651</v>
      </c>
      <c r="B149" s="364">
        <v>356.24399999999997</v>
      </c>
      <c r="C149" s="365">
        <v>25527.674879999999</v>
      </c>
      <c r="D149" s="366">
        <v>0</v>
      </c>
      <c r="E149" s="366">
        <v>0</v>
      </c>
      <c r="F149" s="239">
        <f t="shared" si="29"/>
        <v>356.24399999999997</v>
      </c>
      <c r="G149" s="239">
        <f t="shared" si="30"/>
        <v>25527.674879999999</v>
      </c>
      <c r="H149" s="216">
        <f>'09-2022'!P155</f>
        <v>0</v>
      </c>
      <c r="I149" s="309">
        <f t="shared" si="31"/>
        <v>356.24399999999997</v>
      </c>
      <c r="J149" s="304">
        <f t="shared" si="32"/>
        <v>71.657838110957655</v>
      </c>
      <c r="K149" s="340">
        <v>8.33</v>
      </c>
      <c r="L149" s="310">
        <f t="shared" si="28"/>
        <v>120.11199999999999</v>
      </c>
      <c r="M149" s="304">
        <f t="shared" si="36"/>
        <v>0</v>
      </c>
      <c r="N149" s="304">
        <f t="shared" si="37"/>
        <v>22.532288138438037</v>
      </c>
      <c r="O149" s="304">
        <f t="shared" si="38"/>
        <v>0</v>
      </c>
      <c r="P149" s="304">
        <f t="shared" si="39"/>
        <v>0</v>
      </c>
      <c r="Q149" s="304">
        <f t="shared" si="40"/>
        <v>42.240747316848442</v>
      </c>
      <c r="R149" s="304">
        <f t="shared" si="33"/>
        <v>120.11199999999999</v>
      </c>
      <c r="S149" s="213">
        <f t="shared" si="34"/>
        <v>0</v>
      </c>
      <c r="T149" s="305">
        <f t="shared" si="35"/>
        <v>0</v>
      </c>
    </row>
    <row r="150" spans="1:20" x14ac:dyDescent="0.35">
      <c r="A150" s="202">
        <f>'09-2022'!A156</f>
        <v>44811.041666666315</v>
      </c>
      <c r="B150" s="362">
        <v>315.61199999999997</v>
      </c>
      <c r="C150" s="363">
        <v>22360.494576000001</v>
      </c>
      <c r="D150" s="366">
        <v>0</v>
      </c>
      <c r="E150" s="366">
        <v>0</v>
      </c>
      <c r="F150" s="239">
        <f t="shared" si="29"/>
        <v>315.61199999999997</v>
      </c>
      <c r="G150" s="239">
        <f t="shared" si="30"/>
        <v>22360.494576000001</v>
      </c>
      <c r="H150" s="216">
        <f>'09-2022'!P156</f>
        <v>0</v>
      </c>
      <c r="I150" s="309">
        <f t="shared" si="31"/>
        <v>315.61199999999997</v>
      </c>
      <c r="J150" s="304">
        <f t="shared" si="32"/>
        <v>70.84804942777842</v>
      </c>
      <c r="K150" s="340">
        <v>8.0299999999999994</v>
      </c>
      <c r="L150" s="310">
        <f t="shared" si="28"/>
        <v>116.99199999999999</v>
      </c>
      <c r="M150" s="304">
        <f t="shared" si="36"/>
        <v>0</v>
      </c>
      <c r="N150" s="304">
        <f t="shared" si="37"/>
        <v>22.532288138438037</v>
      </c>
      <c r="O150" s="304">
        <f t="shared" si="38"/>
        <v>0</v>
      </c>
      <c r="P150" s="304">
        <f t="shared" si="39"/>
        <v>0</v>
      </c>
      <c r="Q150" s="304">
        <f t="shared" si="40"/>
        <v>42.240747316848442</v>
      </c>
      <c r="R150" s="304">
        <f t="shared" si="33"/>
        <v>116.99199999999999</v>
      </c>
      <c r="S150" s="213">
        <f t="shared" si="34"/>
        <v>0</v>
      </c>
      <c r="T150" s="305">
        <f t="shared" si="35"/>
        <v>0</v>
      </c>
    </row>
    <row r="151" spans="1:20" x14ac:dyDescent="0.35">
      <c r="A151" s="202">
        <f>'09-2022'!A157</f>
        <v>44811.083333332979</v>
      </c>
      <c r="B151" s="364">
        <v>293.82799999999997</v>
      </c>
      <c r="C151" s="365">
        <v>19217.053264000002</v>
      </c>
      <c r="D151" s="366">
        <v>0</v>
      </c>
      <c r="E151" s="366">
        <v>0</v>
      </c>
      <c r="F151" s="239">
        <f t="shared" si="29"/>
        <v>293.82799999999997</v>
      </c>
      <c r="G151" s="239">
        <f t="shared" si="30"/>
        <v>19217.053264000002</v>
      </c>
      <c r="H151" s="216">
        <f>'09-2022'!P157</f>
        <v>0</v>
      </c>
      <c r="I151" s="309">
        <f t="shared" si="31"/>
        <v>293.82799999999997</v>
      </c>
      <c r="J151" s="304">
        <f t="shared" si="32"/>
        <v>65.40238937065223</v>
      </c>
      <c r="K151" s="340">
        <v>8.0299999999999994</v>
      </c>
      <c r="L151" s="310">
        <f t="shared" si="28"/>
        <v>116.99199999999999</v>
      </c>
      <c r="M151" s="304">
        <f t="shared" si="36"/>
        <v>0</v>
      </c>
      <c r="N151" s="304">
        <f t="shared" si="37"/>
        <v>22.532288138438037</v>
      </c>
      <c r="O151" s="304">
        <f t="shared" si="38"/>
        <v>0</v>
      </c>
      <c r="P151" s="304">
        <f t="shared" si="39"/>
        <v>0</v>
      </c>
      <c r="Q151" s="304">
        <f t="shared" si="40"/>
        <v>42.240747316848442</v>
      </c>
      <c r="R151" s="304">
        <f t="shared" si="33"/>
        <v>116.99199999999999</v>
      </c>
      <c r="S151" s="213">
        <f t="shared" si="34"/>
        <v>0</v>
      </c>
      <c r="T151" s="305">
        <f t="shared" si="35"/>
        <v>0</v>
      </c>
    </row>
    <row r="152" spans="1:20" x14ac:dyDescent="0.35">
      <c r="A152" s="202">
        <f>'09-2022'!A158</f>
        <v>44811.124999999643</v>
      </c>
      <c r="B152" s="364">
        <v>269.71100000000001</v>
      </c>
      <c r="C152" s="365">
        <v>15533.211596000001</v>
      </c>
      <c r="D152" s="366">
        <v>0</v>
      </c>
      <c r="E152" s="366">
        <v>0</v>
      </c>
      <c r="F152" s="239">
        <f t="shared" si="29"/>
        <v>269.71100000000001</v>
      </c>
      <c r="G152" s="239">
        <f t="shared" si="30"/>
        <v>15533.211596000001</v>
      </c>
      <c r="H152" s="216">
        <f>'09-2022'!P158</f>
        <v>0</v>
      </c>
      <c r="I152" s="309">
        <f t="shared" si="31"/>
        <v>269.71100000000001</v>
      </c>
      <c r="J152" s="304">
        <f t="shared" si="32"/>
        <v>57.592058151132136</v>
      </c>
      <c r="K152" s="340">
        <v>8.0299999999999994</v>
      </c>
      <c r="L152" s="310">
        <f t="shared" si="28"/>
        <v>116.99199999999999</v>
      </c>
      <c r="M152" s="304">
        <f t="shared" si="36"/>
        <v>0</v>
      </c>
      <c r="N152" s="304">
        <f t="shared" si="37"/>
        <v>22.532288138438037</v>
      </c>
      <c r="O152" s="304">
        <f t="shared" si="38"/>
        <v>0</v>
      </c>
      <c r="P152" s="304">
        <f t="shared" si="39"/>
        <v>0</v>
      </c>
      <c r="Q152" s="304">
        <f t="shared" si="40"/>
        <v>42.240747316848442</v>
      </c>
      <c r="R152" s="304">
        <f t="shared" si="33"/>
        <v>116.99199999999999</v>
      </c>
      <c r="S152" s="213">
        <f t="shared" si="34"/>
        <v>0</v>
      </c>
      <c r="T152" s="305">
        <f t="shared" si="35"/>
        <v>0</v>
      </c>
    </row>
    <row r="153" spans="1:20" x14ac:dyDescent="0.35">
      <c r="A153" s="202">
        <f>'09-2022'!A159</f>
        <v>44811.166666666308</v>
      </c>
      <c r="B153" s="364">
        <v>273.51599999999996</v>
      </c>
      <c r="C153" s="365">
        <v>15347.092788</v>
      </c>
      <c r="D153" s="366">
        <v>0</v>
      </c>
      <c r="E153" s="366">
        <v>0</v>
      </c>
      <c r="F153" s="239">
        <f t="shared" si="29"/>
        <v>273.51599999999996</v>
      </c>
      <c r="G153" s="239">
        <f t="shared" si="30"/>
        <v>15347.092788</v>
      </c>
      <c r="H153" s="216">
        <f>'09-2022'!P159</f>
        <v>0</v>
      </c>
      <c r="I153" s="309">
        <f t="shared" si="31"/>
        <v>273.51599999999996</v>
      </c>
      <c r="J153" s="304">
        <f t="shared" si="32"/>
        <v>56.110402272627567</v>
      </c>
      <c r="K153" s="340">
        <v>8.0299999999999994</v>
      </c>
      <c r="L153" s="310">
        <f t="shared" si="28"/>
        <v>116.99199999999999</v>
      </c>
      <c r="M153" s="304">
        <f t="shared" si="36"/>
        <v>0</v>
      </c>
      <c r="N153" s="304">
        <f t="shared" si="37"/>
        <v>22.532288138438037</v>
      </c>
      <c r="O153" s="304">
        <f t="shared" si="38"/>
        <v>0</v>
      </c>
      <c r="P153" s="304">
        <f t="shared" si="39"/>
        <v>0</v>
      </c>
      <c r="Q153" s="304">
        <f t="shared" si="40"/>
        <v>42.240747316848442</v>
      </c>
      <c r="R153" s="304">
        <f t="shared" si="33"/>
        <v>116.99199999999999</v>
      </c>
      <c r="S153" s="213">
        <f t="shared" si="34"/>
        <v>0</v>
      </c>
      <c r="T153" s="305">
        <f t="shared" si="35"/>
        <v>0</v>
      </c>
    </row>
    <row r="154" spans="1:20" x14ac:dyDescent="0.35">
      <c r="A154" s="202">
        <f>'09-2022'!A160</f>
        <v>44811.208333332972</v>
      </c>
      <c r="B154" s="364">
        <v>270.45699999999999</v>
      </c>
      <c r="C154" s="365">
        <v>15449.804502000001</v>
      </c>
      <c r="D154" s="366">
        <v>0</v>
      </c>
      <c r="E154" s="366">
        <v>0</v>
      </c>
      <c r="F154" s="239">
        <f t="shared" si="29"/>
        <v>270.45699999999999</v>
      </c>
      <c r="G154" s="239">
        <f t="shared" si="30"/>
        <v>15449.804502000001</v>
      </c>
      <c r="H154" s="216">
        <f>'09-2022'!P160</f>
        <v>0</v>
      </c>
      <c r="I154" s="309">
        <f t="shared" si="31"/>
        <v>270.45699999999999</v>
      </c>
      <c r="J154" s="304">
        <f t="shared" si="32"/>
        <v>57.124809126774316</v>
      </c>
      <c r="K154" s="340">
        <v>8.0299999999999994</v>
      </c>
      <c r="L154" s="310">
        <f t="shared" si="28"/>
        <v>116.99199999999999</v>
      </c>
      <c r="M154" s="304">
        <f t="shared" si="36"/>
        <v>0</v>
      </c>
      <c r="N154" s="304">
        <f t="shared" si="37"/>
        <v>22.532288138438037</v>
      </c>
      <c r="O154" s="304">
        <f t="shared" si="38"/>
        <v>0</v>
      </c>
      <c r="P154" s="304">
        <f t="shared" si="39"/>
        <v>0</v>
      </c>
      <c r="Q154" s="304">
        <f t="shared" si="40"/>
        <v>42.240747316848442</v>
      </c>
      <c r="R154" s="304">
        <f t="shared" si="33"/>
        <v>116.99199999999999</v>
      </c>
      <c r="S154" s="213">
        <f t="shared" si="34"/>
        <v>0</v>
      </c>
      <c r="T154" s="305">
        <f t="shared" si="35"/>
        <v>0</v>
      </c>
    </row>
    <row r="155" spans="1:20" x14ac:dyDescent="0.35">
      <c r="A155" s="202">
        <f>'09-2022'!A161</f>
        <v>44811.249999999636</v>
      </c>
      <c r="B155" s="364">
        <v>285.904</v>
      </c>
      <c r="C155" s="365">
        <v>19363.131008</v>
      </c>
      <c r="D155" s="366">
        <v>0</v>
      </c>
      <c r="E155" s="366">
        <v>0</v>
      </c>
      <c r="F155" s="239">
        <f t="shared" si="29"/>
        <v>285.904</v>
      </c>
      <c r="G155" s="239">
        <f t="shared" si="30"/>
        <v>19363.131008</v>
      </c>
      <c r="H155" s="216">
        <f>'09-2022'!P161</f>
        <v>0</v>
      </c>
      <c r="I155" s="309">
        <f t="shared" si="31"/>
        <v>285.904</v>
      </c>
      <c r="J155" s="304">
        <f t="shared" si="32"/>
        <v>67.72598847165483</v>
      </c>
      <c r="K155" s="340">
        <v>8.0299999999999994</v>
      </c>
      <c r="L155" s="310">
        <f t="shared" si="28"/>
        <v>116.99199999999999</v>
      </c>
      <c r="M155" s="304">
        <f t="shared" si="36"/>
        <v>0</v>
      </c>
      <c r="N155" s="304">
        <f t="shared" si="37"/>
        <v>22.532288138438037</v>
      </c>
      <c r="O155" s="304">
        <f t="shared" si="38"/>
        <v>0</v>
      </c>
      <c r="P155" s="304">
        <f t="shared" si="39"/>
        <v>0</v>
      </c>
      <c r="Q155" s="304">
        <f t="shared" si="40"/>
        <v>42.240747316848442</v>
      </c>
      <c r="R155" s="304">
        <f t="shared" si="33"/>
        <v>116.99199999999999</v>
      </c>
      <c r="S155" s="213">
        <f t="shared" si="34"/>
        <v>0</v>
      </c>
      <c r="T155" s="305">
        <f t="shared" si="35"/>
        <v>0</v>
      </c>
    </row>
    <row r="156" spans="1:20" x14ac:dyDescent="0.35">
      <c r="A156" s="202">
        <f>'09-2022'!A162</f>
        <v>44811.2916666663</v>
      </c>
      <c r="B156" s="364">
        <v>322.78300000000002</v>
      </c>
      <c r="C156" s="365">
        <v>25018.878163000001</v>
      </c>
      <c r="D156" s="366">
        <v>0</v>
      </c>
      <c r="E156" s="366">
        <v>0</v>
      </c>
      <c r="F156" s="239">
        <f t="shared" si="29"/>
        <v>322.78300000000002</v>
      </c>
      <c r="G156" s="239">
        <f t="shared" si="30"/>
        <v>25018.878163000001</v>
      </c>
      <c r="H156" s="216">
        <f>'09-2022'!P162</f>
        <v>0</v>
      </c>
      <c r="I156" s="309">
        <f t="shared" si="31"/>
        <v>322.78300000000002</v>
      </c>
      <c r="J156" s="304">
        <f t="shared" si="32"/>
        <v>77.509900344813701</v>
      </c>
      <c r="K156" s="340">
        <v>8.0299999999999994</v>
      </c>
      <c r="L156" s="310">
        <f t="shared" si="28"/>
        <v>116.99199999999999</v>
      </c>
      <c r="M156" s="304">
        <f t="shared" si="36"/>
        <v>0</v>
      </c>
      <c r="N156" s="304">
        <f t="shared" si="37"/>
        <v>22.532288138438037</v>
      </c>
      <c r="O156" s="304">
        <f t="shared" si="38"/>
        <v>0</v>
      </c>
      <c r="P156" s="304">
        <f t="shared" si="39"/>
        <v>0</v>
      </c>
      <c r="Q156" s="304">
        <f t="shared" si="40"/>
        <v>42.240747316848442</v>
      </c>
      <c r="R156" s="304">
        <f t="shared" si="33"/>
        <v>116.99199999999999</v>
      </c>
      <c r="S156" s="213">
        <f t="shared" si="34"/>
        <v>0</v>
      </c>
      <c r="T156" s="305">
        <f t="shared" si="35"/>
        <v>0</v>
      </c>
    </row>
    <row r="157" spans="1:20" x14ac:dyDescent="0.35">
      <c r="A157" s="202">
        <f>'09-2022'!A163</f>
        <v>44811.333333332965</v>
      </c>
      <c r="B157" s="364">
        <v>345.95099999999996</v>
      </c>
      <c r="C157" s="365">
        <v>26828.381655000001</v>
      </c>
      <c r="D157" s="366">
        <v>0</v>
      </c>
      <c r="E157" s="366">
        <v>0</v>
      </c>
      <c r="F157" s="239">
        <f t="shared" si="29"/>
        <v>345.95099999999996</v>
      </c>
      <c r="G157" s="239">
        <f t="shared" si="30"/>
        <v>26828.381655000001</v>
      </c>
      <c r="H157" s="216">
        <f>'09-2022'!P163</f>
        <v>0</v>
      </c>
      <c r="I157" s="309">
        <f t="shared" si="31"/>
        <v>345.95099999999996</v>
      </c>
      <c r="J157" s="304">
        <f t="shared" si="32"/>
        <v>77.549657769452907</v>
      </c>
      <c r="K157" s="340">
        <v>8.0299999999999994</v>
      </c>
      <c r="L157" s="310">
        <f t="shared" si="28"/>
        <v>116.99199999999999</v>
      </c>
      <c r="M157" s="304">
        <f t="shared" si="36"/>
        <v>0</v>
      </c>
      <c r="N157" s="304">
        <f t="shared" si="37"/>
        <v>22.532288138438037</v>
      </c>
      <c r="O157" s="304">
        <f t="shared" si="38"/>
        <v>0</v>
      </c>
      <c r="P157" s="304">
        <f t="shared" si="39"/>
        <v>0</v>
      </c>
      <c r="Q157" s="304">
        <f t="shared" si="40"/>
        <v>42.240747316848442</v>
      </c>
      <c r="R157" s="304">
        <f t="shared" si="33"/>
        <v>116.99199999999999</v>
      </c>
      <c r="S157" s="213">
        <f t="shared" si="34"/>
        <v>0</v>
      </c>
      <c r="T157" s="305">
        <f t="shared" si="35"/>
        <v>0</v>
      </c>
    </row>
    <row r="158" spans="1:20" x14ac:dyDescent="0.35">
      <c r="A158" s="202">
        <f>'09-2022'!A164</f>
        <v>44811.374999999629</v>
      </c>
      <c r="B158" s="364">
        <v>360.79</v>
      </c>
      <c r="C158" s="365">
        <v>27668.720279999998</v>
      </c>
      <c r="D158" s="366">
        <v>0</v>
      </c>
      <c r="E158" s="366">
        <v>0</v>
      </c>
      <c r="F158" s="239">
        <f t="shared" si="29"/>
        <v>360.79</v>
      </c>
      <c r="G158" s="239">
        <f t="shared" si="30"/>
        <v>27668.720279999998</v>
      </c>
      <c r="H158" s="216">
        <f>'09-2022'!P164</f>
        <v>0</v>
      </c>
      <c r="I158" s="309">
        <f t="shared" si="31"/>
        <v>360.79</v>
      </c>
      <c r="J158" s="304">
        <f t="shared" si="32"/>
        <v>76.689265999611948</v>
      </c>
      <c r="K158" s="340">
        <v>8.0299999999999994</v>
      </c>
      <c r="L158" s="310">
        <f t="shared" si="28"/>
        <v>116.99199999999999</v>
      </c>
      <c r="M158" s="304">
        <f t="shared" si="36"/>
        <v>0</v>
      </c>
      <c r="N158" s="304">
        <f t="shared" si="37"/>
        <v>22.532288138438037</v>
      </c>
      <c r="O158" s="304">
        <f t="shared" si="38"/>
        <v>0</v>
      </c>
      <c r="P158" s="304">
        <f t="shared" si="39"/>
        <v>0</v>
      </c>
      <c r="Q158" s="304">
        <f t="shared" si="40"/>
        <v>42.240747316848442</v>
      </c>
      <c r="R158" s="304">
        <f t="shared" si="33"/>
        <v>116.99199999999999</v>
      </c>
      <c r="S158" s="213">
        <f t="shared" si="34"/>
        <v>0</v>
      </c>
      <c r="T158" s="305">
        <f t="shared" si="35"/>
        <v>0</v>
      </c>
    </row>
    <row r="159" spans="1:20" x14ac:dyDescent="0.35">
      <c r="A159" s="202">
        <f>'09-2022'!A165</f>
        <v>44811.416666666293</v>
      </c>
      <c r="B159" s="364">
        <v>379.06600000000003</v>
      </c>
      <c r="C159" s="365">
        <v>29390.868419999999</v>
      </c>
      <c r="D159" s="366">
        <v>0</v>
      </c>
      <c r="E159" s="366">
        <v>0</v>
      </c>
      <c r="F159" s="239">
        <f t="shared" si="29"/>
        <v>379.06600000000003</v>
      </c>
      <c r="G159" s="239">
        <f t="shared" si="30"/>
        <v>29390.868419999999</v>
      </c>
      <c r="H159" s="216">
        <f>'09-2022'!P165</f>
        <v>0</v>
      </c>
      <c r="I159" s="309">
        <f t="shared" si="31"/>
        <v>379.06600000000003</v>
      </c>
      <c r="J159" s="304">
        <f t="shared" si="32"/>
        <v>77.53496335730452</v>
      </c>
      <c r="K159" s="340">
        <v>8.0299999999999994</v>
      </c>
      <c r="L159" s="310">
        <f t="shared" si="28"/>
        <v>116.99199999999999</v>
      </c>
      <c r="M159" s="304">
        <f t="shared" si="36"/>
        <v>0</v>
      </c>
      <c r="N159" s="304">
        <f t="shared" si="37"/>
        <v>22.532288138438037</v>
      </c>
      <c r="O159" s="304">
        <f t="shared" si="38"/>
        <v>0</v>
      </c>
      <c r="P159" s="304">
        <f t="shared" si="39"/>
        <v>0</v>
      </c>
      <c r="Q159" s="304">
        <f t="shared" si="40"/>
        <v>42.240747316848442</v>
      </c>
      <c r="R159" s="304">
        <f t="shared" si="33"/>
        <v>116.99199999999999</v>
      </c>
      <c r="S159" s="213">
        <f t="shared" si="34"/>
        <v>0</v>
      </c>
      <c r="T159" s="305">
        <f t="shared" si="35"/>
        <v>0</v>
      </c>
    </row>
    <row r="160" spans="1:20" x14ac:dyDescent="0.35">
      <c r="A160" s="202">
        <f>'09-2022'!A166</f>
        <v>44811.458333332957</v>
      </c>
      <c r="B160" s="364">
        <v>402.96600000000001</v>
      </c>
      <c r="C160" s="365">
        <v>33037.605102000001</v>
      </c>
      <c r="D160" s="366">
        <v>0</v>
      </c>
      <c r="E160" s="366">
        <v>0</v>
      </c>
      <c r="F160" s="239">
        <f t="shared" si="29"/>
        <v>402.96600000000001</v>
      </c>
      <c r="G160" s="239">
        <f t="shared" si="30"/>
        <v>33037.605102000001</v>
      </c>
      <c r="H160" s="216">
        <f>'09-2022'!P166</f>
        <v>0</v>
      </c>
      <c r="I160" s="309">
        <f t="shared" si="31"/>
        <v>402.96600000000001</v>
      </c>
      <c r="J160" s="304">
        <f t="shared" si="32"/>
        <v>81.986085927845025</v>
      </c>
      <c r="K160" s="340">
        <v>8.0299999999999994</v>
      </c>
      <c r="L160" s="310">
        <f t="shared" si="28"/>
        <v>116.99199999999999</v>
      </c>
      <c r="M160" s="304">
        <f t="shared" si="36"/>
        <v>0</v>
      </c>
      <c r="N160" s="304">
        <f t="shared" si="37"/>
        <v>22.532288138438037</v>
      </c>
      <c r="O160" s="304">
        <f t="shared" si="38"/>
        <v>0</v>
      </c>
      <c r="P160" s="304">
        <f t="shared" si="39"/>
        <v>0</v>
      </c>
      <c r="Q160" s="304">
        <f t="shared" si="40"/>
        <v>42.240747316848442</v>
      </c>
      <c r="R160" s="304">
        <f t="shared" si="33"/>
        <v>116.99199999999999</v>
      </c>
      <c r="S160" s="213">
        <f t="shared" si="34"/>
        <v>0</v>
      </c>
      <c r="T160" s="305">
        <f t="shared" si="35"/>
        <v>0</v>
      </c>
    </row>
    <row r="161" spans="1:20" x14ac:dyDescent="0.35">
      <c r="A161" s="202">
        <f>'09-2022'!A167</f>
        <v>44811.499999999622</v>
      </c>
      <c r="B161" s="364">
        <v>420.65500000000003</v>
      </c>
      <c r="C161" s="365">
        <v>37155.196805</v>
      </c>
      <c r="D161" s="366">
        <v>0</v>
      </c>
      <c r="E161" s="366">
        <v>0</v>
      </c>
      <c r="F161" s="239">
        <f t="shared" si="29"/>
        <v>420.65500000000003</v>
      </c>
      <c r="G161" s="239">
        <f t="shared" si="30"/>
        <v>37155.196805</v>
      </c>
      <c r="H161" s="216">
        <f>'09-2022'!P167</f>
        <v>0</v>
      </c>
      <c r="I161" s="309">
        <f t="shared" si="31"/>
        <v>420.65500000000003</v>
      </c>
      <c r="J161" s="304">
        <f t="shared" si="32"/>
        <v>88.327006228381919</v>
      </c>
      <c r="K161" s="340">
        <v>8.0299999999999994</v>
      </c>
      <c r="L161" s="310">
        <f t="shared" si="28"/>
        <v>116.99199999999999</v>
      </c>
      <c r="M161" s="304">
        <f t="shared" si="36"/>
        <v>0</v>
      </c>
      <c r="N161" s="304">
        <f t="shared" si="37"/>
        <v>22.532288138438037</v>
      </c>
      <c r="O161" s="304">
        <f t="shared" si="38"/>
        <v>0</v>
      </c>
      <c r="P161" s="304">
        <f t="shared" si="39"/>
        <v>0</v>
      </c>
      <c r="Q161" s="304">
        <f t="shared" si="40"/>
        <v>42.240747316848442</v>
      </c>
      <c r="R161" s="304">
        <f t="shared" si="33"/>
        <v>116.99199999999999</v>
      </c>
      <c r="S161" s="213">
        <f t="shared" si="34"/>
        <v>0</v>
      </c>
      <c r="T161" s="305">
        <f t="shared" si="35"/>
        <v>0</v>
      </c>
    </row>
    <row r="162" spans="1:20" x14ac:dyDescent="0.35">
      <c r="A162" s="202">
        <f>'09-2022'!A168</f>
        <v>44811.541666666286</v>
      </c>
      <c r="B162" s="364">
        <v>431.31799999999998</v>
      </c>
      <c r="C162" s="365">
        <v>39699.873727999999</v>
      </c>
      <c r="D162" s="366">
        <v>0</v>
      </c>
      <c r="E162" s="366">
        <v>0</v>
      </c>
      <c r="F162" s="239">
        <f t="shared" si="29"/>
        <v>431.31799999999998</v>
      </c>
      <c r="G162" s="239">
        <f t="shared" si="30"/>
        <v>39699.873727999999</v>
      </c>
      <c r="H162" s="216">
        <f>'09-2022'!P168</f>
        <v>0</v>
      </c>
      <c r="I162" s="309">
        <f t="shared" si="31"/>
        <v>431.31799999999998</v>
      </c>
      <c r="J162" s="304">
        <f t="shared" si="32"/>
        <v>92.043164736922648</v>
      </c>
      <c r="K162" s="340">
        <v>8.0299999999999994</v>
      </c>
      <c r="L162" s="310">
        <f t="shared" si="28"/>
        <v>116.99199999999999</v>
      </c>
      <c r="M162" s="304">
        <f t="shared" si="36"/>
        <v>0</v>
      </c>
      <c r="N162" s="304">
        <f t="shared" si="37"/>
        <v>22.532288138438037</v>
      </c>
      <c r="O162" s="304">
        <f t="shared" si="38"/>
        <v>0</v>
      </c>
      <c r="P162" s="304">
        <f t="shared" si="39"/>
        <v>0</v>
      </c>
      <c r="Q162" s="304">
        <f t="shared" si="40"/>
        <v>42.240747316848442</v>
      </c>
      <c r="R162" s="304">
        <f t="shared" si="33"/>
        <v>116.99199999999999</v>
      </c>
      <c r="S162" s="213">
        <f t="shared" si="34"/>
        <v>0</v>
      </c>
      <c r="T162" s="305">
        <f t="shared" si="35"/>
        <v>0</v>
      </c>
    </row>
    <row r="163" spans="1:20" x14ac:dyDescent="0.35">
      <c r="A163" s="202">
        <f>'09-2022'!A169</f>
        <v>44811.58333333295</v>
      </c>
      <c r="B163" s="364">
        <v>459.95</v>
      </c>
      <c r="C163" s="365">
        <v>43534.267500000002</v>
      </c>
      <c r="D163" s="366">
        <v>10.217000000000001</v>
      </c>
      <c r="E163" s="366">
        <v>967.04</v>
      </c>
      <c r="F163" s="239">
        <f t="shared" si="29"/>
        <v>449.733</v>
      </c>
      <c r="G163" s="239">
        <f t="shared" si="30"/>
        <v>42567.227500000001</v>
      </c>
      <c r="H163" s="216">
        <f>'09-2022'!P169</f>
        <v>0</v>
      </c>
      <c r="I163" s="309">
        <f t="shared" si="31"/>
        <v>449.733</v>
      </c>
      <c r="J163" s="304">
        <f t="shared" si="32"/>
        <v>94.64999788763555</v>
      </c>
      <c r="K163" s="340">
        <v>8.0299999999999994</v>
      </c>
      <c r="L163" s="310">
        <f t="shared" si="28"/>
        <v>116.99199999999999</v>
      </c>
      <c r="M163" s="304">
        <f t="shared" si="36"/>
        <v>0</v>
      </c>
      <c r="N163" s="304">
        <f t="shared" si="37"/>
        <v>22.532288138438037</v>
      </c>
      <c r="O163" s="304">
        <f t="shared" si="38"/>
        <v>0</v>
      </c>
      <c r="P163" s="304">
        <f t="shared" si="39"/>
        <v>0</v>
      </c>
      <c r="Q163" s="304">
        <f t="shared" si="40"/>
        <v>42.240747316848442</v>
      </c>
      <c r="R163" s="304">
        <f t="shared" si="33"/>
        <v>116.99199999999999</v>
      </c>
      <c r="S163" s="213">
        <f t="shared" si="34"/>
        <v>0</v>
      </c>
      <c r="T163" s="305">
        <f t="shared" si="35"/>
        <v>0</v>
      </c>
    </row>
    <row r="164" spans="1:20" x14ac:dyDescent="0.35">
      <c r="A164" s="202">
        <f>'09-2022'!A170</f>
        <v>44811.624999999614</v>
      </c>
      <c r="B164" s="364">
        <v>462.46799999999996</v>
      </c>
      <c r="C164" s="365">
        <v>45053.131492</v>
      </c>
      <c r="D164" s="366">
        <v>0</v>
      </c>
      <c r="E164" s="366">
        <v>0</v>
      </c>
      <c r="F164" s="239">
        <f t="shared" si="29"/>
        <v>462.46799999999996</v>
      </c>
      <c r="G164" s="239">
        <f t="shared" si="30"/>
        <v>45053.131492</v>
      </c>
      <c r="H164" s="216">
        <f>'09-2022'!P170</f>
        <v>0</v>
      </c>
      <c r="I164" s="309">
        <f t="shared" si="31"/>
        <v>462.46799999999996</v>
      </c>
      <c r="J164" s="304">
        <f t="shared" si="32"/>
        <v>97.418916534765657</v>
      </c>
      <c r="K164" s="340">
        <v>8.0299999999999994</v>
      </c>
      <c r="L164" s="310">
        <f t="shared" si="28"/>
        <v>116.99199999999999</v>
      </c>
      <c r="M164" s="304">
        <f t="shared" si="36"/>
        <v>0</v>
      </c>
      <c r="N164" s="304">
        <f t="shared" si="37"/>
        <v>22.532288138438037</v>
      </c>
      <c r="O164" s="304">
        <f t="shared" si="38"/>
        <v>0</v>
      </c>
      <c r="P164" s="304">
        <f t="shared" si="39"/>
        <v>0</v>
      </c>
      <c r="Q164" s="304">
        <f t="shared" si="40"/>
        <v>42.240747316848442</v>
      </c>
      <c r="R164" s="304">
        <f t="shared" si="33"/>
        <v>116.99199999999999</v>
      </c>
      <c r="S164" s="213">
        <f t="shared" si="34"/>
        <v>0</v>
      </c>
      <c r="T164" s="305">
        <f t="shared" si="35"/>
        <v>0</v>
      </c>
    </row>
    <row r="165" spans="1:20" x14ac:dyDescent="0.35">
      <c r="A165" s="202">
        <f>'09-2022'!A171</f>
        <v>44811.666666666279</v>
      </c>
      <c r="B165" s="364">
        <v>478.9</v>
      </c>
      <c r="C165" s="365">
        <v>48723.286</v>
      </c>
      <c r="D165" s="366">
        <v>12.492000000000001</v>
      </c>
      <c r="E165" s="366">
        <v>1270.9359999999999</v>
      </c>
      <c r="F165" s="239">
        <f t="shared" si="29"/>
        <v>466.40799999999996</v>
      </c>
      <c r="G165" s="239">
        <f t="shared" si="30"/>
        <v>47452.35</v>
      </c>
      <c r="H165" s="216">
        <f>'09-2022'!P171</f>
        <v>0</v>
      </c>
      <c r="I165" s="309">
        <f t="shared" si="31"/>
        <v>466.40799999999996</v>
      </c>
      <c r="J165" s="304">
        <f t="shared" si="32"/>
        <v>101.74000017152365</v>
      </c>
      <c r="K165" s="340">
        <v>8.0299999999999994</v>
      </c>
      <c r="L165" s="310">
        <f t="shared" si="28"/>
        <v>116.99199999999999</v>
      </c>
      <c r="M165" s="304">
        <f t="shared" si="36"/>
        <v>0</v>
      </c>
      <c r="N165" s="304">
        <f t="shared" si="37"/>
        <v>22.532288138438037</v>
      </c>
      <c r="O165" s="304">
        <f t="shared" si="38"/>
        <v>0</v>
      </c>
      <c r="P165" s="304">
        <f t="shared" si="39"/>
        <v>0</v>
      </c>
      <c r="Q165" s="304">
        <f t="shared" si="40"/>
        <v>42.240747316848442</v>
      </c>
      <c r="R165" s="304">
        <f t="shared" si="33"/>
        <v>116.99199999999999</v>
      </c>
      <c r="S165" s="213">
        <f t="shared" si="34"/>
        <v>0</v>
      </c>
      <c r="T165" s="305">
        <f t="shared" si="35"/>
        <v>0</v>
      </c>
    </row>
    <row r="166" spans="1:20" x14ac:dyDescent="0.35">
      <c r="A166" s="202">
        <f>'09-2022'!A172</f>
        <v>44811.708333332943</v>
      </c>
      <c r="B166" s="364">
        <v>479.6</v>
      </c>
      <c r="C166" s="365">
        <v>52146.908000000003</v>
      </c>
      <c r="D166" s="366">
        <v>15.401</v>
      </c>
      <c r="E166" s="366">
        <v>1674.5509999999999</v>
      </c>
      <c r="F166" s="239">
        <f t="shared" si="29"/>
        <v>464.19900000000001</v>
      </c>
      <c r="G166" s="239">
        <f t="shared" si="30"/>
        <v>50472.357000000004</v>
      </c>
      <c r="H166" s="216">
        <f>'09-2022'!P172</f>
        <v>0</v>
      </c>
      <c r="I166" s="309">
        <f t="shared" si="31"/>
        <v>464.19900000000001</v>
      </c>
      <c r="J166" s="304">
        <f t="shared" si="32"/>
        <v>108.7299994183529</v>
      </c>
      <c r="K166" s="340">
        <v>8.0299999999999994</v>
      </c>
      <c r="L166" s="310">
        <f t="shared" si="28"/>
        <v>116.99199999999999</v>
      </c>
      <c r="M166" s="304">
        <f t="shared" si="36"/>
        <v>0</v>
      </c>
      <c r="N166" s="304">
        <f t="shared" si="37"/>
        <v>22.532288138438037</v>
      </c>
      <c r="O166" s="304">
        <f t="shared" si="38"/>
        <v>0</v>
      </c>
      <c r="P166" s="304">
        <f t="shared" si="39"/>
        <v>0</v>
      </c>
      <c r="Q166" s="304">
        <f t="shared" si="40"/>
        <v>42.240747316848442</v>
      </c>
      <c r="R166" s="304">
        <f t="shared" si="33"/>
        <v>116.99199999999999</v>
      </c>
      <c r="S166" s="213">
        <f t="shared" si="34"/>
        <v>0</v>
      </c>
      <c r="T166" s="305">
        <f t="shared" si="35"/>
        <v>0</v>
      </c>
    </row>
    <row r="167" spans="1:20" x14ac:dyDescent="0.35">
      <c r="A167" s="202">
        <f>'09-2022'!A173</f>
        <v>44811.749999999607</v>
      </c>
      <c r="B167" s="364">
        <v>482</v>
      </c>
      <c r="C167" s="365">
        <v>53323.66</v>
      </c>
      <c r="D167" s="366">
        <v>15.846</v>
      </c>
      <c r="E167" s="366">
        <v>1753.0429999999999</v>
      </c>
      <c r="F167" s="239">
        <f t="shared" si="29"/>
        <v>466.154</v>
      </c>
      <c r="G167" s="239">
        <f t="shared" si="30"/>
        <v>51570.617000000006</v>
      </c>
      <c r="H167" s="216">
        <f>'09-2022'!P173</f>
        <v>0</v>
      </c>
      <c r="I167" s="309">
        <f t="shared" si="31"/>
        <v>466.154</v>
      </c>
      <c r="J167" s="304">
        <f t="shared" si="32"/>
        <v>110.62999995709573</v>
      </c>
      <c r="K167" s="340">
        <v>8.0299999999999994</v>
      </c>
      <c r="L167" s="310">
        <f t="shared" si="28"/>
        <v>116.99199999999999</v>
      </c>
      <c r="M167" s="304">
        <f t="shared" si="36"/>
        <v>0</v>
      </c>
      <c r="N167" s="304">
        <f t="shared" si="37"/>
        <v>22.532288138438037</v>
      </c>
      <c r="O167" s="304">
        <f t="shared" si="38"/>
        <v>0</v>
      </c>
      <c r="P167" s="304">
        <f t="shared" si="39"/>
        <v>0</v>
      </c>
      <c r="Q167" s="304">
        <f t="shared" si="40"/>
        <v>42.240747316848442</v>
      </c>
      <c r="R167" s="304">
        <f t="shared" si="33"/>
        <v>116.99199999999999</v>
      </c>
      <c r="S167" s="213">
        <f t="shared" si="34"/>
        <v>0</v>
      </c>
      <c r="T167" s="305">
        <f t="shared" si="35"/>
        <v>0</v>
      </c>
    </row>
    <row r="168" spans="1:20" x14ac:dyDescent="0.35">
      <c r="A168" s="202">
        <f>'09-2022'!A174</f>
        <v>44811.791666666271</v>
      </c>
      <c r="B168" s="364">
        <v>444.54300000000001</v>
      </c>
      <c r="C168" s="365">
        <v>44643.768473999997</v>
      </c>
      <c r="D168" s="366">
        <v>0</v>
      </c>
      <c r="E168" s="366">
        <v>0</v>
      </c>
      <c r="F168" s="239">
        <f t="shared" si="29"/>
        <v>444.54300000000001</v>
      </c>
      <c r="G168" s="239">
        <f t="shared" si="30"/>
        <v>44643.768473999997</v>
      </c>
      <c r="H168" s="216">
        <f>'09-2022'!P174</f>
        <v>0</v>
      </c>
      <c r="I168" s="309">
        <f t="shared" si="31"/>
        <v>444.54300000000001</v>
      </c>
      <c r="J168" s="304">
        <f t="shared" si="32"/>
        <v>100.42620955453127</v>
      </c>
      <c r="K168" s="340">
        <v>8.0299999999999994</v>
      </c>
      <c r="L168" s="310">
        <f t="shared" si="28"/>
        <v>116.99199999999999</v>
      </c>
      <c r="M168" s="304">
        <f t="shared" si="36"/>
        <v>0</v>
      </c>
      <c r="N168" s="304">
        <f t="shared" si="37"/>
        <v>22.532288138438037</v>
      </c>
      <c r="O168" s="304">
        <f t="shared" si="38"/>
        <v>0</v>
      </c>
      <c r="P168" s="304">
        <f t="shared" si="39"/>
        <v>0</v>
      </c>
      <c r="Q168" s="304">
        <f t="shared" si="40"/>
        <v>42.240747316848442</v>
      </c>
      <c r="R168" s="304">
        <f t="shared" si="33"/>
        <v>116.99199999999999</v>
      </c>
      <c r="S168" s="213">
        <f t="shared" si="34"/>
        <v>0</v>
      </c>
      <c r="T168" s="305">
        <f t="shared" si="35"/>
        <v>0</v>
      </c>
    </row>
    <row r="169" spans="1:20" x14ac:dyDescent="0.35">
      <c r="A169" s="202">
        <f>'09-2022'!A175</f>
        <v>44811.833333332936</v>
      </c>
      <c r="B169" s="364">
        <v>423.98099999999999</v>
      </c>
      <c r="C169" s="365">
        <v>40518.314206999996</v>
      </c>
      <c r="D169" s="366">
        <v>0</v>
      </c>
      <c r="E169" s="366">
        <v>0</v>
      </c>
      <c r="F169" s="239">
        <f t="shared" si="29"/>
        <v>423.98099999999999</v>
      </c>
      <c r="G169" s="239">
        <f t="shared" si="30"/>
        <v>40518.314206999996</v>
      </c>
      <c r="H169" s="216">
        <f>'09-2022'!P175</f>
        <v>0</v>
      </c>
      <c r="I169" s="309">
        <f t="shared" si="31"/>
        <v>423.98099999999999</v>
      </c>
      <c r="J169" s="304">
        <f t="shared" si="32"/>
        <v>95.566344263068387</v>
      </c>
      <c r="K169" s="340">
        <v>8.0299999999999994</v>
      </c>
      <c r="L169" s="310">
        <f t="shared" si="28"/>
        <v>116.99199999999999</v>
      </c>
      <c r="M169" s="304">
        <f t="shared" si="36"/>
        <v>0</v>
      </c>
      <c r="N169" s="304">
        <f t="shared" si="37"/>
        <v>22.532288138438037</v>
      </c>
      <c r="O169" s="304">
        <f t="shared" si="38"/>
        <v>0</v>
      </c>
      <c r="P169" s="304">
        <f t="shared" si="39"/>
        <v>0</v>
      </c>
      <c r="Q169" s="304">
        <f t="shared" si="40"/>
        <v>42.240747316848442</v>
      </c>
      <c r="R169" s="304">
        <f t="shared" si="33"/>
        <v>116.99199999999999</v>
      </c>
      <c r="S169" s="213">
        <f t="shared" si="34"/>
        <v>0</v>
      </c>
      <c r="T169" s="305">
        <f t="shared" si="35"/>
        <v>0</v>
      </c>
    </row>
    <row r="170" spans="1:20" x14ac:dyDescent="0.35">
      <c r="A170" s="202">
        <f>'09-2022'!A176</f>
        <v>44811.8749999996</v>
      </c>
      <c r="B170" s="364">
        <v>431.6</v>
      </c>
      <c r="C170" s="365">
        <v>40065.428</v>
      </c>
      <c r="D170" s="366">
        <v>16.073</v>
      </c>
      <c r="E170" s="366">
        <v>1492.057</v>
      </c>
      <c r="F170" s="239">
        <f t="shared" si="29"/>
        <v>415.52700000000004</v>
      </c>
      <c r="G170" s="239">
        <f t="shared" si="30"/>
        <v>38573.370999999999</v>
      </c>
      <c r="H170" s="216">
        <f>'09-2022'!P176</f>
        <v>0</v>
      </c>
      <c r="I170" s="309">
        <f t="shared" si="31"/>
        <v>415.52700000000004</v>
      </c>
      <c r="J170" s="304">
        <f t="shared" si="32"/>
        <v>92.829999013301176</v>
      </c>
      <c r="K170" s="340">
        <v>8.0299999999999994</v>
      </c>
      <c r="L170" s="310">
        <f t="shared" si="28"/>
        <v>116.99199999999999</v>
      </c>
      <c r="M170" s="304">
        <f t="shared" si="36"/>
        <v>0</v>
      </c>
      <c r="N170" s="304">
        <f t="shared" si="37"/>
        <v>22.532288138438037</v>
      </c>
      <c r="O170" s="304">
        <f t="shared" si="38"/>
        <v>0</v>
      </c>
      <c r="P170" s="304">
        <f t="shared" si="39"/>
        <v>0</v>
      </c>
      <c r="Q170" s="304">
        <f t="shared" si="40"/>
        <v>42.240747316848442</v>
      </c>
      <c r="R170" s="304">
        <f t="shared" si="33"/>
        <v>116.99199999999999</v>
      </c>
      <c r="S170" s="213">
        <f t="shared" si="34"/>
        <v>0</v>
      </c>
      <c r="T170" s="305">
        <f t="shared" si="35"/>
        <v>0</v>
      </c>
    </row>
    <row r="171" spans="1:20" x14ac:dyDescent="0.35">
      <c r="A171" s="202">
        <f>'09-2022'!A177</f>
        <v>44811.916666666264</v>
      </c>
      <c r="B171" s="364">
        <v>395.2</v>
      </c>
      <c r="C171" s="365">
        <v>32837.167999999998</v>
      </c>
      <c r="D171" s="366">
        <v>11.865</v>
      </c>
      <c r="E171" s="366">
        <v>985.86300000000006</v>
      </c>
      <c r="F171" s="239">
        <f t="shared" si="29"/>
        <v>383.33499999999998</v>
      </c>
      <c r="G171" s="239">
        <f t="shared" si="30"/>
        <v>31851.304999999997</v>
      </c>
      <c r="H171" s="216">
        <f>'09-2022'!P177</f>
        <v>0</v>
      </c>
      <c r="I171" s="309">
        <f t="shared" si="31"/>
        <v>383.33499999999998</v>
      </c>
      <c r="J171" s="304">
        <f t="shared" si="32"/>
        <v>83.089999608697354</v>
      </c>
      <c r="K171" s="340">
        <v>8.0299999999999994</v>
      </c>
      <c r="L171" s="310">
        <f t="shared" si="28"/>
        <v>116.99199999999999</v>
      </c>
      <c r="M171" s="304">
        <f t="shared" si="36"/>
        <v>0</v>
      </c>
      <c r="N171" s="304">
        <f t="shared" si="37"/>
        <v>22.532288138438037</v>
      </c>
      <c r="O171" s="304">
        <f t="shared" si="38"/>
        <v>0</v>
      </c>
      <c r="P171" s="304">
        <f t="shared" si="39"/>
        <v>0</v>
      </c>
      <c r="Q171" s="304">
        <f t="shared" si="40"/>
        <v>42.240747316848442</v>
      </c>
      <c r="R171" s="304">
        <f t="shared" si="33"/>
        <v>116.99199999999999</v>
      </c>
      <c r="S171" s="213">
        <f t="shared" si="34"/>
        <v>0</v>
      </c>
      <c r="T171" s="305">
        <f t="shared" si="35"/>
        <v>0</v>
      </c>
    </row>
    <row r="172" spans="1:20" x14ac:dyDescent="0.35">
      <c r="A172" s="202">
        <f>'09-2022'!A178</f>
        <v>44811.958333332928</v>
      </c>
      <c r="B172" s="364">
        <v>348.04899999999998</v>
      </c>
      <c r="C172" s="365">
        <v>24902.780978000003</v>
      </c>
      <c r="D172" s="366">
        <v>0</v>
      </c>
      <c r="E172" s="366">
        <v>0</v>
      </c>
      <c r="F172" s="239">
        <f t="shared" si="29"/>
        <v>348.04899999999998</v>
      </c>
      <c r="G172" s="239">
        <f t="shared" si="30"/>
        <v>24902.780978000003</v>
      </c>
      <c r="H172" s="216">
        <f>'09-2022'!P178</f>
        <v>0</v>
      </c>
      <c r="I172" s="309">
        <f t="shared" si="31"/>
        <v>348.04899999999998</v>
      </c>
      <c r="J172" s="304">
        <f t="shared" si="32"/>
        <v>71.5496409356154</v>
      </c>
      <c r="K172" s="340">
        <v>8.0299999999999994</v>
      </c>
      <c r="L172" s="310">
        <f t="shared" si="28"/>
        <v>116.99199999999999</v>
      </c>
      <c r="M172" s="304">
        <f t="shared" si="36"/>
        <v>0</v>
      </c>
      <c r="N172" s="304">
        <f t="shared" si="37"/>
        <v>22.532288138438037</v>
      </c>
      <c r="O172" s="304">
        <f t="shared" si="38"/>
        <v>0</v>
      </c>
      <c r="P172" s="304">
        <f t="shared" si="39"/>
        <v>0</v>
      </c>
      <c r="Q172" s="304">
        <f t="shared" si="40"/>
        <v>42.240747316848442</v>
      </c>
      <c r="R172" s="304">
        <f t="shared" si="33"/>
        <v>116.99199999999999</v>
      </c>
      <c r="S172" s="213">
        <f t="shared" si="34"/>
        <v>0</v>
      </c>
      <c r="T172" s="305">
        <f t="shared" si="35"/>
        <v>0</v>
      </c>
    </row>
    <row r="173" spans="1:20" x14ac:dyDescent="0.35">
      <c r="A173" s="202">
        <f>'09-2022'!A179</f>
        <v>44811.999999999593</v>
      </c>
      <c r="B173" s="364">
        <v>310.173</v>
      </c>
      <c r="C173" s="365">
        <v>18920.006945999998</v>
      </c>
      <c r="D173" s="366">
        <v>0</v>
      </c>
      <c r="E173" s="366">
        <v>0</v>
      </c>
      <c r="F173" s="239">
        <f t="shared" si="29"/>
        <v>310.173</v>
      </c>
      <c r="G173" s="239">
        <f t="shared" si="30"/>
        <v>18920.006945999998</v>
      </c>
      <c r="H173" s="216">
        <f>'09-2022'!P179</f>
        <v>0</v>
      </c>
      <c r="I173" s="309">
        <f t="shared" si="31"/>
        <v>310.173</v>
      </c>
      <c r="J173" s="304">
        <f t="shared" si="32"/>
        <v>60.998239517946431</v>
      </c>
      <c r="K173" s="340">
        <v>8.0299999999999994</v>
      </c>
      <c r="L173" s="310">
        <f t="shared" si="28"/>
        <v>116.99199999999999</v>
      </c>
      <c r="M173" s="304">
        <f t="shared" si="36"/>
        <v>0</v>
      </c>
      <c r="N173" s="304">
        <f t="shared" si="37"/>
        <v>22.532288138438037</v>
      </c>
      <c r="O173" s="304">
        <f t="shared" si="38"/>
        <v>0</v>
      </c>
      <c r="P173" s="304">
        <f t="shared" si="39"/>
        <v>0</v>
      </c>
      <c r="Q173" s="304">
        <f t="shared" si="40"/>
        <v>42.240747316848442</v>
      </c>
      <c r="R173" s="304">
        <f t="shared" si="33"/>
        <v>116.99199999999999</v>
      </c>
      <c r="S173" s="213">
        <f t="shared" si="34"/>
        <v>0</v>
      </c>
      <c r="T173" s="305">
        <f t="shared" si="35"/>
        <v>0</v>
      </c>
    </row>
    <row r="174" spans="1:20" x14ac:dyDescent="0.35">
      <c r="A174" s="202">
        <f>'09-2022'!A180</f>
        <v>44812.041666666257</v>
      </c>
      <c r="B174" s="362">
        <v>269.21299999999997</v>
      </c>
      <c r="C174" s="363">
        <v>16934.367976000001</v>
      </c>
      <c r="D174" s="366">
        <v>0</v>
      </c>
      <c r="E174" s="366">
        <v>0</v>
      </c>
      <c r="F174" s="239">
        <f t="shared" si="29"/>
        <v>269.21299999999997</v>
      </c>
      <c r="G174" s="239">
        <f t="shared" si="30"/>
        <v>16934.367976000001</v>
      </c>
      <c r="H174" s="216">
        <f>'09-2022'!P180</f>
        <v>0</v>
      </c>
      <c r="I174" s="309">
        <f t="shared" si="31"/>
        <v>269.21299999999997</v>
      </c>
      <c r="J174" s="304">
        <f t="shared" si="32"/>
        <v>62.903232667070327</v>
      </c>
      <c r="K174" s="340">
        <v>7.71</v>
      </c>
      <c r="L174" s="310">
        <f t="shared" si="28"/>
        <v>113.66399999999999</v>
      </c>
      <c r="M174" s="304">
        <f t="shared" si="36"/>
        <v>0</v>
      </c>
      <c r="N174" s="304">
        <f t="shared" si="37"/>
        <v>22.532288138438037</v>
      </c>
      <c r="O174" s="304">
        <f t="shared" si="38"/>
        <v>0</v>
      </c>
      <c r="P174" s="304">
        <f t="shared" si="39"/>
        <v>0</v>
      </c>
      <c r="Q174" s="304">
        <f t="shared" si="40"/>
        <v>42.240747316848442</v>
      </c>
      <c r="R174" s="304">
        <f t="shared" si="33"/>
        <v>113.66399999999999</v>
      </c>
      <c r="S174" s="213">
        <f t="shared" si="34"/>
        <v>0</v>
      </c>
      <c r="T174" s="305">
        <f t="shared" si="35"/>
        <v>0</v>
      </c>
    </row>
    <row r="175" spans="1:20" x14ac:dyDescent="0.35">
      <c r="A175" s="202">
        <f>'09-2022'!A181</f>
        <v>44812.083333332921</v>
      </c>
      <c r="B175" s="364">
        <v>252.35500000000002</v>
      </c>
      <c r="C175" s="365">
        <v>14910.61226</v>
      </c>
      <c r="D175" s="366">
        <v>0</v>
      </c>
      <c r="E175" s="366">
        <v>0</v>
      </c>
      <c r="F175" s="239">
        <f t="shared" si="29"/>
        <v>252.35500000000002</v>
      </c>
      <c r="G175" s="239">
        <f t="shared" si="30"/>
        <v>14910.61226</v>
      </c>
      <c r="H175" s="216">
        <f>'09-2022'!P181</f>
        <v>0</v>
      </c>
      <c r="I175" s="309">
        <f t="shared" si="31"/>
        <v>252.35500000000002</v>
      </c>
      <c r="J175" s="304">
        <f t="shared" si="32"/>
        <v>59.085860236571492</v>
      </c>
      <c r="K175" s="340">
        <v>7.71</v>
      </c>
      <c r="L175" s="310">
        <f t="shared" si="28"/>
        <v>113.66399999999999</v>
      </c>
      <c r="M175" s="304">
        <f t="shared" si="36"/>
        <v>0</v>
      </c>
      <c r="N175" s="304">
        <f t="shared" si="37"/>
        <v>22.532288138438037</v>
      </c>
      <c r="O175" s="304">
        <f t="shared" si="38"/>
        <v>0</v>
      </c>
      <c r="P175" s="304">
        <f t="shared" si="39"/>
        <v>0</v>
      </c>
      <c r="Q175" s="304">
        <f t="shared" si="40"/>
        <v>42.240747316848442</v>
      </c>
      <c r="R175" s="304">
        <f t="shared" si="33"/>
        <v>113.66399999999999</v>
      </c>
      <c r="S175" s="213">
        <f t="shared" si="34"/>
        <v>0</v>
      </c>
      <c r="T175" s="305">
        <f t="shared" si="35"/>
        <v>0</v>
      </c>
    </row>
    <row r="176" spans="1:20" x14ac:dyDescent="0.35">
      <c r="A176" s="202">
        <f>'09-2022'!A182</f>
        <v>44812.124999999585</v>
      </c>
      <c r="B176" s="364">
        <v>241.65800000000002</v>
      </c>
      <c r="C176" s="365">
        <v>13313.703744</v>
      </c>
      <c r="D176" s="366">
        <v>0</v>
      </c>
      <c r="E176" s="366">
        <v>0</v>
      </c>
      <c r="F176" s="239">
        <f t="shared" si="29"/>
        <v>241.65800000000002</v>
      </c>
      <c r="G176" s="239">
        <f t="shared" si="30"/>
        <v>13313.703744</v>
      </c>
      <c r="H176" s="216">
        <f>'09-2022'!P182</f>
        <v>0</v>
      </c>
      <c r="I176" s="309">
        <f t="shared" si="31"/>
        <v>241.65800000000002</v>
      </c>
      <c r="J176" s="304">
        <f t="shared" si="32"/>
        <v>55.093163661041636</v>
      </c>
      <c r="K176" s="340">
        <v>7.71</v>
      </c>
      <c r="L176" s="310">
        <f t="shared" si="28"/>
        <v>113.66399999999999</v>
      </c>
      <c r="M176" s="304">
        <f t="shared" si="36"/>
        <v>0</v>
      </c>
      <c r="N176" s="304">
        <f t="shared" si="37"/>
        <v>22.532288138438037</v>
      </c>
      <c r="O176" s="304">
        <f t="shared" si="38"/>
        <v>0</v>
      </c>
      <c r="P176" s="304">
        <f t="shared" si="39"/>
        <v>0</v>
      </c>
      <c r="Q176" s="304">
        <f t="shared" si="40"/>
        <v>42.240747316848442</v>
      </c>
      <c r="R176" s="304">
        <f t="shared" si="33"/>
        <v>113.66399999999999</v>
      </c>
      <c r="S176" s="213">
        <f t="shared" si="34"/>
        <v>0</v>
      </c>
      <c r="T176" s="305">
        <f t="shared" si="35"/>
        <v>0</v>
      </c>
    </row>
    <row r="177" spans="1:20" x14ac:dyDescent="0.35">
      <c r="A177" s="202">
        <f>'09-2022'!A183</f>
        <v>44812.16666666625</v>
      </c>
      <c r="B177" s="364">
        <v>237.16000000000003</v>
      </c>
      <c r="C177" s="365">
        <v>12689.036459999999</v>
      </c>
      <c r="D177" s="366">
        <v>0</v>
      </c>
      <c r="E177" s="366">
        <v>0</v>
      </c>
      <c r="F177" s="239">
        <f t="shared" si="29"/>
        <v>237.16000000000003</v>
      </c>
      <c r="G177" s="239">
        <f t="shared" si="30"/>
        <v>12689.036459999999</v>
      </c>
      <c r="H177" s="216">
        <f>'09-2022'!P183</f>
        <v>0</v>
      </c>
      <c r="I177" s="309">
        <f t="shared" si="31"/>
        <v>237.16000000000003</v>
      </c>
      <c r="J177" s="304">
        <f t="shared" si="32"/>
        <v>53.504117304773139</v>
      </c>
      <c r="K177" s="340">
        <v>7.71</v>
      </c>
      <c r="L177" s="310">
        <f t="shared" si="28"/>
        <v>113.66399999999999</v>
      </c>
      <c r="M177" s="304">
        <f t="shared" si="36"/>
        <v>0</v>
      </c>
      <c r="N177" s="304">
        <f t="shared" si="37"/>
        <v>22.532288138438037</v>
      </c>
      <c r="O177" s="304">
        <f t="shared" si="38"/>
        <v>0</v>
      </c>
      <c r="P177" s="304">
        <f t="shared" si="39"/>
        <v>0</v>
      </c>
      <c r="Q177" s="304">
        <f t="shared" si="40"/>
        <v>42.240747316848442</v>
      </c>
      <c r="R177" s="304">
        <f t="shared" si="33"/>
        <v>113.66399999999999</v>
      </c>
      <c r="S177" s="213">
        <f t="shared" si="34"/>
        <v>0</v>
      </c>
      <c r="T177" s="305">
        <f t="shared" si="35"/>
        <v>0</v>
      </c>
    </row>
    <row r="178" spans="1:20" x14ac:dyDescent="0.35">
      <c r="A178" s="202">
        <f>'09-2022'!A184</f>
        <v>44812.208333332914</v>
      </c>
      <c r="B178" s="364">
        <v>241.82400000000001</v>
      </c>
      <c r="C178" s="365">
        <v>13091.014793999999</v>
      </c>
      <c r="D178" s="366">
        <v>0</v>
      </c>
      <c r="E178" s="366">
        <v>0</v>
      </c>
      <c r="F178" s="239">
        <f t="shared" si="29"/>
        <v>241.82400000000001</v>
      </c>
      <c r="G178" s="239">
        <f t="shared" si="30"/>
        <v>13091.014793999999</v>
      </c>
      <c r="H178" s="216">
        <f>'09-2022'!P184</f>
        <v>0</v>
      </c>
      <c r="I178" s="309">
        <f t="shared" si="31"/>
        <v>241.82400000000001</v>
      </c>
      <c r="J178" s="304">
        <f t="shared" si="32"/>
        <v>54.134472980349337</v>
      </c>
      <c r="K178" s="340">
        <v>7.71</v>
      </c>
      <c r="L178" s="310">
        <f t="shared" si="28"/>
        <v>113.66399999999999</v>
      </c>
      <c r="M178" s="304">
        <f t="shared" si="36"/>
        <v>0</v>
      </c>
      <c r="N178" s="304">
        <f t="shared" si="37"/>
        <v>22.532288138438037</v>
      </c>
      <c r="O178" s="304">
        <f t="shared" si="38"/>
        <v>0</v>
      </c>
      <c r="P178" s="304">
        <f t="shared" si="39"/>
        <v>0</v>
      </c>
      <c r="Q178" s="304">
        <f t="shared" si="40"/>
        <v>42.240747316848442</v>
      </c>
      <c r="R178" s="304">
        <f t="shared" si="33"/>
        <v>113.66399999999999</v>
      </c>
      <c r="S178" s="213">
        <f t="shared" si="34"/>
        <v>0</v>
      </c>
      <c r="T178" s="305">
        <f t="shared" si="35"/>
        <v>0</v>
      </c>
    </row>
    <row r="179" spans="1:20" x14ac:dyDescent="0.35">
      <c r="A179" s="202">
        <f>'09-2022'!A185</f>
        <v>44812.249999999578</v>
      </c>
      <c r="B179" s="364">
        <v>252.85899999999998</v>
      </c>
      <c r="C179" s="365">
        <v>16285.487584999999</v>
      </c>
      <c r="D179" s="366">
        <v>0</v>
      </c>
      <c r="E179" s="366">
        <v>0</v>
      </c>
      <c r="F179" s="239">
        <f t="shared" si="29"/>
        <v>252.85899999999998</v>
      </c>
      <c r="G179" s="239">
        <f t="shared" si="30"/>
        <v>16285.487584999999</v>
      </c>
      <c r="H179" s="216">
        <f>'09-2022'!P185</f>
        <v>0</v>
      </c>
      <c r="I179" s="309">
        <f t="shared" si="31"/>
        <v>252.85899999999998</v>
      </c>
      <c r="J179" s="304">
        <f t="shared" si="32"/>
        <v>64.405410070434513</v>
      </c>
      <c r="K179" s="340">
        <v>7.71</v>
      </c>
      <c r="L179" s="310">
        <f t="shared" si="28"/>
        <v>113.66399999999999</v>
      </c>
      <c r="M179" s="304">
        <f t="shared" si="36"/>
        <v>0</v>
      </c>
      <c r="N179" s="304">
        <f t="shared" si="37"/>
        <v>22.532288138438037</v>
      </c>
      <c r="O179" s="304">
        <f t="shared" si="38"/>
        <v>0</v>
      </c>
      <c r="P179" s="304">
        <f t="shared" si="39"/>
        <v>0</v>
      </c>
      <c r="Q179" s="304">
        <f t="shared" si="40"/>
        <v>42.240747316848442</v>
      </c>
      <c r="R179" s="304">
        <f t="shared" si="33"/>
        <v>113.66399999999999</v>
      </c>
      <c r="S179" s="213">
        <f t="shared" si="34"/>
        <v>0</v>
      </c>
      <c r="T179" s="305">
        <f t="shared" si="35"/>
        <v>0</v>
      </c>
    </row>
    <row r="180" spans="1:20" x14ac:dyDescent="0.35">
      <c r="A180" s="202">
        <f>'09-2022'!A186</f>
        <v>44812.291666666242</v>
      </c>
      <c r="B180" s="364">
        <v>286.16800000000001</v>
      </c>
      <c r="C180" s="365">
        <v>21216.758099999999</v>
      </c>
      <c r="D180" s="366">
        <v>0</v>
      </c>
      <c r="E180" s="366">
        <v>0</v>
      </c>
      <c r="F180" s="239">
        <f t="shared" si="29"/>
        <v>286.16800000000001</v>
      </c>
      <c r="G180" s="239">
        <f t="shared" si="30"/>
        <v>21216.758099999999</v>
      </c>
      <c r="H180" s="216">
        <f>'09-2022'!P186</f>
        <v>0</v>
      </c>
      <c r="I180" s="309">
        <f t="shared" si="31"/>
        <v>286.16800000000001</v>
      </c>
      <c r="J180" s="304">
        <f t="shared" si="32"/>
        <v>74.140917572894239</v>
      </c>
      <c r="K180" s="340">
        <v>7.71</v>
      </c>
      <c r="L180" s="310">
        <f t="shared" si="28"/>
        <v>113.66399999999999</v>
      </c>
      <c r="M180" s="304">
        <f t="shared" si="36"/>
        <v>0</v>
      </c>
      <c r="N180" s="304">
        <f t="shared" si="37"/>
        <v>22.532288138438037</v>
      </c>
      <c r="O180" s="304">
        <f t="shared" si="38"/>
        <v>0</v>
      </c>
      <c r="P180" s="304">
        <f t="shared" si="39"/>
        <v>0</v>
      </c>
      <c r="Q180" s="304">
        <f t="shared" si="40"/>
        <v>42.240747316848442</v>
      </c>
      <c r="R180" s="304">
        <f t="shared" si="33"/>
        <v>113.66399999999999</v>
      </c>
      <c r="S180" s="213">
        <f t="shared" si="34"/>
        <v>0</v>
      </c>
      <c r="T180" s="305">
        <f t="shared" si="35"/>
        <v>0</v>
      </c>
    </row>
    <row r="181" spans="1:20" x14ac:dyDescent="0.35">
      <c r="A181" s="202">
        <f>'09-2022'!A187</f>
        <v>44812.333333332906</v>
      </c>
      <c r="B181" s="364">
        <v>306.19899999999996</v>
      </c>
      <c r="C181" s="365">
        <v>22764.101938</v>
      </c>
      <c r="D181" s="366">
        <v>0</v>
      </c>
      <c r="E181" s="366">
        <v>0</v>
      </c>
      <c r="F181" s="239">
        <f t="shared" si="29"/>
        <v>306.19899999999996</v>
      </c>
      <c r="G181" s="239">
        <f t="shared" si="30"/>
        <v>22764.101938</v>
      </c>
      <c r="H181" s="216">
        <f>'09-2022'!P187</f>
        <v>0</v>
      </c>
      <c r="I181" s="309">
        <f t="shared" si="31"/>
        <v>306.19899999999996</v>
      </c>
      <c r="J181" s="304">
        <f t="shared" si="32"/>
        <v>74.344142005689122</v>
      </c>
      <c r="K181" s="340">
        <v>7.71</v>
      </c>
      <c r="L181" s="310">
        <f t="shared" si="28"/>
        <v>113.66399999999999</v>
      </c>
      <c r="M181" s="304">
        <f t="shared" si="36"/>
        <v>0</v>
      </c>
      <c r="N181" s="304">
        <f t="shared" si="37"/>
        <v>22.532288138438037</v>
      </c>
      <c r="O181" s="304">
        <f t="shared" si="38"/>
        <v>0</v>
      </c>
      <c r="P181" s="304">
        <f t="shared" si="39"/>
        <v>0</v>
      </c>
      <c r="Q181" s="304">
        <f t="shared" si="40"/>
        <v>42.240747316848442</v>
      </c>
      <c r="R181" s="304">
        <f t="shared" si="33"/>
        <v>113.66399999999999</v>
      </c>
      <c r="S181" s="213">
        <f t="shared" si="34"/>
        <v>0</v>
      </c>
      <c r="T181" s="305">
        <f t="shared" si="35"/>
        <v>0</v>
      </c>
    </row>
    <row r="182" spans="1:20" x14ac:dyDescent="0.35">
      <c r="A182" s="202">
        <f>'09-2022'!A188</f>
        <v>44812.374999999571</v>
      </c>
      <c r="B182" s="364">
        <v>318.69200000000001</v>
      </c>
      <c r="C182" s="365">
        <v>22813.749615999997</v>
      </c>
      <c r="D182" s="366">
        <v>0</v>
      </c>
      <c r="E182" s="366">
        <v>0</v>
      </c>
      <c r="F182" s="239">
        <f t="shared" si="29"/>
        <v>318.69200000000001</v>
      </c>
      <c r="G182" s="239">
        <f t="shared" si="30"/>
        <v>22813.749615999997</v>
      </c>
      <c r="H182" s="216">
        <f>'09-2022'!P188</f>
        <v>0</v>
      </c>
      <c r="I182" s="309">
        <f t="shared" si="31"/>
        <v>318.69200000000001</v>
      </c>
      <c r="J182" s="304">
        <f t="shared" si="32"/>
        <v>71.58557358201648</v>
      </c>
      <c r="K182" s="340">
        <v>7.71</v>
      </c>
      <c r="L182" s="310">
        <f t="shared" si="28"/>
        <v>113.66399999999999</v>
      </c>
      <c r="M182" s="304">
        <f t="shared" si="36"/>
        <v>0</v>
      </c>
      <c r="N182" s="304">
        <f t="shared" si="37"/>
        <v>22.532288138438037</v>
      </c>
      <c r="O182" s="304">
        <f t="shared" si="38"/>
        <v>0</v>
      </c>
      <c r="P182" s="304">
        <f t="shared" si="39"/>
        <v>0</v>
      </c>
      <c r="Q182" s="304">
        <f t="shared" si="40"/>
        <v>42.240747316848442</v>
      </c>
      <c r="R182" s="304">
        <f t="shared" si="33"/>
        <v>113.66399999999999</v>
      </c>
      <c r="S182" s="213">
        <f t="shared" si="34"/>
        <v>0</v>
      </c>
      <c r="T182" s="305">
        <f t="shared" si="35"/>
        <v>0</v>
      </c>
    </row>
    <row r="183" spans="1:20" x14ac:dyDescent="0.35">
      <c r="A183" s="202">
        <f>'09-2022'!A189</f>
        <v>44812.416666666235</v>
      </c>
      <c r="B183" s="364">
        <v>336.06599999999997</v>
      </c>
      <c r="C183" s="365">
        <v>24591.989615999999</v>
      </c>
      <c r="D183" s="366">
        <v>0</v>
      </c>
      <c r="E183" s="366">
        <v>0</v>
      </c>
      <c r="F183" s="239">
        <f t="shared" si="29"/>
        <v>336.06599999999997</v>
      </c>
      <c r="G183" s="239">
        <f t="shared" si="30"/>
        <v>24591.989615999999</v>
      </c>
      <c r="H183" s="216">
        <f>'09-2022'!P189</f>
        <v>0</v>
      </c>
      <c r="I183" s="309">
        <f t="shared" si="31"/>
        <v>336.06599999999997</v>
      </c>
      <c r="J183" s="304">
        <f t="shared" si="32"/>
        <v>73.176071414543571</v>
      </c>
      <c r="K183" s="340">
        <v>7.71</v>
      </c>
      <c r="L183" s="310">
        <f t="shared" si="28"/>
        <v>113.66399999999999</v>
      </c>
      <c r="M183" s="304">
        <f t="shared" si="36"/>
        <v>0</v>
      </c>
      <c r="N183" s="304">
        <f t="shared" si="37"/>
        <v>22.532288138438037</v>
      </c>
      <c r="O183" s="304">
        <f t="shared" si="38"/>
        <v>0</v>
      </c>
      <c r="P183" s="304">
        <f t="shared" si="39"/>
        <v>0</v>
      </c>
      <c r="Q183" s="304">
        <f t="shared" si="40"/>
        <v>42.240747316848442</v>
      </c>
      <c r="R183" s="304">
        <f t="shared" si="33"/>
        <v>113.66399999999999</v>
      </c>
      <c r="S183" s="213">
        <f t="shared" si="34"/>
        <v>0</v>
      </c>
      <c r="T183" s="305">
        <f t="shared" si="35"/>
        <v>0</v>
      </c>
    </row>
    <row r="184" spans="1:20" x14ac:dyDescent="0.35">
      <c r="A184" s="202">
        <f>'09-2022'!A190</f>
        <v>44812.458333332899</v>
      </c>
      <c r="B184" s="364">
        <v>373.75</v>
      </c>
      <c r="C184" s="365">
        <v>28700.262500000001</v>
      </c>
      <c r="D184" s="366">
        <v>13.536</v>
      </c>
      <c r="E184" s="366">
        <v>1039.43</v>
      </c>
      <c r="F184" s="239">
        <f t="shared" si="29"/>
        <v>360.214</v>
      </c>
      <c r="G184" s="239">
        <f t="shared" si="30"/>
        <v>27660.8325</v>
      </c>
      <c r="H184" s="216">
        <f>'09-2022'!P190</f>
        <v>0</v>
      </c>
      <c r="I184" s="309">
        <f t="shared" si="31"/>
        <v>360.214</v>
      </c>
      <c r="J184" s="304">
        <f t="shared" si="32"/>
        <v>76.789998445368582</v>
      </c>
      <c r="K184" s="340">
        <v>7.71</v>
      </c>
      <c r="L184" s="310">
        <f t="shared" si="28"/>
        <v>113.66399999999999</v>
      </c>
      <c r="M184" s="304">
        <f t="shared" si="36"/>
        <v>0</v>
      </c>
      <c r="N184" s="304">
        <f t="shared" si="37"/>
        <v>22.532288138438037</v>
      </c>
      <c r="O184" s="304">
        <f t="shared" si="38"/>
        <v>0</v>
      </c>
      <c r="P184" s="304">
        <f t="shared" si="39"/>
        <v>0</v>
      </c>
      <c r="Q184" s="304">
        <f t="shared" si="40"/>
        <v>42.240747316848442</v>
      </c>
      <c r="R184" s="304">
        <f t="shared" si="33"/>
        <v>113.66399999999999</v>
      </c>
      <c r="S184" s="213">
        <f t="shared" si="34"/>
        <v>0</v>
      </c>
      <c r="T184" s="305">
        <f t="shared" si="35"/>
        <v>0</v>
      </c>
    </row>
    <row r="185" spans="1:20" x14ac:dyDescent="0.35">
      <c r="A185" s="202">
        <f>'09-2022'!A191</f>
        <v>44812.499999999563</v>
      </c>
      <c r="B185" s="364">
        <v>386.9</v>
      </c>
      <c r="C185" s="365">
        <v>33010.307999999997</v>
      </c>
      <c r="D185" s="366">
        <v>7.7309999999999999</v>
      </c>
      <c r="E185" s="366">
        <v>659.60900000000004</v>
      </c>
      <c r="F185" s="239">
        <f t="shared" si="29"/>
        <v>379.16899999999998</v>
      </c>
      <c r="G185" s="239">
        <f t="shared" si="30"/>
        <v>32350.698999999997</v>
      </c>
      <c r="H185" s="216">
        <f>'09-2022'!P191</f>
        <v>0</v>
      </c>
      <c r="I185" s="309">
        <f t="shared" si="31"/>
        <v>379.16899999999998</v>
      </c>
      <c r="J185" s="304">
        <f t="shared" si="32"/>
        <v>85.319999789012286</v>
      </c>
      <c r="K185" s="340">
        <v>7.71</v>
      </c>
      <c r="L185" s="310">
        <f t="shared" si="28"/>
        <v>113.66399999999999</v>
      </c>
      <c r="M185" s="304">
        <f t="shared" si="36"/>
        <v>0</v>
      </c>
      <c r="N185" s="304">
        <f t="shared" si="37"/>
        <v>22.532288138438037</v>
      </c>
      <c r="O185" s="304">
        <f t="shared" si="38"/>
        <v>0</v>
      </c>
      <c r="P185" s="304">
        <f t="shared" si="39"/>
        <v>0</v>
      </c>
      <c r="Q185" s="304">
        <f t="shared" si="40"/>
        <v>42.240747316848442</v>
      </c>
      <c r="R185" s="304">
        <f t="shared" si="33"/>
        <v>113.66399999999999</v>
      </c>
      <c r="S185" s="213">
        <f t="shared" si="34"/>
        <v>0</v>
      </c>
      <c r="T185" s="305">
        <f t="shared" si="35"/>
        <v>0</v>
      </c>
    </row>
    <row r="186" spans="1:20" x14ac:dyDescent="0.35">
      <c r="A186" s="202">
        <f>'09-2022'!A192</f>
        <v>44812.541666666228</v>
      </c>
      <c r="B186" s="364">
        <v>432.6</v>
      </c>
      <c r="C186" s="365">
        <v>40175.561999999998</v>
      </c>
      <c r="D186" s="366">
        <v>23.318999999999999</v>
      </c>
      <c r="E186" s="366">
        <v>2165.636</v>
      </c>
      <c r="F186" s="239">
        <f t="shared" si="29"/>
        <v>409.28100000000001</v>
      </c>
      <c r="G186" s="239">
        <f t="shared" si="30"/>
        <v>38009.925999999999</v>
      </c>
      <c r="H186" s="216">
        <f>'09-2022'!P192</f>
        <v>0</v>
      </c>
      <c r="I186" s="309">
        <f t="shared" si="31"/>
        <v>409.28100000000001</v>
      </c>
      <c r="J186" s="304">
        <f t="shared" si="32"/>
        <v>92.869998851644709</v>
      </c>
      <c r="K186" s="340">
        <v>7.71</v>
      </c>
      <c r="L186" s="310">
        <f t="shared" si="28"/>
        <v>113.66399999999999</v>
      </c>
      <c r="M186" s="304">
        <f t="shared" si="36"/>
        <v>0</v>
      </c>
      <c r="N186" s="304">
        <f t="shared" si="37"/>
        <v>22.532288138438037</v>
      </c>
      <c r="O186" s="304">
        <f t="shared" si="38"/>
        <v>0</v>
      </c>
      <c r="P186" s="304">
        <f t="shared" si="39"/>
        <v>0</v>
      </c>
      <c r="Q186" s="304">
        <f t="shared" si="40"/>
        <v>42.240747316848442</v>
      </c>
      <c r="R186" s="304">
        <f t="shared" si="33"/>
        <v>113.66399999999999</v>
      </c>
      <c r="S186" s="213">
        <f t="shared" si="34"/>
        <v>0</v>
      </c>
      <c r="T186" s="305">
        <f t="shared" si="35"/>
        <v>0</v>
      </c>
    </row>
    <row r="187" spans="1:20" x14ac:dyDescent="0.35">
      <c r="A187" s="202">
        <f>'09-2022'!A193</f>
        <v>44812.583333332892</v>
      </c>
      <c r="B187" s="364">
        <v>466.95</v>
      </c>
      <c r="C187" s="365">
        <v>45751.760999999999</v>
      </c>
      <c r="D187" s="366">
        <v>27.094999999999999</v>
      </c>
      <c r="E187" s="366">
        <v>2654.768</v>
      </c>
      <c r="F187" s="239">
        <f t="shared" si="29"/>
        <v>439.85500000000002</v>
      </c>
      <c r="G187" s="239">
        <f t="shared" si="30"/>
        <v>43096.993000000002</v>
      </c>
      <c r="H187" s="216">
        <f>'09-2022'!P193</f>
        <v>0</v>
      </c>
      <c r="I187" s="309">
        <f t="shared" si="31"/>
        <v>439.85500000000002</v>
      </c>
      <c r="J187" s="304">
        <f t="shared" si="32"/>
        <v>97.980000227347645</v>
      </c>
      <c r="K187" s="340">
        <v>7.71</v>
      </c>
      <c r="L187" s="310">
        <f t="shared" si="28"/>
        <v>113.66399999999999</v>
      </c>
      <c r="M187" s="304">
        <f t="shared" si="36"/>
        <v>0</v>
      </c>
      <c r="N187" s="304">
        <f t="shared" si="37"/>
        <v>22.532288138438037</v>
      </c>
      <c r="O187" s="304">
        <f t="shared" si="38"/>
        <v>0</v>
      </c>
      <c r="P187" s="304">
        <f t="shared" si="39"/>
        <v>0</v>
      </c>
      <c r="Q187" s="304">
        <f t="shared" si="40"/>
        <v>42.240747316848442</v>
      </c>
      <c r="R187" s="304">
        <f t="shared" si="33"/>
        <v>113.66399999999999</v>
      </c>
      <c r="S187" s="213">
        <f t="shared" si="34"/>
        <v>0</v>
      </c>
      <c r="T187" s="305">
        <f t="shared" si="35"/>
        <v>0</v>
      </c>
    </row>
    <row r="188" spans="1:20" x14ac:dyDescent="0.35">
      <c r="A188" s="202">
        <f>'09-2022'!A194</f>
        <v>44812.624999999556</v>
      </c>
      <c r="B188" s="364">
        <v>468.65199999999999</v>
      </c>
      <c r="C188" s="365">
        <v>49821.369696000002</v>
      </c>
      <c r="D188" s="366">
        <v>0</v>
      </c>
      <c r="E188" s="366">
        <v>0</v>
      </c>
      <c r="F188" s="239">
        <f t="shared" si="29"/>
        <v>468.65199999999999</v>
      </c>
      <c r="G188" s="239">
        <f t="shared" si="30"/>
        <v>49821.369696000002</v>
      </c>
      <c r="H188" s="216">
        <f>'09-2022'!P194</f>
        <v>0</v>
      </c>
      <c r="I188" s="309">
        <f t="shared" si="31"/>
        <v>468.65199999999999</v>
      </c>
      <c r="J188" s="304">
        <f t="shared" si="32"/>
        <v>106.30781410513559</v>
      </c>
      <c r="K188" s="340">
        <v>7.71</v>
      </c>
      <c r="L188" s="310">
        <f t="shared" si="28"/>
        <v>113.66399999999999</v>
      </c>
      <c r="M188" s="304">
        <f t="shared" si="36"/>
        <v>0</v>
      </c>
      <c r="N188" s="304">
        <f t="shared" si="37"/>
        <v>22.532288138438037</v>
      </c>
      <c r="O188" s="304">
        <f t="shared" si="38"/>
        <v>0</v>
      </c>
      <c r="P188" s="304">
        <f t="shared" si="39"/>
        <v>0</v>
      </c>
      <c r="Q188" s="304">
        <f t="shared" si="40"/>
        <v>42.240747316848442</v>
      </c>
      <c r="R188" s="304">
        <f t="shared" si="33"/>
        <v>113.66399999999999</v>
      </c>
      <c r="S188" s="213">
        <f t="shared" si="34"/>
        <v>0</v>
      </c>
      <c r="T188" s="305">
        <f t="shared" si="35"/>
        <v>0</v>
      </c>
    </row>
    <row r="189" spans="1:20" x14ac:dyDescent="0.35">
      <c r="A189" s="202">
        <f>'09-2022'!A195</f>
        <v>44812.66666666622</v>
      </c>
      <c r="B189" s="364">
        <v>493.75</v>
      </c>
      <c r="C189" s="365">
        <v>58341.5</v>
      </c>
      <c r="D189" s="366">
        <v>48.878999999999998</v>
      </c>
      <c r="E189" s="366">
        <v>5775.5429999999997</v>
      </c>
      <c r="F189" s="239">
        <f t="shared" si="29"/>
        <v>444.87099999999998</v>
      </c>
      <c r="G189" s="239">
        <f t="shared" si="30"/>
        <v>52565.957000000002</v>
      </c>
      <c r="H189" s="216">
        <f>'09-2022'!P195</f>
        <v>0</v>
      </c>
      <c r="I189" s="309">
        <f t="shared" si="31"/>
        <v>444.87099999999998</v>
      </c>
      <c r="J189" s="304">
        <f t="shared" si="32"/>
        <v>118.15999919077666</v>
      </c>
      <c r="K189" s="340">
        <v>7.71</v>
      </c>
      <c r="L189" s="310">
        <f t="shared" si="28"/>
        <v>113.66399999999999</v>
      </c>
      <c r="M189" s="304">
        <f t="shared" si="36"/>
        <v>0</v>
      </c>
      <c r="N189" s="304">
        <f t="shared" si="37"/>
        <v>22.532288138438037</v>
      </c>
      <c r="O189" s="304">
        <f t="shared" si="38"/>
        <v>0</v>
      </c>
      <c r="P189" s="304">
        <f t="shared" si="39"/>
        <v>0</v>
      </c>
      <c r="Q189" s="304">
        <f t="shared" si="40"/>
        <v>42.240747316848442</v>
      </c>
      <c r="R189" s="304">
        <f t="shared" si="33"/>
        <v>113.66399999999999</v>
      </c>
      <c r="S189" s="213">
        <f t="shared" si="34"/>
        <v>4.4959991907766721</v>
      </c>
      <c r="T189" s="305">
        <f t="shared" si="35"/>
        <v>2000.1396560000087</v>
      </c>
    </row>
    <row r="190" spans="1:20" x14ac:dyDescent="0.35">
      <c r="A190" s="202">
        <f>'09-2022'!A196</f>
        <v>44812.708333332885</v>
      </c>
      <c r="B190" s="364">
        <v>494.5</v>
      </c>
      <c r="C190" s="365">
        <v>62499.855000000003</v>
      </c>
      <c r="D190" s="366">
        <v>38.109000000000002</v>
      </c>
      <c r="E190" s="366">
        <v>4816.5969999999998</v>
      </c>
      <c r="F190" s="239">
        <f t="shared" si="29"/>
        <v>456.39100000000002</v>
      </c>
      <c r="G190" s="239">
        <f t="shared" si="30"/>
        <v>57683.258000000002</v>
      </c>
      <c r="H190" s="216">
        <f>'09-2022'!P196</f>
        <v>0</v>
      </c>
      <c r="I190" s="309">
        <f t="shared" si="31"/>
        <v>456.39100000000002</v>
      </c>
      <c r="J190" s="304">
        <f t="shared" si="32"/>
        <v>126.3899989263592</v>
      </c>
      <c r="K190" s="340">
        <v>7.71</v>
      </c>
      <c r="L190" s="310">
        <f t="shared" si="28"/>
        <v>113.66399999999999</v>
      </c>
      <c r="M190" s="304">
        <f t="shared" si="36"/>
        <v>0</v>
      </c>
      <c r="N190" s="304">
        <f t="shared" si="37"/>
        <v>22.532288138438037</v>
      </c>
      <c r="O190" s="304">
        <f t="shared" si="38"/>
        <v>0</v>
      </c>
      <c r="P190" s="304">
        <f t="shared" si="39"/>
        <v>0</v>
      </c>
      <c r="Q190" s="304">
        <f t="shared" si="40"/>
        <v>42.240747316848442</v>
      </c>
      <c r="R190" s="304">
        <f t="shared" si="33"/>
        <v>113.66399999999999</v>
      </c>
      <c r="S190" s="213">
        <f t="shared" si="34"/>
        <v>12.72599892635921</v>
      </c>
      <c r="T190" s="305">
        <f t="shared" si="35"/>
        <v>5808.0313760000063</v>
      </c>
    </row>
    <row r="191" spans="1:20" x14ac:dyDescent="0.35">
      <c r="A191" s="202">
        <f>'09-2022'!A197</f>
        <v>44812.749999999549</v>
      </c>
      <c r="B191" s="364">
        <v>495.7</v>
      </c>
      <c r="C191" s="365">
        <v>64941.656999999999</v>
      </c>
      <c r="D191" s="366">
        <v>35.814</v>
      </c>
      <c r="E191" s="366">
        <v>4691.9920000000002</v>
      </c>
      <c r="F191" s="239">
        <f t="shared" si="29"/>
        <v>459.88599999999997</v>
      </c>
      <c r="G191" s="239">
        <f t="shared" si="30"/>
        <v>60249.665000000001</v>
      </c>
      <c r="H191" s="216">
        <f>'09-2022'!P197</f>
        <v>0</v>
      </c>
      <c r="I191" s="309">
        <f t="shared" si="31"/>
        <v>459.88599999999997</v>
      </c>
      <c r="J191" s="304">
        <f t="shared" si="32"/>
        <v>131.01000030442327</v>
      </c>
      <c r="K191" s="340">
        <v>7.71</v>
      </c>
      <c r="L191" s="310">
        <f t="shared" si="28"/>
        <v>113.66399999999999</v>
      </c>
      <c r="M191" s="304">
        <f t="shared" si="36"/>
        <v>0</v>
      </c>
      <c r="N191" s="304">
        <f t="shared" si="37"/>
        <v>22.532288138438037</v>
      </c>
      <c r="O191" s="304">
        <f t="shared" si="38"/>
        <v>0</v>
      </c>
      <c r="P191" s="304">
        <f t="shared" si="39"/>
        <v>0</v>
      </c>
      <c r="Q191" s="304">
        <f t="shared" si="40"/>
        <v>42.240747316848442</v>
      </c>
      <c r="R191" s="304">
        <f t="shared" si="33"/>
        <v>113.66399999999999</v>
      </c>
      <c r="S191" s="213">
        <f t="shared" si="34"/>
        <v>17.346000304423285</v>
      </c>
      <c r="T191" s="305">
        <f t="shared" si="35"/>
        <v>7977.1826960000062</v>
      </c>
    </row>
    <row r="192" spans="1:20" x14ac:dyDescent="0.35">
      <c r="A192" s="202">
        <f>'09-2022'!A198</f>
        <v>44812.791666666213</v>
      </c>
      <c r="B192" s="364">
        <v>442.19600000000003</v>
      </c>
      <c r="C192" s="365">
        <v>52245.723731999999</v>
      </c>
      <c r="D192" s="366">
        <v>0</v>
      </c>
      <c r="E192" s="366">
        <v>0</v>
      </c>
      <c r="F192" s="239">
        <f t="shared" si="29"/>
        <v>442.19600000000003</v>
      </c>
      <c r="G192" s="239">
        <f t="shared" si="30"/>
        <v>52245.723731999999</v>
      </c>
      <c r="H192" s="216">
        <f>'09-2022'!P198</f>
        <v>0</v>
      </c>
      <c r="I192" s="309">
        <f t="shared" si="31"/>
        <v>442.19600000000003</v>
      </c>
      <c r="J192" s="304">
        <f t="shared" si="32"/>
        <v>118.15060229400537</v>
      </c>
      <c r="K192" s="340">
        <v>7.71</v>
      </c>
      <c r="L192" s="310">
        <f t="shared" si="28"/>
        <v>113.66399999999999</v>
      </c>
      <c r="M192" s="304">
        <f t="shared" si="36"/>
        <v>0</v>
      </c>
      <c r="N192" s="304">
        <f t="shared" si="37"/>
        <v>22.532288138438037</v>
      </c>
      <c r="O192" s="304">
        <f t="shared" si="38"/>
        <v>0</v>
      </c>
      <c r="P192" s="304">
        <f t="shared" si="39"/>
        <v>0</v>
      </c>
      <c r="Q192" s="304">
        <f t="shared" si="40"/>
        <v>42.240747316848442</v>
      </c>
      <c r="R192" s="304">
        <f t="shared" si="33"/>
        <v>113.66399999999999</v>
      </c>
      <c r="S192" s="213">
        <f t="shared" si="34"/>
        <v>4.4866022940053796</v>
      </c>
      <c r="T192" s="305">
        <f t="shared" si="35"/>
        <v>1983.9575880000029</v>
      </c>
    </row>
    <row r="193" spans="1:20" x14ac:dyDescent="0.35">
      <c r="A193" s="202">
        <f>'09-2022'!A199</f>
        <v>44812.833333332877</v>
      </c>
      <c r="B193" s="364">
        <v>440.84899999999999</v>
      </c>
      <c r="C193" s="365">
        <v>46730.55717</v>
      </c>
      <c r="D193" s="366">
        <v>0</v>
      </c>
      <c r="E193" s="366">
        <v>0</v>
      </c>
      <c r="F193" s="239">
        <f t="shared" si="29"/>
        <v>440.84899999999999</v>
      </c>
      <c r="G193" s="239">
        <f t="shared" si="30"/>
        <v>46730.55717</v>
      </c>
      <c r="H193" s="216">
        <f>'09-2022'!P199</f>
        <v>0</v>
      </c>
      <c r="I193" s="309">
        <f t="shared" si="31"/>
        <v>440.84899999999999</v>
      </c>
      <c r="J193" s="304">
        <f t="shared" si="32"/>
        <v>106.00127746688776</v>
      </c>
      <c r="K193" s="340">
        <v>7.71</v>
      </c>
      <c r="L193" s="310">
        <f t="shared" si="28"/>
        <v>113.66399999999999</v>
      </c>
      <c r="M193" s="304">
        <f t="shared" si="36"/>
        <v>0</v>
      </c>
      <c r="N193" s="304">
        <f t="shared" si="37"/>
        <v>22.532288138438037</v>
      </c>
      <c r="O193" s="304">
        <f t="shared" si="38"/>
        <v>0</v>
      </c>
      <c r="P193" s="304">
        <f t="shared" si="39"/>
        <v>0</v>
      </c>
      <c r="Q193" s="304">
        <f t="shared" si="40"/>
        <v>42.240747316848442</v>
      </c>
      <c r="R193" s="304">
        <f t="shared" si="33"/>
        <v>113.66399999999999</v>
      </c>
      <c r="S193" s="213">
        <f t="shared" si="34"/>
        <v>0</v>
      </c>
      <c r="T193" s="305">
        <f t="shared" si="35"/>
        <v>0</v>
      </c>
    </row>
    <row r="194" spans="1:20" x14ac:dyDescent="0.35">
      <c r="A194" s="202">
        <f>'09-2022'!A200</f>
        <v>44812.874999999542</v>
      </c>
      <c r="B194" s="364">
        <v>443.22399999999999</v>
      </c>
      <c r="C194" s="365">
        <v>43251.50965</v>
      </c>
      <c r="D194" s="366">
        <v>0</v>
      </c>
      <c r="E194" s="366">
        <v>0</v>
      </c>
      <c r="F194" s="239">
        <f t="shared" si="29"/>
        <v>443.22399999999999</v>
      </c>
      <c r="G194" s="239">
        <f t="shared" si="30"/>
        <v>43251.50965</v>
      </c>
      <c r="H194" s="216">
        <f>'09-2022'!P200</f>
        <v>0</v>
      </c>
      <c r="I194" s="309">
        <f t="shared" si="31"/>
        <v>443.22399999999999</v>
      </c>
      <c r="J194" s="304">
        <f t="shared" si="32"/>
        <v>97.583861997545256</v>
      </c>
      <c r="K194" s="340">
        <v>7.71</v>
      </c>
      <c r="L194" s="310">
        <f t="shared" si="28"/>
        <v>113.66399999999999</v>
      </c>
      <c r="M194" s="304">
        <f t="shared" si="36"/>
        <v>0</v>
      </c>
      <c r="N194" s="304">
        <f t="shared" si="37"/>
        <v>22.532288138438037</v>
      </c>
      <c r="O194" s="304">
        <f t="shared" si="38"/>
        <v>0</v>
      </c>
      <c r="P194" s="304">
        <f t="shared" si="39"/>
        <v>0</v>
      </c>
      <c r="Q194" s="304">
        <f t="shared" si="40"/>
        <v>42.240747316848442</v>
      </c>
      <c r="R194" s="304">
        <f t="shared" si="33"/>
        <v>113.66399999999999</v>
      </c>
      <c r="S194" s="213">
        <f t="shared" si="34"/>
        <v>0</v>
      </c>
      <c r="T194" s="305">
        <f t="shared" si="35"/>
        <v>0</v>
      </c>
    </row>
    <row r="195" spans="1:20" x14ac:dyDescent="0.35">
      <c r="A195" s="202">
        <f>'09-2022'!A201</f>
        <v>44812.916666666206</v>
      </c>
      <c r="B195" s="364">
        <v>413.10200000000003</v>
      </c>
      <c r="C195" s="365">
        <v>34968.411914000004</v>
      </c>
      <c r="D195" s="366">
        <v>0</v>
      </c>
      <c r="E195" s="366">
        <v>0</v>
      </c>
      <c r="F195" s="239">
        <f t="shared" si="29"/>
        <v>413.10200000000003</v>
      </c>
      <c r="G195" s="239">
        <f t="shared" si="30"/>
        <v>34968.411914000004</v>
      </c>
      <c r="H195" s="216">
        <f>'09-2022'!P201</f>
        <v>0</v>
      </c>
      <c r="I195" s="309">
        <f t="shared" si="31"/>
        <v>413.10200000000003</v>
      </c>
      <c r="J195" s="304">
        <f t="shared" si="32"/>
        <v>84.648372348717757</v>
      </c>
      <c r="K195" s="340">
        <v>7.71</v>
      </c>
      <c r="L195" s="310">
        <f t="shared" si="28"/>
        <v>113.66399999999999</v>
      </c>
      <c r="M195" s="304">
        <f t="shared" si="36"/>
        <v>0</v>
      </c>
      <c r="N195" s="304">
        <f t="shared" si="37"/>
        <v>22.532288138438037</v>
      </c>
      <c r="O195" s="304">
        <f t="shared" si="38"/>
        <v>0</v>
      </c>
      <c r="P195" s="304">
        <f t="shared" si="39"/>
        <v>0</v>
      </c>
      <c r="Q195" s="304">
        <f t="shared" si="40"/>
        <v>42.240747316848442</v>
      </c>
      <c r="R195" s="304">
        <f t="shared" si="33"/>
        <v>113.66399999999999</v>
      </c>
      <c r="S195" s="213">
        <f t="shared" si="34"/>
        <v>0</v>
      </c>
      <c r="T195" s="305">
        <f t="shared" si="35"/>
        <v>0</v>
      </c>
    </row>
    <row r="196" spans="1:20" x14ac:dyDescent="0.35">
      <c r="A196" s="202">
        <f>'09-2022'!A202</f>
        <v>44812.95833333287</v>
      </c>
      <c r="B196" s="364">
        <v>363.16199999999998</v>
      </c>
      <c r="C196" s="365">
        <v>27463.171016</v>
      </c>
      <c r="D196" s="366">
        <v>0</v>
      </c>
      <c r="E196" s="366">
        <v>0</v>
      </c>
      <c r="F196" s="239">
        <f t="shared" si="29"/>
        <v>363.16199999999998</v>
      </c>
      <c r="G196" s="239">
        <f t="shared" si="30"/>
        <v>27463.171016</v>
      </c>
      <c r="H196" s="216">
        <f>'09-2022'!P202</f>
        <v>0</v>
      </c>
      <c r="I196" s="309">
        <f t="shared" si="31"/>
        <v>363.16199999999998</v>
      </c>
      <c r="J196" s="304">
        <f t="shared" si="32"/>
        <v>75.622369675241359</v>
      </c>
      <c r="K196" s="340">
        <v>7.71</v>
      </c>
      <c r="L196" s="310">
        <f t="shared" si="28"/>
        <v>113.66399999999999</v>
      </c>
      <c r="M196" s="304">
        <f t="shared" si="36"/>
        <v>0</v>
      </c>
      <c r="N196" s="304">
        <f t="shared" si="37"/>
        <v>22.532288138438037</v>
      </c>
      <c r="O196" s="304">
        <f t="shared" si="38"/>
        <v>0</v>
      </c>
      <c r="P196" s="304">
        <f t="shared" si="39"/>
        <v>0</v>
      </c>
      <c r="Q196" s="304">
        <f t="shared" si="40"/>
        <v>42.240747316848442</v>
      </c>
      <c r="R196" s="304">
        <f t="shared" si="33"/>
        <v>113.66399999999999</v>
      </c>
      <c r="S196" s="213">
        <f t="shared" si="34"/>
        <v>0</v>
      </c>
      <c r="T196" s="305">
        <f t="shared" si="35"/>
        <v>0</v>
      </c>
    </row>
    <row r="197" spans="1:20" x14ac:dyDescent="0.35">
      <c r="A197" s="202">
        <f>'09-2022'!A203</f>
        <v>44812.999999999534</v>
      </c>
      <c r="B197" s="364">
        <v>321.95600000000002</v>
      </c>
      <c r="C197" s="365">
        <v>21598.244228000003</v>
      </c>
      <c r="D197" s="366">
        <v>0</v>
      </c>
      <c r="E197" s="366">
        <v>0</v>
      </c>
      <c r="F197" s="239">
        <f t="shared" si="29"/>
        <v>321.95600000000002</v>
      </c>
      <c r="G197" s="239">
        <f t="shared" si="30"/>
        <v>21598.244228000003</v>
      </c>
      <c r="H197" s="216">
        <f>'09-2022'!P203</f>
        <v>0</v>
      </c>
      <c r="I197" s="309">
        <f t="shared" si="31"/>
        <v>321.95600000000002</v>
      </c>
      <c r="J197" s="304">
        <f t="shared" si="32"/>
        <v>67.084459454086897</v>
      </c>
      <c r="K197" s="340">
        <v>7.71</v>
      </c>
      <c r="L197" s="310">
        <f t="shared" si="28"/>
        <v>113.66399999999999</v>
      </c>
      <c r="M197" s="304">
        <f t="shared" si="36"/>
        <v>0</v>
      </c>
      <c r="N197" s="304">
        <f t="shared" si="37"/>
        <v>22.532288138438037</v>
      </c>
      <c r="O197" s="304">
        <f t="shared" si="38"/>
        <v>0</v>
      </c>
      <c r="P197" s="304">
        <f t="shared" si="39"/>
        <v>0</v>
      </c>
      <c r="Q197" s="304">
        <f t="shared" si="40"/>
        <v>42.240747316848442</v>
      </c>
      <c r="R197" s="304">
        <f t="shared" si="33"/>
        <v>113.66399999999999</v>
      </c>
      <c r="S197" s="213">
        <f t="shared" si="34"/>
        <v>0</v>
      </c>
      <c r="T197" s="305">
        <f t="shared" si="35"/>
        <v>0</v>
      </c>
    </row>
    <row r="198" spans="1:20" x14ac:dyDescent="0.35">
      <c r="A198" s="202">
        <f>'09-2022'!A204</f>
        <v>44813.041666666199</v>
      </c>
      <c r="B198" s="362">
        <v>290.05100000000004</v>
      </c>
      <c r="C198" s="363">
        <v>17846.143671000002</v>
      </c>
      <c r="D198" s="366">
        <v>0</v>
      </c>
      <c r="E198" s="366">
        <v>0</v>
      </c>
      <c r="F198" s="239">
        <f t="shared" si="29"/>
        <v>290.05100000000004</v>
      </c>
      <c r="G198" s="239">
        <f t="shared" si="30"/>
        <v>17846.143671000002</v>
      </c>
      <c r="H198" s="216">
        <f>'09-2022'!P204</f>
        <v>0</v>
      </c>
      <c r="I198" s="309">
        <f t="shared" si="31"/>
        <v>290.05100000000004</v>
      </c>
      <c r="J198" s="304">
        <f t="shared" si="32"/>
        <v>61.527606079620476</v>
      </c>
      <c r="K198" s="340">
        <v>7.62</v>
      </c>
      <c r="L198" s="310">
        <f t="shared" ref="L198:L261" si="41">IF(AND(MONTH($A$2)&gt;5,MONTH($A$2)&lt;9),(K198*10800)/1000,(K198*10400)/1000)+33.48</f>
        <v>112.72800000000001</v>
      </c>
      <c r="M198" s="304">
        <f t="shared" si="36"/>
        <v>0</v>
      </c>
      <c r="N198" s="304">
        <f t="shared" si="37"/>
        <v>22.532288138438037</v>
      </c>
      <c r="O198" s="304">
        <f t="shared" si="38"/>
        <v>0</v>
      </c>
      <c r="P198" s="304">
        <f t="shared" si="39"/>
        <v>0</v>
      </c>
      <c r="Q198" s="304">
        <f t="shared" si="40"/>
        <v>42.240747316848442</v>
      </c>
      <c r="R198" s="304">
        <f t="shared" si="33"/>
        <v>112.72800000000001</v>
      </c>
      <c r="S198" s="213">
        <f t="shared" si="34"/>
        <v>0</v>
      </c>
      <c r="T198" s="305">
        <f t="shared" si="35"/>
        <v>0</v>
      </c>
    </row>
    <row r="199" spans="1:20" x14ac:dyDescent="0.35">
      <c r="A199" s="202">
        <f>'09-2022'!A205</f>
        <v>44813.083333332863</v>
      </c>
      <c r="B199" s="364">
        <v>264.09800000000001</v>
      </c>
      <c r="C199" s="365">
        <v>14826.117328</v>
      </c>
      <c r="D199" s="366">
        <v>0</v>
      </c>
      <c r="E199" s="366">
        <v>0</v>
      </c>
      <c r="F199" s="239">
        <f t="shared" ref="F199:F262" si="42">B199-D199</f>
        <v>264.09800000000001</v>
      </c>
      <c r="G199" s="239">
        <f t="shared" ref="G199:G262" si="43">C199-E199</f>
        <v>14826.117328</v>
      </c>
      <c r="H199" s="216">
        <f>'09-2022'!P205</f>
        <v>0</v>
      </c>
      <c r="I199" s="309">
        <f t="shared" ref="I199:I262" si="44">F199-H199</f>
        <v>264.09800000000001</v>
      </c>
      <c r="J199" s="304">
        <f t="shared" ref="J199:J262" si="45">IF(F199&gt;0,G199/F199,0)</f>
        <v>56.138695968920629</v>
      </c>
      <c r="K199" s="340">
        <v>7.62</v>
      </c>
      <c r="L199" s="310">
        <f t="shared" si="41"/>
        <v>112.72800000000001</v>
      </c>
      <c r="M199" s="304">
        <f t="shared" si="36"/>
        <v>0</v>
      </c>
      <c r="N199" s="304">
        <f t="shared" si="37"/>
        <v>22.532288138438037</v>
      </c>
      <c r="O199" s="304">
        <f t="shared" si="38"/>
        <v>0</v>
      </c>
      <c r="P199" s="304">
        <f t="shared" si="39"/>
        <v>0</v>
      </c>
      <c r="Q199" s="304">
        <f t="shared" si="40"/>
        <v>42.240747316848442</v>
      </c>
      <c r="R199" s="304">
        <f t="shared" ref="R199:R262" si="46">MAX(L199:Q199)</f>
        <v>112.72800000000001</v>
      </c>
      <c r="S199" s="213">
        <f t="shared" ref="S199:S262" si="47">IF(J199&gt;R199,J199-R199,0)</f>
        <v>0</v>
      </c>
      <c r="T199" s="305">
        <f t="shared" ref="T199:T262" si="48">IF(S199&lt;&gt;" ",S199*I199,0)</f>
        <v>0</v>
      </c>
    </row>
    <row r="200" spans="1:20" x14ac:dyDescent="0.35">
      <c r="A200" s="202">
        <f>'09-2022'!A206</f>
        <v>44813.124999999527</v>
      </c>
      <c r="B200" s="364">
        <v>254.48500000000001</v>
      </c>
      <c r="C200" s="365">
        <v>13218.68593</v>
      </c>
      <c r="D200" s="366">
        <v>0</v>
      </c>
      <c r="E200" s="366">
        <v>0</v>
      </c>
      <c r="F200" s="239">
        <f t="shared" si="42"/>
        <v>254.48500000000001</v>
      </c>
      <c r="G200" s="239">
        <f t="shared" si="43"/>
        <v>13218.68593</v>
      </c>
      <c r="H200" s="216">
        <f>'09-2022'!P206</f>
        <v>0</v>
      </c>
      <c r="I200" s="309">
        <f t="shared" si="44"/>
        <v>254.48500000000001</v>
      </c>
      <c r="J200" s="304">
        <f t="shared" si="45"/>
        <v>51.942888303829299</v>
      </c>
      <c r="K200" s="340">
        <v>7.62</v>
      </c>
      <c r="L200" s="310">
        <f t="shared" si="41"/>
        <v>112.72800000000001</v>
      </c>
      <c r="M200" s="304">
        <f t="shared" ref="M200:M263" si="49">M199</f>
        <v>0</v>
      </c>
      <c r="N200" s="304">
        <f t="shared" ref="N200:N263" si="50">N199</f>
        <v>22.532288138438037</v>
      </c>
      <c r="O200" s="304">
        <f t="shared" ref="O200:O263" si="51">O199</f>
        <v>0</v>
      </c>
      <c r="P200" s="304">
        <f t="shared" ref="P200:P263" si="52">P199</f>
        <v>0</v>
      </c>
      <c r="Q200" s="304">
        <f t="shared" ref="Q200:Q263" si="53">Q199</f>
        <v>42.240747316848442</v>
      </c>
      <c r="R200" s="304">
        <f t="shared" si="46"/>
        <v>112.72800000000001</v>
      </c>
      <c r="S200" s="213">
        <f t="shared" si="47"/>
        <v>0</v>
      </c>
      <c r="T200" s="305">
        <f t="shared" si="48"/>
        <v>0</v>
      </c>
    </row>
    <row r="201" spans="1:20" x14ac:dyDescent="0.35">
      <c r="A201" s="202">
        <f>'09-2022'!A207</f>
        <v>44813.166666666191</v>
      </c>
      <c r="B201" s="364">
        <v>247.523</v>
      </c>
      <c r="C201" s="365">
        <v>12452.583917</v>
      </c>
      <c r="D201" s="366">
        <v>0</v>
      </c>
      <c r="E201" s="366">
        <v>0</v>
      </c>
      <c r="F201" s="239">
        <f t="shared" si="42"/>
        <v>247.523</v>
      </c>
      <c r="G201" s="239">
        <f t="shared" si="43"/>
        <v>12452.583917</v>
      </c>
      <c r="H201" s="216">
        <f>'09-2022'!P207</f>
        <v>0</v>
      </c>
      <c r="I201" s="309">
        <f t="shared" si="44"/>
        <v>247.523</v>
      </c>
      <c r="J201" s="304">
        <f t="shared" si="45"/>
        <v>50.308795210950095</v>
      </c>
      <c r="K201" s="340">
        <v>7.62</v>
      </c>
      <c r="L201" s="310">
        <f t="shared" si="41"/>
        <v>112.72800000000001</v>
      </c>
      <c r="M201" s="304">
        <f t="shared" si="49"/>
        <v>0</v>
      </c>
      <c r="N201" s="304">
        <f t="shared" si="50"/>
        <v>22.532288138438037</v>
      </c>
      <c r="O201" s="304">
        <f t="shared" si="51"/>
        <v>0</v>
      </c>
      <c r="P201" s="304">
        <f t="shared" si="52"/>
        <v>0</v>
      </c>
      <c r="Q201" s="304">
        <f t="shared" si="53"/>
        <v>42.240747316848442</v>
      </c>
      <c r="R201" s="304">
        <f t="shared" si="46"/>
        <v>112.72800000000001</v>
      </c>
      <c r="S201" s="213">
        <f t="shared" si="47"/>
        <v>0</v>
      </c>
      <c r="T201" s="305">
        <f t="shared" si="48"/>
        <v>0</v>
      </c>
    </row>
    <row r="202" spans="1:20" x14ac:dyDescent="0.35">
      <c r="A202" s="202">
        <f>'09-2022'!A208</f>
        <v>44813.208333332856</v>
      </c>
      <c r="B202" s="364">
        <v>248.90299999999999</v>
      </c>
      <c r="C202" s="365">
        <v>12664.693917000001</v>
      </c>
      <c r="D202" s="366">
        <v>0</v>
      </c>
      <c r="E202" s="366">
        <v>0</v>
      </c>
      <c r="F202" s="239">
        <f t="shared" si="42"/>
        <v>248.90299999999999</v>
      </c>
      <c r="G202" s="239">
        <f t="shared" si="43"/>
        <v>12664.693917000001</v>
      </c>
      <c r="H202" s="216">
        <f>'09-2022'!P208</f>
        <v>0</v>
      </c>
      <c r="I202" s="309">
        <f t="shared" si="44"/>
        <v>248.90299999999999</v>
      </c>
      <c r="J202" s="304">
        <f t="shared" si="45"/>
        <v>50.882046086226367</v>
      </c>
      <c r="K202" s="340">
        <v>7.62</v>
      </c>
      <c r="L202" s="310">
        <f t="shared" si="41"/>
        <v>112.72800000000001</v>
      </c>
      <c r="M202" s="304">
        <f t="shared" si="49"/>
        <v>0</v>
      </c>
      <c r="N202" s="304">
        <f t="shared" si="50"/>
        <v>22.532288138438037</v>
      </c>
      <c r="O202" s="304">
        <f t="shared" si="51"/>
        <v>0</v>
      </c>
      <c r="P202" s="304">
        <f t="shared" si="52"/>
        <v>0</v>
      </c>
      <c r="Q202" s="304">
        <f t="shared" si="53"/>
        <v>42.240747316848442</v>
      </c>
      <c r="R202" s="304">
        <f t="shared" si="46"/>
        <v>112.72800000000001</v>
      </c>
      <c r="S202" s="213">
        <f t="shared" si="47"/>
        <v>0</v>
      </c>
      <c r="T202" s="305">
        <f t="shared" si="48"/>
        <v>0</v>
      </c>
    </row>
    <row r="203" spans="1:20" x14ac:dyDescent="0.35">
      <c r="A203" s="202">
        <f>'09-2022'!A209</f>
        <v>44813.24999999952</v>
      </c>
      <c r="B203" s="364">
        <v>256.70400000000001</v>
      </c>
      <c r="C203" s="365">
        <v>14674.435013999999</v>
      </c>
      <c r="D203" s="366">
        <v>0</v>
      </c>
      <c r="E203" s="366">
        <v>0</v>
      </c>
      <c r="F203" s="239">
        <f t="shared" si="42"/>
        <v>256.70400000000001</v>
      </c>
      <c r="G203" s="239">
        <f t="shared" si="43"/>
        <v>14674.435013999999</v>
      </c>
      <c r="H203" s="216">
        <f>'09-2022'!P209</f>
        <v>0</v>
      </c>
      <c r="I203" s="309">
        <f t="shared" si="44"/>
        <v>256.70400000000001</v>
      </c>
      <c r="J203" s="304">
        <f t="shared" si="45"/>
        <v>57.164808549925198</v>
      </c>
      <c r="K203" s="340">
        <v>7.62</v>
      </c>
      <c r="L203" s="310">
        <f t="shared" si="41"/>
        <v>112.72800000000001</v>
      </c>
      <c r="M203" s="304">
        <f t="shared" si="49"/>
        <v>0</v>
      </c>
      <c r="N203" s="304">
        <f t="shared" si="50"/>
        <v>22.532288138438037</v>
      </c>
      <c r="O203" s="304">
        <f t="shared" si="51"/>
        <v>0</v>
      </c>
      <c r="P203" s="304">
        <f t="shared" si="52"/>
        <v>0</v>
      </c>
      <c r="Q203" s="304">
        <f t="shared" si="53"/>
        <v>42.240747316848442</v>
      </c>
      <c r="R203" s="304">
        <f t="shared" si="46"/>
        <v>112.72800000000001</v>
      </c>
      <c r="S203" s="213">
        <f t="shared" si="47"/>
        <v>0</v>
      </c>
      <c r="T203" s="305">
        <f t="shared" si="48"/>
        <v>0</v>
      </c>
    </row>
    <row r="204" spans="1:20" x14ac:dyDescent="0.35">
      <c r="A204" s="202">
        <f>'09-2022'!A210</f>
        <v>44813.291666666184</v>
      </c>
      <c r="B204" s="364">
        <v>296.08699999999999</v>
      </c>
      <c r="C204" s="365">
        <v>21539.391088</v>
      </c>
      <c r="D204" s="366">
        <v>0</v>
      </c>
      <c r="E204" s="366">
        <v>0</v>
      </c>
      <c r="F204" s="239">
        <f t="shared" si="42"/>
        <v>296.08699999999999</v>
      </c>
      <c r="G204" s="239">
        <f t="shared" si="43"/>
        <v>21539.391088</v>
      </c>
      <c r="H204" s="216">
        <f>'09-2022'!P210</f>
        <v>0</v>
      </c>
      <c r="I204" s="309">
        <f t="shared" si="44"/>
        <v>296.08699999999999</v>
      </c>
      <c r="J204" s="304">
        <f t="shared" si="45"/>
        <v>72.746831465076141</v>
      </c>
      <c r="K204" s="340">
        <v>7.62</v>
      </c>
      <c r="L204" s="310">
        <f t="shared" si="41"/>
        <v>112.72800000000001</v>
      </c>
      <c r="M204" s="304">
        <f t="shared" si="49"/>
        <v>0</v>
      </c>
      <c r="N204" s="304">
        <f t="shared" si="50"/>
        <v>22.532288138438037</v>
      </c>
      <c r="O204" s="304">
        <f t="shared" si="51"/>
        <v>0</v>
      </c>
      <c r="P204" s="304">
        <f t="shared" si="52"/>
        <v>0</v>
      </c>
      <c r="Q204" s="304">
        <f t="shared" si="53"/>
        <v>42.240747316848442</v>
      </c>
      <c r="R204" s="304">
        <f t="shared" si="46"/>
        <v>112.72800000000001</v>
      </c>
      <c r="S204" s="213">
        <f t="shared" si="47"/>
        <v>0</v>
      </c>
      <c r="T204" s="305">
        <f t="shared" si="48"/>
        <v>0</v>
      </c>
    </row>
    <row r="205" spans="1:20" x14ac:dyDescent="0.35">
      <c r="A205" s="202">
        <f>'09-2022'!A211</f>
        <v>44813.333333332848</v>
      </c>
      <c r="B205" s="364">
        <v>309.08</v>
      </c>
      <c r="C205" s="365">
        <v>22043.93116</v>
      </c>
      <c r="D205" s="366">
        <v>0</v>
      </c>
      <c r="E205" s="366">
        <v>0</v>
      </c>
      <c r="F205" s="239">
        <f t="shared" si="42"/>
        <v>309.08</v>
      </c>
      <c r="G205" s="239">
        <f t="shared" si="43"/>
        <v>22043.93116</v>
      </c>
      <c r="H205" s="216">
        <f>'09-2022'!P211</f>
        <v>0</v>
      </c>
      <c r="I205" s="309">
        <f t="shared" si="44"/>
        <v>309.08</v>
      </c>
      <c r="J205" s="304">
        <f t="shared" si="45"/>
        <v>71.321118027695093</v>
      </c>
      <c r="K205" s="340">
        <v>7.62</v>
      </c>
      <c r="L205" s="310">
        <f t="shared" si="41"/>
        <v>112.72800000000001</v>
      </c>
      <c r="M205" s="304">
        <f t="shared" si="49"/>
        <v>0</v>
      </c>
      <c r="N205" s="304">
        <f t="shared" si="50"/>
        <v>22.532288138438037</v>
      </c>
      <c r="O205" s="304">
        <f t="shared" si="51"/>
        <v>0</v>
      </c>
      <c r="P205" s="304">
        <f t="shared" si="52"/>
        <v>0</v>
      </c>
      <c r="Q205" s="304">
        <f t="shared" si="53"/>
        <v>42.240747316848442</v>
      </c>
      <c r="R205" s="304">
        <f t="shared" si="46"/>
        <v>112.72800000000001</v>
      </c>
      <c r="S205" s="213">
        <f t="shared" si="47"/>
        <v>0</v>
      </c>
      <c r="T205" s="305">
        <f t="shared" si="48"/>
        <v>0</v>
      </c>
    </row>
    <row r="206" spans="1:20" x14ac:dyDescent="0.35">
      <c r="A206" s="202">
        <f>'09-2022'!A212</f>
        <v>44813.374999999513</v>
      </c>
      <c r="B206" s="364">
        <v>324.19100000000003</v>
      </c>
      <c r="C206" s="365">
        <v>22186.861400999998</v>
      </c>
      <c r="D206" s="366">
        <v>0</v>
      </c>
      <c r="E206" s="366">
        <v>0</v>
      </c>
      <c r="F206" s="239">
        <f t="shared" si="42"/>
        <v>324.19100000000003</v>
      </c>
      <c r="G206" s="239">
        <f t="shared" si="43"/>
        <v>22186.861400999998</v>
      </c>
      <c r="H206" s="216">
        <f>'09-2022'!P212</f>
        <v>0</v>
      </c>
      <c r="I206" s="309">
        <f t="shared" si="44"/>
        <v>324.19100000000003</v>
      </c>
      <c r="J206" s="304">
        <f t="shared" si="45"/>
        <v>68.437622885891329</v>
      </c>
      <c r="K206" s="340">
        <v>7.62</v>
      </c>
      <c r="L206" s="310">
        <f t="shared" si="41"/>
        <v>112.72800000000001</v>
      </c>
      <c r="M206" s="304">
        <f t="shared" si="49"/>
        <v>0</v>
      </c>
      <c r="N206" s="304">
        <f t="shared" si="50"/>
        <v>22.532288138438037</v>
      </c>
      <c r="O206" s="304">
        <f t="shared" si="51"/>
        <v>0</v>
      </c>
      <c r="P206" s="304">
        <f t="shared" si="52"/>
        <v>0</v>
      </c>
      <c r="Q206" s="304">
        <f t="shared" si="53"/>
        <v>42.240747316848442</v>
      </c>
      <c r="R206" s="304">
        <f t="shared" si="46"/>
        <v>112.72800000000001</v>
      </c>
      <c r="S206" s="213">
        <f t="shared" si="47"/>
        <v>0</v>
      </c>
      <c r="T206" s="305">
        <f t="shared" si="48"/>
        <v>0</v>
      </c>
    </row>
    <row r="207" spans="1:20" x14ac:dyDescent="0.35">
      <c r="A207" s="202">
        <f>'09-2022'!A213</f>
        <v>44813.416666666177</v>
      </c>
      <c r="B207" s="364">
        <v>345.42499999999995</v>
      </c>
      <c r="C207" s="365">
        <v>24995.014575000001</v>
      </c>
      <c r="D207" s="366">
        <v>0</v>
      </c>
      <c r="E207" s="366">
        <v>0</v>
      </c>
      <c r="F207" s="239">
        <f t="shared" si="42"/>
        <v>345.42499999999995</v>
      </c>
      <c r="G207" s="239">
        <f t="shared" si="43"/>
        <v>24995.014575000001</v>
      </c>
      <c r="H207" s="216">
        <f>'09-2022'!P213</f>
        <v>0</v>
      </c>
      <c r="I207" s="309">
        <f t="shared" si="44"/>
        <v>345.42499999999995</v>
      </c>
      <c r="J207" s="304">
        <f t="shared" si="45"/>
        <v>72.360178258666878</v>
      </c>
      <c r="K207" s="340">
        <v>7.62</v>
      </c>
      <c r="L207" s="310">
        <f t="shared" si="41"/>
        <v>112.72800000000001</v>
      </c>
      <c r="M207" s="304">
        <f t="shared" si="49"/>
        <v>0</v>
      </c>
      <c r="N207" s="304">
        <f t="shared" si="50"/>
        <v>22.532288138438037</v>
      </c>
      <c r="O207" s="304">
        <f t="shared" si="51"/>
        <v>0</v>
      </c>
      <c r="P207" s="304">
        <f t="shared" si="52"/>
        <v>0</v>
      </c>
      <c r="Q207" s="304">
        <f t="shared" si="53"/>
        <v>42.240747316848442</v>
      </c>
      <c r="R207" s="304">
        <f t="shared" si="46"/>
        <v>112.72800000000001</v>
      </c>
      <c r="S207" s="213">
        <f t="shared" si="47"/>
        <v>0</v>
      </c>
      <c r="T207" s="305">
        <f t="shared" si="48"/>
        <v>0</v>
      </c>
    </row>
    <row r="208" spans="1:20" x14ac:dyDescent="0.35">
      <c r="A208" s="202">
        <f>'09-2022'!A214</f>
        <v>44813.458333332841</v>
      </c>
      <c r="B208" s="364">
        <v>383.25</v>
      </c>
      <c r="C208" s="365">
        <v>29211.314999999999</v>
      </c>
      <c r="D208" s="366">
        <v>4.5750000000000002</v>
      </c>
      <c r="E208" s="366">
        <v>348.70699999999999</v>
      </c>
      <c r="F208" s="239">
        <f t="shared" si="42"/>
        <v>378.67500000000001</v>
      </c>
      <c r="G208" s="239">
        <f t="shared" si="43"/>
        <v>28862.608</v>
      </c>
      <c r="H208" s="216">
        <f>'09-2022'!P214</f>
        <v>0</v>
      </c>
      <c r="I208" s="309">
        <f t="shared" si="44"/>
        <v>378.67500000000001</v>
      </c>
      <c r="J208" s="304">
        <f t="shared" si="45"/>
        <v>76.219998679606519</v>
      </c>
      <c r="K208" s="340">
        <v>7.62</v>
      </c>
      <c r="L208" s="310">
        <f t="shared" si="41"/>
        <v>112.72800000000001</v>
      </c>
      <c r="M208" s="304">
        <f t="shared" si="49"/>
        <v>0</v>
      </c>
      <c r="N208" s="304">
        <f t="shared" si="50"/>
        <v>22.532288138438037</v>
      </c>
      <c r="O208" s="304">
        <f t="shared" si="51"/>
        <v>0</v>
      </c>
      <c r="P208" s="304">
        <f t="shared" si="52"/>
        <v>0</v>
      </c>
      <c r="Q208" s="304">
        <f t="shared" si="53"/>
        <v>42.240747316848442</v>
      </c>
      <c r="R208" s="304">
        <f t="shared" si="46"/>
        <v>112.72800000000001</v>
      </c>
      <c r="S208" s="213">
        <f t="shared" si="47"/>
        <v>0</v>
      </c>
      <c r="T208" s="305">
        <f t="shared" si="48"/>
        <v>0</v>
      </c>
    </row>
    <row r="209" spans="1:20" x14ac:dyDescent="0.35">
      <c r="A209" s="202">
        <f>'09-2022'!A215</f>
        <v>44813.499999999505</v>
      </c>
      <c r="B209" s="364">
        <v>418.47800000000001</v>
      </c>
      <c r="C209" s="365">
        <v>37228.598762000001</v>
      </c>
      <c r="D209" s="366">
        <v>0</v>
      </c>
      <c r="E209" s="366">
        <v>0</v>
      </c>
      <c r="F209" s="239">
        <f t="shared" si="42"/>
        <v>418.47800000000001</v>
      </c>
      <c r="G209" s="239">
        <f t="shared" si="43"/>
        <v>37228.598762000001</v>
      </c>
      <c r="H209" s="216">
        <f>'09-2022'!P215</f>
        <v>0</v>
      </c>
      <c r="I209" s="309">
        <f t="shared" si="44"/>
        <v>418.47800000000001</v>
      </c>
      <c r="J209" s="304">
        <f t="shared" si="45"/>
        <v>88.96190184908167</v>
      </c>
      <c r="K209" s="340">
        <v>7.62</v>
      </c>
      <c r="L209" s="310">
        <f t="shared" si="41"/>
        <v>112.72800000000001</v>
      </c>
      <c r="M209" s="304">
        <f t="shared" si="49"/>
        <v>0</v>
      </c>
      <c r="N209" s="304">
        <f t="shared" si="50"/>
        <v>22.532288138438037</v>
      </c>
      <c r="O209" s="304">
        <f t="shared" si="51"/>
        <v>0</v>
      </c>
      <c r="P209" s="304">
        <f t="shared" si="52"/>
        <v>0</v>
      </c>
      <c r="Q209" s="304">
        <f t="shared" si="53"/>
        <v>42.240747316848442</v>
      </c>
      <c r="R209" s="304">
        <f t="shared" si="46"/>
        <v>112.72800000000001</v>
      </c>
      <c r="S209" s="213">
        <f t="shared" si="47"/>
        <v>0</v>
      </c>
      <c r="T209" s="305">
        <f t="shared" si="48"/>
        <v>0</v>
      </c>
    </row>
    <row r="210" spans="1:20" x14ac:dyDescent="0.35">
      <c r="A210" s="202">
        <f>'09-2022'!A216</f>
        <v>44813.541666666169</v>
      </c>
      <c r="B210" s="364">
        <v>460.77599999999995</v>
      </c>
      <c r="C210" s="365">
        <v>43632.025601999994</v>
      </c>
      <c r="D210" s="366">
        <v>0</v>
      </c>
      <c r="E210" s="366">
        <v>0</v>
      </c>
      <c r="F210" s="239">
        <f t="shared" si="42"/>
        <v>460.77599999999995</v>
      </c>
      <c r="G210" s="239">
        <f t="shared" si="43"/>
        <v>43632.025601999994</v>
      </c>
      <c r="H210" s="216">
        <f>'09-2022'!P216</f>
        <v>0</v>
      </c>
      <c r="I210" s="309">
        <f t="shared" si="44"/>
        <v>460.77599999999995</v>
      </c>
      <c r="J210" s="304">
        <f t="shared" si="45"/>
        <v>94.692487460284383</v>
      </c>
      <c r="K210" s="340">
        <v>7.62</v>
      </c>
      <c r="L210" s="310">
        <f t="shared" si="41"/>
        <v>112.72800000000001</v>
      </c>
      <c r="M210" s="304">
        <f t="shared" si="49"/>
        <v>0</v>
      </c>
      <c r="N210" s="304">
        <f t="shared" si="50"/>
        <v>22.532288138438037</v>
      </c>
      <c r="O210" s="304">
        <f t="shared" si="51"/>
        <v>0</v>
      </c>
      <c r="P210" s="304">
        <f t="shared" si="52"/>
        <v>0</v>
      </c>
      <c r="Q210" s="304">
        <f t="shared" si="53"/>
        <v>42.240747316848442</v>
      </c>
      <c r="R210" s="304">
        <f t="shared" si="46"/>
        <v>112.72800000000001</v>
      </c>
      <c r="S210" s="213">
        <f t="shared" si="47"/>
        <v>0</v>
      </c>
      <c r="T210" s="305">
        <f t="shared" si="48"/>
        <v>0</v>
      </c>
    </row>
    <row r="211" spans="1:20" x14ac:dyDescent="0.35">
      <c r="A211" s="202">
        <f>'09-2022'!A217</f>
        <v>44813.583333332834</v>
      </c>
      <c r="B211" s="364">
        <v>498.23200000000003</v>
      </c>
      <c r="C211" s="365">
        <v>50624.295268000002</v>
      </c>
      <c r="D211" s="366">
        <v>0</v>
      </c>
      <c r="E211" s="366">
        <v>0</v>
      </c>
      <c r="F211" s="239">
        <f t="shared" si="42"/>
        <v>498.23200000000003</v>
      </c>
      <c r="G211" s="239">
        <f t="shared" si="43"/>
        <v>50624.295268000002</v>
      </c>
      <c r="H211" s="216">
        <f>'09-2022'!P217</f>
        <v>0</v>
      </c>
      <c r="I211" s="309">
        <f t="shared" si="44"/>
        <v>498.23200000000003</v>
      </c>
      <c r="J211" s="304">
        <f t="shared" si="45"/>
        <v>101.60787598548467</v>
      </c>
      <c r="K211" s="340">
        <v>7.62</v>
      </c>
      <c r="L211" s="310">
        <f t="shared" si="41"/>
        <v>112.72800000000001</v>
      </c>
      <c r="M211" s="304">
        <f t="shared" si="49"/>
        <v>0</v>
      </c>
      <c r="N211" s="304">
        <f t="shared" si="50"/>
        <v>22.532288138438037</v>
      </c>
      <c r="O211" s="304">
        <f t="shared" si="51"/>
        <v>0</v>
      </c>
      <c r="P211" s="304">
        <f t="shared" si="52"/>
        <v>0</v>
      </c>
      <c r="Q211" s="304">
        <f t="shared" si="53"/>
        <v>42.240747316848442</v>
      </c>
      <c r="R211" s="304">
        <f t="shared" si="46"/>
        <v>112.72800000000001</v>
      </c>
      <c r="S211" s="213">
        <f t="shared" si="47"/>
        <v>0</v>
      </c>
      <c r="T211" s="305">
        <f t="shared" si="48"/>
        <v>0</v>
      </c>
    </row>
    <row r="212" spans="1:20" x14ac:dyDescent="0.35">
      <c r="A212" s="202">
        <f>'09-2022'!A218</f>
        <v>44813.624999999498</v>
      </c>
      <c r="B212" s="364">
        <v>530.346</v>
      </c>
      <c r="C212" s="365">
        <v>56518.176683999998</v>
      </c>
      <c r="D212" s="366">
        <v>0</v>
      </c>
      <c r="E212" s="366">
        <v>0</v>
      </c>
      <c r="F212" s="239">
        <f t="shared" si="42"/>
        <v>530.346</v>
      </c>
      <c r="G212" s="239">
        <f t="shared" si="43"/>
        <v>56518.176683999998</v>
      </c>
      <c r="H212" s="216">
        <f>'09-2022'!P218</f>
        <v>0</v>
      </c>
      <c r="I212" s="309">
        <f t="shared" si="44"/>
        <v>530.346</v>
      </c>
      <c r="J212" s="304">
        <f t="shared" si="45"/>
        <v>106.56849808238395</v>
      </c>
      <c r="K212" s="340">
        <v>7.62</v>
      </c>
      <c r="L212" s="310">
        <f t="shared" si="41"/>
        <v>112.72800000000001</v>
      </c>
      <c r="M212" s="304">
        <f t="shared" si="49"/>
        <v>0</v>
      </c>
      <c r="N212" s="304">
        <f t="shared" si="50"/>
        <v>22.532288138438037</v>
      </c>
      <c r="O212" s="304">
        <f t="shared" si="51"/>
        <v>0</v>
      </c>
      <c r="P212" s="304">
        <f t="shared" si="52"/>
        <v>0</v>
      </c>
      <c r="Q212" s="304">
        <f t="shared" si="53"/>
        <v>42.240747316848442</v>
      </c>
      <c r="R212" s="304">
        <f t="shared" si="46"/>
        <v>112.72800000000001</v>
      </c>
      <c r="S212" s="213">
        <f t="shared" si="47"/>
        <v>0</v>
      </c>
      <c r="T212" s="305">
        <f t="shared" si="48"/>
        <v>0</v>
      </c>
    </row>
    <row r="213" spans="1:20" x14ac:dyDescent="0.35">
      <c r="A213" s="202">
        <f>'09-2022'!A219</f>
        <v>44813.666666666162</v>
      </c>
      <c r="B213" s="364">
        <v>537.101</v>
      </c>
      <c r="C213" s="365">
        <v>67216.504994999996</v>
      </c>
      <c r="D213" s="366">
        <v>0</v>
      </c>
      <c r="E213" s="366">
        <v>0</v>
      </c>
      <c r="F213" s="239">
        <f t="shared" si="42"/>
        <v>537.101</v>
      </c>
      <c r="G213" s="239">
        <f t="shared" si="43"/>
        <v>67216.504994999996</v>
      </c>
      <c r="H213" s="216">
        <f>'09-2022'!P219</f>
        <v>0</v>
      </c>
      <c r="I213" s="309">
        <f t="shared" si="44"/>
        <v>537.101</v>
      </c>
      <c r="J213" s="304">
        <f t="shared" si="45"/>
        <v>125.1468624988596</v>
      </c>
      <c r="K213" s="340">
        <v>7.62</v>
      </c>
      <c r="L213" s="310">
        <f t="shared" si="41"/>
        <v>112.72800000000001</v>
      </c>
      <c r="M213" s="304">
        <f t="shared" si="49"/>
        <v>0</v>
      </c>
      <c r="N213" s="304">
        <f t="shared" si="50"/>
        <v>22.532288138438037</v>
      </c>
      <c r="O213" s="304">
        <f t="shared" si="51"/>
        <v>0</v>
      </c>
      <c r="P213" s="304">
        <f t="shared" si="52"/>
        <v>0</v>
      </c>
      <c r="Q213" s="304">
        <f t="shared" si="53"/>
        <v>42.240747316848442</v>
      </c>
      <c r="R213" s="304">
        <f t="shared" si="46"/>
        <v>112.72800000000001</v>
      </c>
      <c r="S213" s="213">
        <f t="shared" si="47"/>
        <v>12.418862498859596</v>
      </c>
      <c r="T213" s="305">
        <f t="shared" si="48"/>
        <v>6670.183466999988</v>
      </c>
    </row>
    <row r="214" spans="1:20" x14ac:dyDescent="0.35">
      <c r="A214" s="202">
        <f>'09-2022'!A220</f>
        <v>44813.708333332826</v>
      </c>
      <c r="B214" s="364">
        <v>529.60800000000006</v>
      </c>
      <c r="C214" s="365">
        <v>71822.864172000001</v>
      </c>
      <c r="D214" s="366">
        <v>0</v>
      </c>
      <c r="E214" s="366">
        <v>0</v>
      </c>
      <c r="F214" s="239">
        <f t="shared" si="42"/>
        <v>529.60800000000006</v>
      </c>
      <c r="G214" s="239">
        <f t="shared" si="43"/>
        <v>71822.864172000001</v>
      </c>
      <c r="H214" s="216">
        <f>'09-2022'!P220</f>
        <v>0</v>
      </c>
      <c r="I214" s="309">
        <f t="shared" si="44"/>
        <v>529.60800000000006</v>
      </c>
      <c r="J214" s="304">
        <f t="shared" si="45"/>
        <v>135.61514208999861</v>
      </c>
      <c r="K214" s="340">
        <v>7.62</v>
      </c>
      <c r="L214" s="310">
        <f t="shared" si="41"/>
        <v>112.72800000000001</v>
      </c>
      <c r="M214" s="304">
        <f t="shared" si="49"/>
        <v>0</v>
      </c>
      <c r="N214" s="304">
        <f t="shared" si="50"/>
        <v>22.532288138438037</v>
      </c>
      <c r="O214" s="304">
        <f t="shared" si="51"/>
        <v>0</v>
      </c>
      <c r="P214" s="304">
        <f t="shared" si="52"/>
        <v>0</v>
      </c>
      <c r="Q214" s="304">
        <f t="shared" si="53"/>
        <v>42.240747316848442</v>
      </c>
      <c r="R214" s="304">
        <f t="shared" si="46"/>
        <v>112.72800000000001</v>
      </c>
      <c r="S214" s="213">
        <f t="shared" si="47"/>
        <v>22.887142089998605</v>
      </c>
      <c r="T214" s="305">
        <f t="shared" si="48"/>
        <v>12121.213547999983</v>
      </c>
    </row>
    <row r="215" spans="1:20" x14ac:dyDescent="0.35">
      <c r="A215" s="202">
        <f>'09-2022'!A221</f>
        <v>44813.749999999491</v>
      </c>
      <c r="B215" s="364">
        <v>518.35</v>
      </c>
      <c r="C215" s="365">
        <v>70023.901500000007</v>
      </c>
      <c r="D215" s="366">
        <v>10.689</v>
      </c>
      <c r="E215" s="366">
        <v>1443.9780000000001</v>
      </c>
      <c r="F215" s="239">
        <f t="shared" si="42"/>
        <v>507.661</v>
      </c>
      <c r="G215" s="239">
        <f t="shared" si="43"/>
        <v>68579.923500000004</v>
      </c>
      <c r="H215" s="216">
        <f>'09-2022'!P221</f>
        <v>0</v>
      </c>
      <c r="I215" s="309">
        <f t="shared" si="44"/>
        <v>507.661</v>
      </c>
      <c r="J215" s="304">
        <f t="shared" si="45"/>
        <v>135.08999804987974</v>
      </c>
      <c r="K215" s="340">
        <v>7.62</v>
      </c>
      <c r="L215" s="310">
        <f t="shared" si="41"/>
        <v>112.72800000000001</v>
      </c>
      <c r="M215" s="304">
        <f t="shared" si="49"/>
        <v>0</v>
      </c>
      <c r="N215" s="304">
        <f t="shared" si="50"/>
        <v>22.532288138438037</v>
      </c>
      <c r="O215" s="304">
        <f t="shared" si="51"/>
        <v>0</v>
      </c>
      <c r="P215" s="304">
        <f t="shared" si="52"/>
        <v>0</v>
      </c>
      <c r="Q215" s="304">
        <f t="shared" si="53"/>
        <v>42.240747316848442</v>
      </c>
      <c r="R215" s="304">
        <f t="shared" si="46"/>
        <v>112.72800000000001</v>
      </c>
      <c r="S215" s="213">
        <f t="shared" si="47"/>
        <v>22.36199804987973</v>
      </c>
      <c r="T215" s="305">
        <f t="shared" si="48"/>
        <v>11352.314291999994</v>
      </c>
    </row>
    <row r="216" spans="1:20" x14ac:dyDescent="0.35">
      <c r="A216" s="202">
        <f>'09-2022'!A222</f>
        <v>44813.791666666155</v>
      </c>
      <c r="B216" s="364">
        <v>508.19200000000001</v>
      </c>
      <c r="C216" s="365">
        <v>56695.457199999997</v>
      </c>
      <c r="D216" s="366">
        <v>0</v>
      </c>
      <c r="E216" s="366">
        <v>0</v>
      </c>
      <c r="F216" s="239">
        <f t="shared" si="42"/>
        <v>508.19200000000001</v>
      </c>
      <c r="G216" s="239">
        <f t="shared" si="43"/>
        <v>56695.457199999997</v>
      </c>
      <c r="H216" s="216">
        <f>'09-2022'!P222</f>
        <v>0</v>
      </c>
      <c r="I216" s="309">
        <f t="shared" si="44"/>
        <v>508.19200000000001</v>
      </c>
      <c r="J216" s="304">
        <f t="shared" si="45"/>
        <v>111.56306514073421</v>
      </c>
      <c r="K216" s="340">
        <v>7.62</v>
      </c>
      <c r="L216" s="310">
        <f t="shared" si="41"/>
        <v>112.72800000000001</v>
      </c>
      <c r="M216" s="304">
        <f t="shared" si="49"/>
        <v>0</v>
      </c>
      <c r="N216" s="304">
        <f t="shared" si="50"/>
        <v>22.532288138438037</v>
      </c>
      <c r="O216" s="304">
        <f t="shared" si="51"/>
        <v>0</v>
      </c>
      <c r="P216" s="304">
        <f t="shared" si="52"/>
        <v>0</v>
      </c>
      <c r="Q216" s="304">
        <f t="shared" si="53"/>
        <v>42.240747316848442</v>
      </c>
      <c r="R216" s="304">
        <f t="shared" si="46"/>
        <v>112.72800000000001</v>
      </c>
      <c r="S216" s="213">
        <f t="shared" si="47"/>
        <v>0</v>
      </c>
      <c r="T216" s="305">
        <f t="shared" si="48"/>
        <v>0</v>
      </c>
    </row>
    <row r="217" spans="1:20" x14ac:dyDescent="0.35">
      <c r="A217" s="202">
        <f>'09-2022'!A223</f>
        <v>44813.833333332819</v>
      </c>
      <c r="B217" s="364">
        <v>468.07900000000001</v>
      </c>
      <c r="C217" s="365">
        <v>47544.902713000003</v>
      </c>
      <c r="D217" s="366">
        <v>0</v>
      </c>
      <c r="E217" s="366">
        <v>0</v>
      </c>
      <c r="F217" s="239">
        <f t="shared" si="42"/>
        <v>468.07900000000001</v>
      </c>
      <c r="G217" s="239">
        <f t="shared" si="43"/>
        <v>47544.902713000003</v>
      </c>
      <c r="H217" s="216">
        <f>'09-2022'!P223</f>
        <v>0</v>
      </c>
      <c r="I217" s="309">
        <f t="shared" si="44"/>
        <v>468.07900000000001</v>
      </c>
      <c r="J217" s="304">
        <f t="shared" si="45"/>
        <v>101.5745263363663</v>
      </c>
      <c r="K217" s="340">
        <v>7.62</v>
      </c>
      <c r="L217" s="310">
        <f t="shared" si="41"/>
        <v>112.72800000000001</v>
      </c>
      <c r="M217" s="304">
        <f t="shared" si="49"/>
        <v>0</v>
      </c>
      <c r="N217" s="304">
        <f t="shared" si="50"/>
        <v>22.532288138438037</v>
      </c>
      <c r="O217" s="304">
        <f t="shared" si="51"/>
        <v>0</v>
      </c>
      <c r="P217" s="304">
        <f t="shared" si="52"/>
        <v>0</v>
      </c>
      <c r="Q217" s="304">
        <f t="shared" si="53"/>
        <v>42.240747316848442</v>
      </c>
      <c r="R217" s="304">
        <f t="shared" si="46"/>
        <v>112.72800000000001</v>
      </c>
      <c r="S217" s="213">
        <f t="shared" si="47"/>
        <v>0</v>
      </c>
      <c r="T217" s="305">
        <f t="shared" si="48"/>
        <v>0</v>
      </c>
    </row>
    <row r="218" spans="1:20" x14ac:dyDescent="0.35">
      <c r="A218" s="202">
        <f>'09-2022'!A224</f>
        <v>44813.874999999483</v>
      </c>
      <c r="B218" s="364">
        <v>450.59900000000005</v>
      </c>
      <c r="C218" s="365">
        <v>42657.291209999996</v>
      </c>
      <c r="D218" s="366">
        <v>0</v>
      </c>
      <c r="E218" s="366">
        <v>0</v>
      </c>
      <c r="F218" s="239">
        <f t="shared" si="42"/>
        <v>450.59900000000005</v>
      </c>
      <c r="G218" s="239">
        <f t="shared" si="43"/>
        <v>42657.291209999996</v>
      </c>
      <c r="H218" s="216">
        <f>'09-2022'!P224</f>
        <v>0</v>
      </c>
      <c r="I218" s="309">
        <f t="shared" si="44"/>
        <v>450.59900000000005</v>
      </c>
      <c r="J218" s="304">
        <f t="shared" si="45"/>
        <v>94.667966884080954</v>
      </c>
      <c r="K218" s="340">
        <v>7.62</v>
      </c>
      <c r="L218" s="310">
        <f t="shared" si="41"/>
        <v>112.72800000000001</v>
      </c>
      <c r="M218" s="304">
        <f t="shared" si="49"/>
        <v>0</v>
      </c>
      <c r="N218" s="304">
        <f t="shared" si="50"/>
        <v>22.532288138438037</v>
      </c>
      <c r="O218" s="304">
        <f t="shared" si="51"/>
        <v>0</v>
      </c>
      <c r="P218" s="304">
        <f t="shared" si="52"/>
        <v>0</v>
      </c>
      <c r="Q218" s="304">
        <f t="shared" si="53"/>
        <v>42.240747316848442</v>
      </c>
      <c r="R218" s="304">
        <f t="shared" si="46"/>
        <v>112.72800000000001</v>
      </c>
      <c r="S218" s="213">
        <f t="shared" si="47"/>
        <v>0</v>
      </c>
      <c r="T218" s="305">
        <f t="shared" si="48"/>
        <v>0</v>
      </c>
    </row>
    <row r="219" spans="1:20" x14ac:dyDescent="0.35">
      <c r="A219" s="202">
        <f>'09-2022'!A225</f>
        <v>44813.916666666148</v>
      </c>
      <c r="B219" s="364">
        <v>412.10199999999998</v>
      </c>
      <c r="C219" s="365">
        <v>35919.345734000002</v>
      </c>
      <c r="D219" s="366">
        <v>0</v>
      </c>
      <c r="E219" s="366">
        <v>0</v>
      </c>
      <c r="F219" s="239">
        <f t="shared" si="42"/>
        <v>412.10199999999998</v>
      </c>
      <c r="G219" s="239">
        <f t="shared" si="43"/>
        <v>35919.345734000002</v>
      </c>
      <c r="H219" s="216">
        <f>'09-2022'!P225</f>
        <v>0</v>
      </c>
      <c r="I219" s="309">
        <f t="shared" si="44"/>
        <v>412.10199999999998</v>
      </c>
      <c r="J219" s="304">
        <f t="shared" si="45"/>
        <v>87.161299226890435</v>
      </c>
      <c r="K219" s="340">
        <v>7.62</v>
      </c>
      <c r="L219" s="310">
        <f t="shared" si="41"/>
        <v>112.72800000000001</v>
      </c>
      <c r="M219" s="304">
        <f t="shared" si="49"/>
        <v>0</v>
      </c>
      <c r="N219" s="304">
        <f t="shared" si="50"/>
        <v>22.532288138438037</v>
      </c>
      <c r="O219" s="304">
        <f t="shared" si="51"/>
        <v>0</v>
      </c>
      <c r="P219" s="304">
        <f t="shared" si="52"/>
        <v>0</v>
      </c>
      <c r="Q219" s="304">
        <f t="shared" si="53"/>
        <v>42.240747316848442</v>
      </c>
      <c r="R219" s="304">
        <f t="shared" si="46"/>
        <v>112.72800000000001</v>
      </c>
      <c r="S219" s="213">
        <f t="shared" si="47"/>
        <v>0</v>
      </c>
      <c r="T219" s="305">
        <f t="shared" si="48"/>
        <v>0</v>
      </c>
    </row>
    <row r="220" spans="1:20" x14ac:dyDescent="0.35">
      <c r="A220" s="202">
        <f>'09-2022'!A226</f>
        <v>44813.958333332812</v>
      </c>
      <c r="B220" s="364">
        <v>378.15899999999999</v>
      </c>
      <c r="C220" s="365">
        <v>29362.626384000003</v>
      </c>
      <c r="D220" s="366">
        <v>0</v>
      </c>
      <c r="E220" s="366">
        <v>0</v>
      </c>
      <c r="F220" s="239">
        <f t="shared" si="42"/>
        <v>378.15899999999999</v>
      </c>
      <c r="G220" s="239">
        <f t="shared" si="43"/>
        <v>29362.626384000003</v>
      </c>
      <c r="H220" s="216">
        <f>'09-2022'!P226</f>
        <v>0</v>
      </c>
      <c r="I220" s="309">
        <f t="shared" si="44"/>
        <v>378.15899999999999</v>
      </c>
      <c r="J220" s="304">
        <f t="shared" si="45"/>
        <v>77.646245055651207</v>
      </c>
      <c r="K220" s="340">
        <v>7.62</v>
      </c>
      <c r="L220" s="310">
        <f t="shared" si="41"/>
        <v>112.72800000000001</v>
      </c>
      <c r="M220" s="304">
        <f t="shared" si="49"/>
        <v>0</v>
      </c>
      <c r="N220" s="304">
        <f t="shared" si="50"/>
        <v>22.532288138438037</v>
      </c>
      <c r="O220" s="304">
        <f t="shared" si="51"/>
        <v>0</v>
      </c>
      <c r="P220" s="304">
        <f t="shared" si="52"/>
        <v>0</v>
      </c>
      <c r="Q220" s="304">
        <f t="shared" si="53"/>
        <v>42.240747316848442</v>
      </c>
      <c r="R220" s="304">
        <f t="shared" si="46"/>
        <v>112.72800000000001</v>
      </c>
      <c r="S220" s="213">
        <f t="shared" si="47"/>
        <v>0</v>
      </c>
      <c r="T220" s="305">
        <f t="shared" si="48"/>
        <v>0</v>
      </c>
    </row>
    <row r="221" spans="1:20" x14ac:dyDescent="0.35">
      <c r="A221" s="202">
        <f>'09-2022'!A227</f>
        <v>44813.999999999476</v>
      </c>
      <c r="B221" s="364">
        <v>337.363</v>
      </c>
      <c r="C221" s="365">
        <v>23573.934561000002</v>
      </c>
      <c r="D221" s="366">
        <v>0</v>
      </c>
      <c r="E221" s="366">
        <v>0</v>
      </c>
      <c r="F221" s="239">
        <f t="shared" si="42"/>
        <v>337.363</v>
      </c>
      <c r="G221" s="239">
        <f t="shared" si="43"/>
        <v>23573.934561000002</v>
      </c>
      <c r="H221" s="216">
        <f>'09-2022'!P227</f>
        <v>0</v>
      </c>
      <c r="I221" s="309">
        <f t="shared" si="44"/>
        <v>337.363</v>
      </c>
      <c r="J221" s="304">
        <f t="shared" si="45"/>
        <v>69.877059905798802</v>
      </c>
      <c r="K221" s="340">
        <v>7.62</v>
      </c>
      <c r="L221" s="310">
        <f t="shared" si="41"/>
        <v>112.72800000000001</v>
      </c>
      <c r="M221" s="304">
        <f t="shared" si="49"/>
        <v>0</v>
      </c>
      <c r="N221" s="304">
        <f t="shared" si="50"/>
        <v>22.532288138438037</v>
      </c>
      <c r="O221" s="304">
        <f t="shared" si="51"/>
        <v>0</v>
      </c>
      <c r="P221" s="304">
        <f t="shared" si="52"/>
        <v>0</v>
      </c>
      <c r="Q221" s="304">
        <f t="shared" si="53"/>
        <v>42.240747316848442</v>
      </c>
      <c r="R221" s="304">
        <f t="shared" si="46"/>
        <v>112.72800000000001</v>
      </c>
      <c r="S221" s="213">
        <f t="shared" si="47"/>
        <v>0</v>
      </c>
      <c r="T221" s="305">
        <f t="shared" si="48"/>
        <v>0</v>
      </c>
    </row>
    <row r="222" spans="1:20" x14ac:dyDescent="0.35">
      <c r="A222" s="202">
        <f>'09-2022'!A228</f>
        <v>44814.04166666614</v>
      </c>
      <c r="B222" s="362">
        <v>299.39600000000002</v>
      </c>
      <c r="C222" s="363">
        <v>21104.793001999999</v>
      </c>
      <c r="D222" s="366">
        <v>0</v>
      </c>
      <c r="E222" s="366">
        <v>0</v>
      </c>
      <c r="F222" s="239">
        <f t="shared" si="42"/>
        <v>299.39600000000002</v>
      </c>
      <c r="G222" s="239">
        <f t="shared" si="43"/>
        <v>21104.793001999999</v>
      </c>
      <c r="H222" s="216">
        <f>'09-2022'!P228</f>
        <v>0</v>
      </c>
      <c r="I222" s="309">
        <f t="shared" si="44"/>
        <v>299.39600000000002</v>
      </c>
      <c r="J222" s="304">
        <f t="shared" si="45"/>
        <v>70.491232354473667</v>
      </c>
      <c r="K222" s="340">
        <v>7.47</v>
      </c>
      <c r="L222" s="310">
        <f t="shared" si="41"/>
        <v>111.16800000000001</v>
      </c>
      <c r="M222" s="304">
        <f t="shared" si="49"/>
        <v>0</v>
      </c>
      <c r="N222" s="304">
        <f t="shared" si="50"/>
        <v>22.532288138438037</v>
      </c>
      <c r="O222" s="304">
        <f t="shared" si="51"/>
        <v>0</v>
      </c>
      <c r="P222" s="304">
        <f t="shared" si="52"/>
        <v>0</v>
      </c>
      <c r="Q222" s="304">
        <f t="shared" si="53"/>
        <v>42.240747316848442</v>
      </c>
      <c r="R222" s="304">
        <f t="shared" si="46"/>
        <v>111.16800000000001</v>
      </c>
      <c r="S222" s="213">
        <f t="shared" si="47"/>
        <v>0</v>
      </c>
      <c r="T222" s="305">
        <f t="shared" si="48"/>
        <v>0</v>
      </c>
    </row>
    <row r="223" spans="1:20" x14ac:dyDescent="0.35">
      <c r="A223" s="202">
        <f>'09-2022'!A229</f>
        <v>44814.083333332805</v>
      </c>
      <c r="B223" s="364">
        <v>275.69599999999997</v>
      </c>
      <c r="C223" s="365">
        <v>18983.164607999999</v>
      </c>
      <c r="D223" s="366">
        <v>0</v>
      </c>
      <c r="E223" s="366">
        <v>0</v>
      </c>
      <c r="F223" s="239">
        <f t="shared" si="42"/>
        <v>275.69599999999997</v>
      </c>
      <c r="G223" s="239">
        <f t="shared" si="43"/>
        <v>18983.164607999999</v>
      </c>
      <c r="H223" s="216">
        <f>'09-2022'!P229</f>
        <v>0</v>
      </c>
      <c r="I223" s="309">
        <f t="shared" si="44"/>
        <v>275.69599999999997</v>
      </c>
      <c r="J223" s="304">
        <f t="shared" si="45"/>
        <v>68.855422668446408</v>
      </c>
      <c r="K223" s="340">
        <v>7.47</v>
      </c>
      <c r="L223" s="310">
        <f t="shared" si="41"/>
        <v>111.16800000000001</v>
      </c>
      <c r="M223" s="304">
        <f t="shared" si="49"/>
        <v>0</v>
      </c>
      <c r="N223" s="304">
        <f t="shared" si="50"/>
        <v>22.532288138438037</v>
      </c>
      <c r="O223" s="304">
        <f t="shared" si="51"/>
        <v>0</v>
      </c>
      <c r="P223" s="304">
        <f t="shared" si="52"/>
        <v>0</v>
      </c>
      <c r="Q223" s="304">
        <f t="shared" si="53"/>
        <v>42.240747316848442</v>
      </c>
      <c r="R223" s="304">
        <f t="shared" si="46"/>
        <v>111.16800000000001</v>
      </c>
      <c r="S223" s="213">
        <f t="shared" si="47"/>
        <v>0</v>
      </c>
      <c r="T223" s="305">
        <f t="shared" si="48"/>
        <v>0</v>
      </c>
    </row>
    <row r="224" spans="1:20" x14ac:dyDescent="0.35">
      <c r="A224" s="202">
        <f>'09-2022'!A230</f>
        <v>44814.124999999469</v>
      </c>
      <c r="B224" s="364">
        <v>259.10399999999998</v>
      </c>
      <c r="C224" s="365">
        <v>15707.149088</v>
      </c>
      <c r="D224" s="366">
        <v>0</v>
      </c>
      <c r="E224" s="366">
        <v>0</v>
      </c>
      <c r="F224" s="239">
        <f t="shared" si="42"/>
        <v>259.10399999999998</v>
      </c>
      <c r="G224" s="239">
        <f t="shared" si="43"/>
        <v>15707.149088</v>
      </c>
      <c r="H224" s="216">
        <f>'09-2022'!P230</f>
        <v>0</v>
      </c>
      <c r="I224" s="309">
        <f t="shared" si="44"/>
        <v>259.10399999999998</v>
      </c>
      <c r="J224" s="304">
        <f t="shared" si="45"/>
        <v>60.621021242435475</v>
      </c>
      <c r="K224" s="340">
        <v>7.47</v>
      </c>
      <c r="L224" s="310">
        <f t="shared" si="41"/>
        <v>111.16800000000001</v>
      </c>
      <c r="M224" s="304">
        <f t="shared" si="49"/>
        <v>0</v>
      </c>
      <c r="N224" s="304">
        <f t="shared" si="50"/>
        <v>22.532288138438037</v>
      </c>
      <c r="O224" s="304">
        <f t="shared" si="51"/>
        <v>0</v>
      </c>
      <c r="P224" s="304">
        <f t="shared" si="52"/>
        <v>0</v>
      </c>
      <c r="Q224" s="304">
        <f t="shared" si="53"/>
        <v>42.240747316848442</v>
      </c>
      <c r="R224" s="304">
        <f t="shared" si="46"/>
        <v>111.16800000000001</v>
      </c>
      <c r="S224" s="213">
        <f t="shared" si="47"/>
        <v>0</v>
      </c>
      <c r="T224" s="305">
        <f t="shared" si="48"/>
        <v>0</v>
      </c>
    </row>
    <row r="225" spans="1:20" x14ac:dyDescent="0.35">
      <c r="A225" s="202">
        <f>'09-2022'!A231</f>
        <v>44814.166666666133</v>
      </c>
      <c r="B225" s="364">
        <v>254.59</v>
      </c>
      <c r="C225" s="365">
        <v>14609.529059999999</v>
      </c>
      <c r="D225" s="366">
        <v>0</v>
      </c>
      <c r="E225" s="366">
        <v>0</v>
      </c>
      <c r="F225" s="239">
        <f t="shared" si="42"/>
        <v>254.59</v>
      </c>
      <c r="G225" s="239">
        <f t="shared" si="43"/>
        <v>14609.529059999999</v>
      </c>
      <c r="H225" s="216">
        <f>'09-2022'!P231</f>
        <v>0</v>
      </c>
      <c r="I225" s="309">
        <f t="shared" si="44"/>
        <v>254.59</v>
      </c>
      <c r="J225" s="304">
        <f t="shared" si="45"/>
        <v>57.384536156172665</v>
      </c>
      <c r="K225" s="340">
        <v>7.47</v>
      </c>
      <c r="L225" s="310">
        <f t="shared" si="41"/>
        <v>111.16800000000001</v>
      </c>
      <c r="M225" s="304">
        <f t="shared" si="49"/>
        <v>0</v>
      </c>
      <c r="N225" s="304">
        <f t="shared" si="50"/>
        <v>22.532288138438037</v>
      </c>
      <c r="O225" s="304">
        <f t="shared" si="51"/>
        <v>0</v>
      </c>
      <c r="P225" s="304">
        <f t="shared" si="52"/>
        <v>0</v>
      </c>
      <c r="Q225" s="304">
        <f t="shared" si="53"/>
        <v>42.240747316848442</v>
      </c>
      <c r="R225" s="304">
        <f t="shared" si="46"/>
        <v>111.16800000000001</v>
      </c>
      <c r="S225" s="213">
        <f t="shared" si="47"/>
        <v>0</v>
      </c>
      <c r="T225" s="305">
        <f t="shared" si="48"/>
        <v>0</v>
      </c>
    </row>
    <row r="226" spans="1:20" x14ac:dyDescent="0.35">
      <c r="A226" s="202">
        <f>'09-2022'!A232</f>
        <v>44814.208333332797</v>
      </c>
      <c r="B226" s="364">
        <v>249.36199999999999</v>
      </c>
      <c r="C226" s="365">
        <v>13825.537200000001</v>
      </c>
      <c r="D226" s="366">
        <v>0</v>
      </c>
      <c r="E226" s="366">
        <v>0</v>
      </c>
      <c r="F226" s="239">
        <f t="shared" si="42"/>
        <v>249.36199999999999</v>
      </c>
      <c r="G226" s="239">
        <f t="shared" si="43"/>
        <v>13825.537200000001</v>
      </c>
      <c r="H226" s="216">
        <f>'09-2022'!P232</f>
        <v>0</v>
      </c>
      <c r="I226" s="309">
        <f t="shared" si="44"/>
        <v>249.36199999999999</v>
      </c>
      <c r="J226" s="304">
        <f t="shared" si="45"/>
        <v>55.443640971759933</v>
      </c>
      <c r="K226" s="340">
        <v>7.47</v>
      </c>
      <c r="L226" s="310">
        <f t="shared" si="41"/>
        <v>111.16800000000001</v>
      </c>
      <c r="M226" s="304">
        <f t="shared" si="49"/>
        <v>0</v>
      </c>
      <c r="N226" s="304">
        <f t="shared" si="50"/>
        <v>22.532288138438037</v>
      </c>
      <c r="O226" s="304">
        <f t="shared" si="51"/>
        <v>0</v>
      </c>
      <c r="P226" s="304">
        <f t="shared" si="52"/>
        <v>0</v>
      </c>
      <c r="Q226" s="304">
        <f t="shared" si="53"/>
        <v>42.240747316848442</v>
      </c>
      <c r="R226" s="304">
        <f t="shared" si="46"/>
        <v>111.16800000000001</v>
      </c>
      <c r="S226" s="213">
        <f t="shared" si="47"/>
        <v>0</v>
      </c>
      <c r="T226" s="305">
        <f t="shared" si="48"/>
        <v>0</v>
      </c>
    </row>
    <row r="227" spans="1:20" x14ac:dyDescent="0.35">
      <c r="A227" s="202">
        <f>'09-2022'!A233</f>
        <v>44814.249999999462</v>
      </c>
      <c r="B227" s="364">
        <v>254.95</v>
      </c>
      <c r="C227" s="365">
        <v>14346.0365</v>
      </c>
      <c r="D227" s="366">
        <v>1.931</v>
      </c>
      <c r="E227" s="366">
        <v>108.658</v>
      </c>
      <c r="F227" s="239">
        <f t="shared" si="42"/>
        <v>253.01899999999998</v>
      </c>
      <c r="G227" s="239">
        <f t="shared" si="43"/>
        <v>14237.378500000001</v>
      </c>
      <c r="H227" s="216">
        <f>'09-2022'!P233</f>
        <v>0</v>
      </c>
      <c r="I227" s="309">
        <f t="shared" si="44"/>
        <v>253.01899999999998</v>
      </c>
      <c r="J227" s="304">
        <f t="shared" si="45"/>
        <v>56.269997510068421</v>
      </c>
      <c r="K227" s="340">
        <v>7.47</v>
      </c>
      <c r="L227" s="310">
        <f t="shared" si="41"/>
        <v>111.16800000000001</v>
      </c>
      <c r="M227" s="304">
        <f t="shared" si="49"/>
        <v>0</v>
      </c>
      <c r="N227" s="304">
        <f t="shared" si="50"/>
        <v>22.532288138438037</v>
      </c>
      <c r="O227" s="304">
        <f t="shared" si="51"/>
        <v>0</v>
      </c>
      <c r="P227" s="304">
        <f t="shared" si="52"/>
        <v>0</v>
      </c>
      <c r="Q227" s="304">
        <f t="shared" si="53"/>
        <v>42.240747316848442</v>
      </c>
      <c r="R227" s="304">
        <f t="shared" si="46"/>
        <v>111.16800000000001</v>
      </c>
      <c r="S227" s="213">
        <f t="shared" si="47"/>
        <v>0</v>
      </c>
      <c r="T227" s="305">
        <f t="shared" si="48"/>
        <v>0</v>
      </c>
    </row>
    <row r="228" spans="1:20" x14ac:dyDescent="0.35">
      <c r="A228" s="202">
        <f>'09-2022'!A234</f>
        <v>44814.291666666126</v>
      </c>
      <c r="B228" s="364">
        <v>280.10000000000002</v>
      </c>
      <c r="C228" s="365">
        <v>17242.955999999998</v>
      </c>
      <c r="D228" s="366">
        <v>9.8010000000000002</v>
      </c>
      <c r="E228" s="366">
        <v>603.35</v>
      </c>
      <c r="F228" s="239">
        <f t="shared" si="42"/>
        <v>270.29900000000004</v>
      </c>
      <c r="G228" s="239">
        <f t="shared" si="43"/>
        <v>16639.606</v>
      </c>
      <c r="H228" s="216">
        <f>'09-2022'!P234</f>
        <v>0</v>
      </c>
      <c r="I228" s="309">
        <f t="shared" si="44"/>
        <v>270.29900000000004</v>
      </c>
      <c r="J228" s="304">
        <f t="shared" si="45"/>
        <v>61.559998372173027</v>
      </c>
      <c r="K228" s="340">
        <v>7.47</v>
      </c>
      <c r="L228" s="310">
        <f t="shared" si="41"/>
        <v>111.16800000000001</v>
      </c>
      <c r="M228" s="304">
        <f t="shared" si="49"/>
        <v>0</v>
      </c>
      <c r="N228" s="304">
        <f t="shared" si="50"/>
        <v>22.532288138438037</v>
      </c>
      <c r="O228" s="304">
        <f t="shared" si="51"/>
        <v>0</v>
      </c>
      <c r="P228" s="304">
        <f t="shared" si="52"/>
        <v>0</v>
      </c>
      <c r="Q228" s="304">
        <f t="shared" si="53"/>
        <v>42.240747316848442</v>
      </c>
      <c r="R228" s="304">
        <f t="shared" si="46"/>
        <v>111.16800000000001</v>
      </c>
      <c r="S228" s="213">
        <f t="shared" si="47"/>
        <v>0</v>
      </c>
      <c r="T228" s="305">
        <f t="shared" si="48"/>
        <v>0</v>
      </c>
    </row>
    <row r="229" spans="1:20" x14ac:dyDescent="0.35">
      <c r="A229" s="202">
        <f>'09-2022'!A235</f>
        <v>44814.33333333279</v>
      </c>
      <c r="B229" s="364">
        <v>276.73899999999998</v>
      </c>
      <c r="C229" s="365">
        <v>17689.604643999999</v>
      </c>
      <c r="D229" s="366">
        <v>0</v>
      </c>
      <c r="E229" s="366">
        <v>0</v>
      </c>
      <c r="F229" s="239">
        <f t="shared" si="42"/>
        <v>276.73899999999998</v>
      </c>
      <c r="G229" s="239">
        <f t="shared" si="43"/>
        <v>17689.604643999999</v>
      </c>
      <c r="H229" s="216">
        <f>'09-2022'!P235</f>
        <v>0</v>
      </c>
      <c r="I229" s="309">
        <f t="shared" si="44"/>
        <v>276.73899999999998</v>
      </c>
      <c r="J229" s="304">
        <f t="shared" si="45"/>
        <v>63.92161800107683</v>
      </c>
      <c r="K229" s="340">
        <v>7.47</v>
      </c>
      <c r="L229" s="310">
        <f t="shared" si="41"/>
        <v>111.16800000000001</v>
      </c>
      <c r="M229" s="304">
        <f t="shared" si="49"/>
        <v>0</v>
      </c>
      <c r="N229" s="304">
        <f t="shared" si="50"/>
        <v>22.532288138438037</v>
      </c>
      <c r="O229" s="304">
        <f t="shared" si="51"/>
        <v>0</v>
      </c>
      <c r="P229" s="304">
        <f t="shared" si="52"/>
        <v>0</v>
      </c>
      <c r="Q229" s="304">
        <f t="shared" si="53"/>
        <v>42.240747316848442</v>
      </c>
      <c r="R229" s="304">
        <f t="shared" si="46"/>
        <v>111.16800000000001</v>
      </c>
      <c r="S229" s="213">
        <f t="shared" si="47"/>
        <v>0</v>
      </c>
      <c r="T229" s="305">
        <f t="shared" si="48"/>
        <v>0</v>
      </c>
    </row>
    <row r="230" spans="1:20" x14ac:dyDescent="0.35">
      <c r="A230" s="202">
        <f>'09-2022'!A236</f>
        <v>44814.374999999454</v>
      </c>
      <c r="B230" s="364">
        <v>320.60000000000002</v>
      </c>
      <c r="C230" s="365">
        <v>21640.5</v>
      </c>
      <c r="D230" s="366">
        <v>27.536999999999999</v>
      </c>
      <c r="E230" s="366">
        <v>1858.748</v>
      </c>
      <c r="F230" s="239">
        <f t="shared" si="42"/>
        <v>293.06300000000005</v>
      </c>
      <c r="G230" s="239">
        <f t="shared" si="43"/>
        <v>19781.752</v>
      </c>
      <c r="H230" s="216">
        <f>'09-2022'!P236</f>
        <v>0</v>
      </c>
      <c r="I230" s="309">
        <f t="shared" si="44"/>
        <v>293.06300000000005</v>
      </c>
      <c r="J230" s="304">
        <f t="shared" si="45"/>
        <v>67.4999982938822</v>
      </c>
      <c r="K230" s="340">
        <v>7.47</v>
      </c>
      <c r="L230" s="310">
        <f t="shared" si="41"/>
        <v>111.16800000000001</v>
      </c>
      <c r="M230" s="304">
        <f t="shared" si="49"/>
        <v>0</v>
      </c>
      <c r="N230" s="304">
        <f t="shared" si="50"/>
        <v>22.532288138438037</v>
      </c>
      <c r="O230" s="304">
        <f t="shared" si="51"/>
        <v>0</v>
      </c>
      <c r="P230" s="304">
        <f t="shared" si="52"/>
        <v>0</v>
      </c>
      <c r="Q230" s="304">
        <f t="shared" si="53"/>
        <v>42.240747316848442</v>
      </c>
      <c r="R230" s="304">
        <f t="shared" si="46"/>
        <v>111.16800000000001</v>
      </c>
      <c r="S230" s="213">
        <f t="shared" si="47"/>
        <v>0</v>
      </c>
      <c r="T230" s="305">
        <f t="shared" si="48"/>
        <v>0</v>
      </c>
    </row>
    <row r="231" spans="1:20" x14ac:dyDescent="0.35">
      <c r="A231" s="202">
        <f>'09-2022'!A237</f>
        <v>44814.416666666119</v>
      </c>
      <c r="B231" s="364">
        <v>311.31</v>
      </c>
      <c r="C231" s="365">
        <v>22524.06438</v>
      </c>
      <c r="D231" s="366">
        <v>0</v>
      </c>
      <c r="E231" s="366">
        <v>0</v>
      </c>
      <c r="F231" s="239">
        <f t="shared" si="42"/>
        <v>311.31</v>
      </c>
      <c r="G231" s="239">
        <f t="shared" si="43"/>
        <v>22524.06438</v>
      </c>
      <c r="H231" s="216">
        <f>'09-2022'!P237</f>
        <v>0</v>
      </c>
      <c r="I231" s="309">
        <f t="shared" si="44"/>
        <v>311.31</v>
      </c>
      <c r="J231" s="304">
        <f t="shared" si="45"/>
        <v>72.352524429025735</v>
      </c>
      <c r="K231" s="340">
        <v>7.47</v>
      </c>
      <c r="L231" s="310">
        <f t="shared" si="41"/>
        <v>111.16800000000001</v>
      </c>
      <c r="M231" s="304">
        <f t="shared" si="49"/>
        <v>0</v>
      </c>
      <c r="N231" s="304">
        <f t="shared" si="50"/>
        <v>22.532288138438037</v>
      </c>
      <c r="O231" s="304">
        <f t="shared" si="51"/>
        <v>0</v>
      </c>
      <c r="P231" s="304">
        <f t="shared" si="52"/>
        <v>0</v>
      </c>
      <c r="Q231" s="304">
        <f t="shared" si="53"/>
        <v>42.240747316848442</v>
      </c>
      <c r="R231" s="304">
        <f t="shared" si="46"/>
        <v>111.16800000000001</v>
      </c>
      <c r="S231" s="213">
        <f t="shared" si="47"/>
        <v>0</v>
      </c>
      <c r="T231" s="305">
        <f t="shared" si="48"/>
        <v>0</v>
      </c>
    </row>
    <row r="232" spans="1:20" x14ac:dyDescent="0.35">
      <c r="A232" s="202">
        <f>'09-2022'!A238</f>
        <v>44814.458333332783</v>
      </c>
      <c r="B232" s="364">
        <v>363.8</v>
      </c>
      <c r="C232" s="365">
        <v>29809.772000000001</v>
      </c>
      <c r="D232" s="366">
        <v>22.678999999999998</v>
      </c>
      <c r="E232" s="366">
        <v>1858.317</v>
      </c>
      <c r="F232" s="239">
        <f t="shared" si="42"/>
        <v>341.12100000000004</v>
      </c>
      <c r="G232" s="239">
        <f t="shared" si="43"/>
        <v>27951.455000000002</v>
      </c>
      <c r="H232" s="216">
        <f>'09-2022'!P238</f>
        <v>0</v>
      </c>
      <c r="I232" s="309">
        <f t="shared" si="44"/>
        <v>341.12100000000004</v>
      </c>
      <c r="J232" s="304">
        <f t="shared" si="45"/>
        <v>81.940000762192881</v>
      </c>
      <c r="K232" s="340">
        <v>7.47</v>
      </c>
      <c r="L232" s="310">
        <f t="shared" si="41"/>
        <v>111.16800000000001</v>
      </c>
      <c r="M232" s="304">
        <f t="shared" si="49"/>
        <v>0</v>
      </c>
      <c r="N232" s="304">
        <f t="shared" si="50"/>
        <v>22.532288138438037</v>
      </c>
      <c r="O232" s="304">
        <f t="shared" si="51"/>
        <v>0</v>
      </c>
      <c r="P232" s="304">
        <f t="shared" si="52"/>
        <v>0</v>
      </c>
      <c r="Q232" s="304">
        <f t="shared" si="53"/>
        <v>42.240747316848442</v>
      </c>
      <c r="R232" s="304">
        <f t="shared" si="46"/>
        <v>111.16800000000001</v>
      </c>
      <c r="S232" s="213">
        <f t="shared" si="47"/>
        <v>0</v>
      </c>
      <c r="T232" s="305">
        <f t="shared" si="48"/>
        <v>0</v>
      </c>
    </row>
    <row r="233" spans="1:20" x14ac:dyDescent="0.35">
      <c r="A233" s="202">
        <f>'09-2022'!A239</f>
        <v>44814.499999999447</v>
      </c>
      <c r="B233" s="364">
        <v>365.45</v>
      </c>
      <c r="C233" s="365">
        <v>33109.769999999997</v>
      </c>
      <c r="D233" s="366">
        <v>3.2080000000000002</v>
      </c>
      <c r="E233" s="366">
        <v>290.64499999999998</v>
      </c>
      <c r="F233" s="239">
        <f t="shared" si="42"/>
        <v>362.24199999999996</v>
      </c>
      <c r="G233" s="239">
        <f t="shared" si="43"/>
        <v>32819.125</v>
      </c>
      <c r="H233" s="216">
        <f>'09-2022'!P239</f>
        <v>0</v>
      </c>
      <c r="I233" s="309">
        <f t="shared" si="44"/>
        <v>362.24199999999996</v>
      </c>
      <c r="J233" s="304">
        <f t="shared" si="45"/>
        <v>90.599999447882922</v>
      </c>
      <c r="K233" s="340">
        <v>7.47</v>
      </c>
      <c r="L233" s="310">
        <f t="shared" si="41"/>
        <v>111.16800000000001</v>
      </c>
      <c r="M233" s="304">
        <f t="shared" si="49"/>
        <v>0</v>
      </c>
      <c r="N233" s="304">
        <f t="shared" si="50"/>
        <v>22.532288138438037</v>
      </c>
      <c r="O233" s="304">
        <f t="shared" si="51"/>
        <v>0</v>
      </c>
      <c r="P233" s="304">
        <f t="shared" si="52"/>
        <v>0</v>
      </c>
      <c r="Q233" s="304">
        <f t="shared" si="53"/>
        <v>42.240747316848442</v>
      </c>
      <c r="R233" s="304">
        <f t="shared" si="46"/>
        <v>111.16800000000001</v>
      </c>
      <c r="S233" s="213">
        <f t="shared" si="47"/>
        <v>0</v>
      </c>
      <c r="T233" s="305">
        <f t="shared" si="48"/>
        <v>0</v>
      </c>
    </row>
    <row r="234" spans="1:20" x14ac:dyDescent="0.35">
      <c r="A234" s="202">
        <f>'09-2022'!A240</f>
        <v>44814.541666666111</v>
      </c>
      <c r="B234" s="364">
        <v>386.3</v>
      </c>
      <c r="C234" s="365">
        <v>37471.1</v>
      </c>
      <c r="D234" s="366">
        <v>11.83</v>
      </c>
      <c r="E234" s="366">
        <v>1147.51</v>
      </c>
      <c r="F234" s="239">
        <f t="shared" si="42"/>
        <v>374.47</v>
      </c>
      <c r="G234" s="239">
        <f t="shared" si="43"/>
        <v>36323.589999999997</v>
      </c>
      <c r="H234" s="216">
        <f>'09-2022'!P240</f>
        <v>0</v>
      </c>
      <c r="I234" s="309">
        <f t="shared" si="44"/>
        <v>374.47</v>
      </c>
      <c r="J234" s="304">
        <f t="shared" si="45"/>
        <v>96.999999999999986</v>
      </c>
      <c r="K234" s="340">
        <v>7.47</v>
      </c>
      <c r="L234" s="310">
        <f t="shared" si="41"/>
        <v>111.16800000000001</v>
      </c>
      <c r="M234" s="304">
        <f t="shared" si="49"/>
        <v>0</v>
      </c>
      <c r="N234" s="304">
        <f t="shared" si="50"/>
        <v>22.532288138438037</v>
      </c>
      <c r="O234" s="304">
        <f t="shared" si="51"/>
        <v>0</v>
      </c>
      <c r="P234" s="304">
        <f t="shared" si="52"/>
        <v>0</v>
      </c>
      <c r="Q234" s="304">
        <f t="shared" si="53"/>
        <v>42.240747316848442</v>
      </c>
      <c r="R234" s="304">
        <f t="shared" si="46"/>
        <v>111.16800000000001</v>
      </c>
      <c r="S234" s="213">
        <f t="shared" si="47"/>
        <v>0</v>
      </c>
      <c r="T234" s="305">
        <f t="shared" si="48"/>
        <v>0</v>
      </c>
    </row>
    <row r="235" spans="1:20" x14ac:dyDescent="0.35">
      <c r="A235" s="202">
        <f>'09-2022'!A241</f>
        <v>44814.583333332776</v>
      </c>
      <c r="B235" s="364">
        <v>416.8</v>
      </c>
      <c r="C235" s="365">
        <v>40808.887999999999</v>
      </c>
      <c r="D235" s="366">
        <v>31.062000000000001</v>
      </c>
      <c r="E235" s="366">
        <v>3041.28</v>
      </c>
      <c r="F235" s="239">
        <f t="shared" si="42"/>
        <v>385.738</v>
      </c>
      <c r="G235" s="239">
        <f t="shared" si="43"/>
        <v>37767.608</v>
      </c>
      <c r="H235" s="216">
        <f>'09-2022'!P241</f>
        <v>0</v>
      </c>
      <c r="I235" s="309">
        <f t="shared" si="44"/>
        <v>385.738</v>
      </c>
      <c r="J235" s="304">
        <f t="shared" si="45"/>
        <v>97.910001088821943</v>
      </c>
      <c r="K235" s="340">
        <v>7.47</v>
      </c>
      <c r="L235" s="310">
        <f t="shared" si="41"/>
        <v>111.16800000000001</v>
      </c>
      <c r="M235" s="304">
        <f t="shared" si="49"/>
        <v>0</v>
      </c>
      <c r="N235" s="304">
        <f t="shared" si="50"/>
        <v>22.532288138438037</v>
      </c>
      <c r="O235" s="304">
        <f t="shared" si="51"/>
        <v>0</v>
      </c>
      <c r="P235" s="304">
        <f t="shared" si="52"/>
        <v>0</v>
      </c>
      <c r="Q235" s="304">
        <f t="shared" si="53"/>
        <v>42.240747316848442</v>
      </c>
      <c r="R235" s="304">
        <f t="shared" si="46"/>
        <v>111.16800000000001</v>
      </c>
      <c r="S235" s="213">
        <f t="shared" si="47"/>
        <v>0</v>
      </c>
      <c r="T235" s="305">
        <f t="shared" si="48"/>
        <v>0</v>
      </c>
    </row>
    <row r="236" spans="1:20" x14ac:dyDescent="0.35">
      <c r="A236" s="202">
        <f>'09-2022'!A242</f>
        <v>44814.62499999944</v>
      </c>
      <c r="B236" s="364">
        <v>400.7</v>
      </c>
      <c r="C236" s="365">
        <v>39917.733999999997</v>
      </c>
      <c r="D236" s="366">
        <v>14.32</v>
      </c>
      <c r="E236" s="366">
        <v>1426.558</v>
      </c>
      <c r="F236" s="239">
        <f t="shared" si="42"/>
        <v>386.38</v>
      </c>
      <c r="G236" s="239">
        <f t="shared" si="43"/>
        <v>38491.175999999999</v>
      </c>
      <c r="H236" s="216">
        <f>'09-2022'!P242</f>
        <v>0</v>
      </c>
      <c r="I236" s="309">
        <f t="shared" si="44"/>
        <v>386.38</v>
      </c>
      <c r="J236" s="304">
        <f t="shared" si="45"/>
        <v>99.620001035250269</v>
      </c>
      <c r="K236" s="340">
        <v>7.47</v>
      </c>
      <c r="L236" s="310">
        <f t="shared" si="41"/>
        <v>111.16800000000001</v>
      </c>
      <c r="M236" s="304">
        <f t="shared" si="49"/>
        <v>0</v>
      </c>
      <c r="N236" s="304">
        <f t="shared" si="50"/>
        <v>22.532288138438037</v>
      </c>
      <c r="O236" s="304">
        <f t="shared" si="51"/>
        <v>0</v>
      </c>
      <c r="P236" s="304">
        <f t="shared" si="52"/>
        <v>0</v>
      </c>
      <c r="Q236" s="304">
        <f t="shared" si="53"/>
        <v>42.240747316848442</v>
      </c>
      <c r="R236" s="304">
        <f t="shared" si="46"/>
        <v>111.16800000000001</v>
      </c>
      <c r="S236" s="213">
        <f t="shared" si="47"/>
        <v>0</v>
      </c>
      <c r="T236" s="305">
        <f t="shared" si="48"/>
        <v>0</v>
      </c>
    </row>
    <row r="237" spans="1:20" x14ac:dyDescent="0.35">
      <c r="A237" s="202">
        <f>'09-2022'!A243</f>
        <v>44814.666666666104</v>
      </c>
      <c r="B237" s="364">
        <v>415.4</v>
      </c>
      <c r="C237" s="365">
        <v>44078.093999999997</v>
      </c>
      <c r="D237" s="366">
        <v>14.499000000000001</v>
      </c>
      <c r="E237" s="366">
        <v>1538.489</v>
      </c>
      <c r="F237" s="239">
        <f t="shared" si="42"/>
        <v>400.90099999999995</v>
      </c>
      <c r="G237" s="239">
        <f t="shared" si="43"/>
        <v>42539.604999999996</v>
      </c>
      <c r="H237" s="216">
        <f>'09-2022'!P243</f>
        <v>0</v>
      </c>
      <c r="I237" s="309">
        <f t="shared" si="44"/>
        <v>400.90099999999995</v>
      </c>
      <c r="J237" s="304">
        <f t="shared" si="45"/>
        <v>106.10999972561805</v>
      </c>
      <c r="K237" s="340">
        <v>7.47</v>
      </c>
      <c r="L237" s="310">
        <f t="shared" si="41"/>
        <v>111.16800000000001</v>
      </c>
      <c r="M237" s="304">
        <f t="shared" si="49"/>
        <v>0</v>
      </c>
      <c r="N237" s="304">
        <f t="shared" si="50"/>
        <v>22.532288138438037</v>
      </c>
      <c r="O237" s="304">
        <f t="shared" si="51"/>
        <v>0</v>
      </c>
      <c r="P237" s="304">
        <f t="shared" si="52"/>
        <v>0</v>
      </c>
      <c r="Q237" s="304">
        <f t="shared" si="53"/>
        <v>42.240747316848442</v>
      </c>
      <c r="R237" s="304">
        <f t="shared" si="46"/>
        <v>111.16800000000001</v>
      </c>
      <c r="S237" s="213">
        <f t="shared" si="47"/>
        <v>0</v>
      </c>
      <c r="T237" s="305">
        <f t="shared" si="48"/>
        <v>0</v>
      </c>
    </row>
    <row r="238" spans="1:20" x14ac:dyDescent="0.35">
      <c r="A238" s="202">
        <f>'09-2022'!A244</f>
        <v>44814.708333332768</v>
      </c>
      <c r="B238" s="364">
        <v>417.35</v>
      </c>
      <c r="C238" s="365">
        <v>45754.080499999996</v>
      </c>
      <c r="D238" s="366">
        <v>18.545000000000002</v>
      </c>
      <c r="E238" s="366">
        <v>2033.0889999999999</v>
      </c>
      <c r="F238" s="239">
        <f t="shared" si="42"/>
        <v>398.80500000000001</v>
      </c>
      <c r="G238" s="239">
        <f t="shared" si="43"/>
        <v>43720.991499999996</v>
      </c>
      <c r="H238" s="216">
        <f>'09-2022'!P244</f>
        <v>0</v>
      </c>
      <c r="I238" s="309">
        <f t="shared" si="44"/>
        <v>398.80500000000001</v>
      </c>
      <c r="J238" s="304">
        <f t="shared" si="45"/>
        <v>109.62999837013075</v>
      </c>
      <c r="K238" s="340">
        <v>7.47</v>
      </c>
      <c r="L238" s="310">
        <f t="shared" si="41"/>
        <v>111.16800000000001</v>
      </c>
      <c r="M238" s="304">
        <f t="shared" si="49"/>
        <v>0</v>
      </c>
      <c r="N238" s="304">
        <f t="shared" si="50"/>
        <v>22.532288138438037</v>
      </c>
      <c r="O238" s="304">
        <f t="shared" si="51"/>
        <v>0</v>
      </c>
      <c r="P238" s="304">
        <f t="shared" si="52"/>
        <v>0</v>
      </c>
      <c r="Q238" s="304">
        <f t="shared" si="53"/>
        <v>42.240747316848442</v>
      </c>
      <c r="R238" s="304">
        <f t="shared" si="46"/>
        <v>111.16800000000001</v>
      </c>
      <c r="S238" s="213">
        <f t="shared" si="47"/>
        <v>0</v>
      </c>
      <c r="T238" s="305">
        <f t="shared" si="48"/>
        <v>0</v>
      </c>
    </row>
    <row r="239" spans="1:20" x14ac:dyDescent="0.35">
      <c r="A239" s="202">
        <f>'09-2022'!A245</f>
        <v>44814.749999999432</v>
      </c>
      <c r="B239" s="364">
        <v>417.05</v>
      </c>
      <c r="C239" s="365">
        <v>46417.665000000001</v>
      </c>
      <c r="D239" s="366">
        <v>26.501999999999999</v>
      </c>
      <c r="E239" s="366">
        <v>2949.6729999999998</v>
      </c>
      <c r="F239" s="239">
        <f t="shared" si="42"/>
        <v>390.548</v>
      </c>
      <c r="G239" s="239">
        <f t="shared" si="43"/>
        <v>43467.991999999998</v>
      </c>
      <c r="H239" s="216">
        <f>'09-2022'!P245</f>
        <v>0</v>
      </c>
      <c r="I239" s="309">
        <f t="shared" si="44"/>
        <v>390.548</v>
      </c>
      <c r="J239" s="304">
        <f t="shared" si="45"/>
        <v>111.2999989757981</v>
      </c>
      <c r="K239" s="340">
        <v>7.47</v>
      </c>
      <c r="L239" s="310">
        <f t="shared" si="41"/>
        <v>111.16800000000001</v>
      </c>
      <c r="M239" s="304">
        <f t="shared" si="49"/>
        <v>0</v>
      </c>
      <c r="N239" s="304">
        <f t="shared" si="50"/>
        <v>22.532288138438037</v>
      </c>
      <c r="O239" s="304">
        <f t="shared" si="51"/>
        <v>0</v>
      </c>
      <c r="P239" s="304">
        <f t="shared" si="52"/>
        <v>0</v>
      </c>
      <c r="Q239" s="304">
        <f t="shared" si="53"/>
        <v>42.240747316848442</v>
      </c>
      <c r="R239" s="304">
        <f t="shared" si="46"/>
        <v>111.16800000000001</v>
      </c>
      <c r="S239" s="213">
        <f t="shared" si="47"/>
        <v>0.13199897579809772</v>
      </c>
      <c r="T239" s="305">
        <f t="shared" si="48"/>
        <v>51.551935999995464</v>
      </c>
    </row>
    <row r="240" spans="1:20" x14ac:dyDescent="0.35">
      <c r="A240" s="202">
        <f>'09-2022'!A246</f>
        <v>44814.791666666097</v>
      </c>
      <c r="B240" s="364">
        <v>382.34899999999999</v>
      </c>
      <c r="C240" s="365">
        <v>40972.106163999997</v>
      </c>
      <c r="D240" s="366">
        <v>0</v>
      </c>
      <c r="E240" s="366">
        <v>0</v>
      </c>
      <c r="F240" s="239">
        <f t="shared" si="42"/>
        <v>382.34899999999999</v>
      </c>
      <c r="G240" s="239">
        <f t="shared" si="43"/>
        <v>40972.106163999997</v>
      </c>
      <c r="H240" s="216">
        <f>'09-2022'!P246</f>
        <v>0</v>
      </c>
      <c r="I240" s="309">
        <f t="shared" si="44"/>
        <v>382.34899999999999</v>
      </c>
      <c r="J240" s="304">
        <f t="shared" si="45"/>
        <v>107.15892068241318</v>
      </c>
      <c r="K240" s="340">
        <v>7.47</v>
      </c>
      <c r="L240" s="310">
        <f t="shared" si="41"/>
        <v>111.16800000000001</v>
      </c>
      <c r="M240" s="304">
        <f t="shared" si="49"/>
        <v>0</v>
      </c>
      <c r="N240" s="304">
        <f t="shared" si="50"/>
        <v>22.532288138438037</v>
      </c>
      <c r="O240" s="304">
        <f t="shared" si="51"/>
        <v>0</v>
      </c>
      <c r="P240" s="304">
        <f t="shared" si="52"/>
        <v>0</v>
      </c>
      <c r="Q240" s="304">
        <f t="shared" si="53"/>
        <v>42.240747316848442</v>
      </c>
      <c r="R240" s="304">
        <f t="shared" si="46"/>
        <v>111.16800000000001</v>
      </c>
      <c r="S240" s="213">
        <f t="shared" si="47"/>
        <v>0</v>
      </c>
      <c r="T240" s="305">
        <f t="shared" si="48"/>
        <v>0</v>
      </c>
    </row>
    <row r="241" spans="1:20" x14ac:dyDescent="0.35">
      <c r="A241" s="202">
        <f>'09-2022'!A247</f>
        <v>44814.833333332761</v>
      </c>
      <c r="B241" s="364">
        <v>379.709</v>
      </c>
      <c r="C241" s="365">
        <v>39687.894084</v>
      </c>
      <c r="D241" s="366">
        <v>0</v>
      </c>
      <c r="E241" s="366">
        <v>0</v>
      </c>
      <c r="F241" s="239">
        <f t="shared" si="42"/>
        <v>379.709</v>
      </c>
      <c r="G241" s="239">
        <f t="shared" si="43"/>
        <v>39687.894084</v>
      </c>
      <c r="H241" s="216">
        <f>'09-2022'!P247</f>
        <v>0</v>
      </c>
      <c r="I241" s="309">
        <f t="shared" si="44"/>
        <v>379.709</v>
      </c>
      <c r="J241" s="304">
        <f t="shared" si="45"/>
        <v>104.5218682833433</v>
      </c>
      <c r="K241" s="340">
        <v>7.47</v>
      </c>
      <c r="L241" s="310">
        <f t="shared" si="41"/>
        <v>111.16800000000001</v>
      </c>
      <c r="M241" s="304">
        <f t="shared" si="49"/>
        <v>0</v>
      </c>
      <c r="N241" s="304">
        <f t="shared" si="50"/>
        <v>22.532288138438037</v>
      </c>
      <c r="O241" s="304">
        <f t="shared" si="51"/>
        <v>0</v>
      </c>
      <c r="P241" s="304">
        <f t="shared" si="52"/>
        <v>0</v>
      </c>
      <c r="Q241" s="304">
        <f t="shared" si="53"/>
        <v>42.240747316848442</v>
      </c>
      <c r="R241" s="304">
        <f t="shared" si="46"/>
        <v>111.16800000000001</v>
      </c>
      <c r="S241" s="213">
        <f t="shared" si="47"/>
        <v>0</v>
      </c>
      <c r="T241" s="305">
        <f t="shared" si="48"/>
        <v>0</v>
      </c>
    </row>
    <row r="242" spans="1:20" x14ac:dyDescent="0.35">
      <c r="A242" s="202">
        <f>'09-2022'!A248</f>
        <v>44814.874999999425</v>
      </c>
      <c r="B242" s="364">
        <v>377.392</v>
      </c>
      <c r="C242" s="365">
        <v>37744.071287999999</v>
      </c>
      <c r="D242" s="366">
        <v>0</v>
      </c>
      <c r="E242" s="366">
        <v>0</v>
      </c>
      <c r="F242" s="239">
        <f t="shared" si="42"/>
        <v>377.392</v>
      </c>
      <c r="G242" s="239">
        <f t="shared" si="43"/>
        <v>37744.071287999999</v>
      </c>
      <c r="H242" s="216">
        <f>'09-2022'!P248</f>
        <v>0</v>
      </c>
      <c r="I242" s="309">
        <f t="shared" si="44"/>
        <v>377.392</v>
      </c>
      <c r="J242" s="304">
        <f t="shared" si="45"/>
        <v>100.0129077669903</v>
      </c>
      <c r="K242" s="340">
        <v>7.47</v>
      </c>
      <c r="L242" s="310">
        <f t="shared" si="41"/>
        <v>111.16800000000001</v>
      </c>
      <c r="M242" s="304">
        <f t="shared" si="49"/>
        <v>0</v>
      </c>
      <c r="N242" s="304">
        <f t="shared" si="50"/>
        <v>22.532288138438037</v>
      </c>
      <c r="O242" s="304">
        <f t="shared" si="51"/>
        <v>0</v>
      </c>
      <c r="P242" s="304">
        <f t="shared" si="52"/>
        <v>0</v>
      </c>
      <c r="Q242" s="304">
        <f t="shared" si="53"/>
        <v>42.240747316848442</v>
      </c>
      <c r="R242" s="304">
        <f t="shared" si="46"/>
        <v>111.16800000000001</v>
      </c>
      <c r="S242" s="213">
        <f t="shared" si="47"/>
        <v>0</v>
      </c>
      <c r="T242" s="305">
        <f t="shared" si="48"/>
        <v>0</v>
      </c>
    </row>
    <row r="243" spans="1:20" x14ac:dyDescent="0.35">
      <c r="A243" s="202">
        <f>'09-2022'!A249</f>
        <v>44814.916666666089</v>
      </c>
      <c r="B243" s="364">
        <v>350.399</v>
      </c>
      <c r="C243" s="365">
        <v>32289.901832000003</v>
      </c>
      <c r="D243" s="366">
        <v>0</v>
      </c>
      <c r="E243" s="366">
        <v>0</v>
      </c>
      <c r="F243" s="239">
        <f t="shared" si="42"/>
        <v>350.399</v>
      </c>
      <c r="G243" s="239">
        <f t="shared" si="43"/>
        <v>32289.901832000003</v>
      </c>
      <c r="H243" s="216">
        <f>'09-2022'!P249</f>
        <v>0</v>
      </c>
      <c r="I243" s="309">
        <f t="shared" si="44"/>
        <v>350.399</v>
      </c>
      <c r="J243" s="304">
        <f t="shared" si="45"/>
        <v>92.151809314524314</v>
      </c>
      <c r="K243" s="340">
        <v>7.47</v>
      </c>
      <c r="L243" s="310">
        <f t="shared" si="41"/>
        <v>111.16800000000001</v>
      </c>
      <c r="M243" s="304">
        <f t="shared" si="49"/>
        <v>0</v>
      </c>
      <c r="N243" s="304">
        <f t="shared" si="50"/>
        <v>22.532288138438037</v>
      </c>
      <c r="O243" s="304">
        <f t="shared" si="51"/>
        <v>0</v>
      </c>
      <c r="P243" s="304">
        <f t="shared" si="52"/>
        <v>0</v>
      </c>
      <c r="Q243" s="304">
        <f t="shared" si="53"/>
        <v>42.240747316848442</v>
      </c>
      <c r="R243" s="304">
        <f t="shared" si="46"/>
        <v>111.16800000000001</v>
      </c>
      <c r="S243" s="213">
        <f t="shared" si="47"/>
        <v>0</v>
      </c>
      <c r="T243" s="305">
        <f t="shared" si="48"/>
        <v>0</v>
      </c>
    </row>
    <row r="244" spans="1:20" x14ac:dyDescent="0.35">
      <c r="A244" s="202">
        <f>'09-2022'!A250</f>
        <v>44814.958333332754</v>
      </c>
      <c r="B244" s="364">
        <v>331.815</v>
      </c>
      <c r="C244" s="365">
        <v>27308.078724999999</v>
      </c>
      <c r="D244" s="366">
        <v>0</v>
      </c>
      <c r="E244" s="366">
        <v>0</v>
      </c>
      <c r="F244" s="239">
        <f t="shared" si="42"/>
        <v>331.815</v>
      </c>
      <c r="G244" s="239">
        <f t="shared" si="43"/>
        <v>27308.078724999999</v>
      </c>
      <c r="H244" s="216">
        <f>'09-2022'!P250</f>
        <v>0</v>
      </c>
      <c r="I244" s="309">
        <f t="shared" si="44"/>
        <v>331.815</v>
      </c>
      <c r="J244" s="304">
        <f t="shared" si="45"/>
        <v>82.299108614740135</v>
      </c>
      <c r="K244" s="340">
        <v>7.47</v>
      </c>
      <c r="L244" s="310">
        <f t="shared" si="41"/>
        <v>111.16800000000001</v>
      </c>
      <c r="M244" s="304">
        <f t="shared" si="49"/>
        <v>0</v>
      </c>
      <c r="N244" s="304">
        <f t="shared" si="50"/>
        <v>22.532288138438037</v>
      </c>
      <c r="O244" s="304">
        <f t="shared" si="51"/>
        <v>0</v>
      </c>
      <c r="P244" s="304">
        <f t="shared" si="52"/>
        <v>0</v>
      </c>
      <c r="Q244" s="304">
        <f t="shared" si="53"/>
        <v>42.240747316848442</v>
      </c>
      <c r="R244" s="304">
        <f t="shared" si="46"/>
        <v>111.16800000000001</v>
      </c>
      <c r="S244" s="213">
        <f t="shared" si="47"/>
        <v>0</v>
      </c>
      <c r="T244" s="305">
        <f t="shared" si="48"/>
        <v>0</v>
      </c>
    </row>
    <row r="245" spans="1:20" x14ac:dyDescent="0.35">
      <c r="A245" s="202">
        <f>'09-2022'!A251</f>
        <v>44814.999999999418</v>
      </c>
      <c r="B245" s="364">
        <v>302.53800000000001</v>
      </c>
      <c r="C245" s="365">
        <v>23058.351779999997</v>
      </c>
      <c r="D245" s="366">
        <v>0</v>
      </c>
      <c r="E245" s="366">
        <v>0</v>
      </c>
      <c r="F245" s="239">
        <f t="shared" si="42"/>
        <v>302.53800000000001</v>
      </c>
      <c r="G245" s="239">
        <f t="shared" si="43"/>
        <v>23058.351779999997</v>
      </c>
      <c r="H245" s="216">
        <f>'09-2022'!P251</f>
        <v>0</v>
      </c>
      <c r="I245" s="309">
        <f t="shared" si="44"/>
        <v>302.53800000000001</v>
      </c>
      <c r="J245" s="304">
        <f t="shared" si="45"/>
        <v>76.21638200821053</v>
      </c>
      <c r="K245" s="340">
        <v>7.47</v>
      </c>
      <c r="L245" s="310">
        <f t="shared" si="41"/>
        <v>111.16800000000001</v>
      </c>
      <c r="M245" s="304">
        <f t="shared" si="49"/>
        <v>0</v>
      </c>
      <c r="N245" s="304">
        <f t="shared" si="50"/>
        <v>22.532288138438037</v>
      </c>
      <c r="O245" s="304">
        <f t="shared" si="51"/>
        <v>0</v>
      </c>
      <c r="P245" s="304">
        <f t="shared" si="52"/>
        <v>0</v>
      </c>
      <c r="Q245" s="304">
        <f t="shared" si="53"/>
        <v>42.240747316848442</v>
      </c>
      <c r="R245" s="304">
        <f t="shared" si="46"/>
        <v>111.16800000000001</v>
      </c>
      <c r="S245" s="213">
        <f t="shared" si="47"/>
        <v>0</v>
      </c>
      <c r="T245" s="305">
        <f t="shared" si="48"/>
        <v>0</v>
      </c>
    </row>
    <row r="246" spans="1:20" x14ac:dyDescent="0.35">
      <c r="A246" s="202">
        <f>'09-2022'!A252</f>
        <v>44815.041666666082</v>
      </c>
      <c r="B246" s="362">
        <v>277.62599999999998</v>
      </c>
      <c r="C246" s="363">
        <v>18934.144121999998</v>
      </c>
      <c r="D246" s="366">
        <v>0</v>
      </c>
      <c r="E246" s="366">
        <v>0</v>
      </c>
      <c r="F246" s="239">
        <f t="shared" si="42"/>
        <v>277.62599999999998</v>
      </c>
      <c r="G246" s="239">
        <f t="shared" si="43"/>
        <v>18934.144121999998</v>
      </c>
      <c r="H246" s="216">
        <f>'09-2022'!P252</f>
        <v>0</v>
      </c>
      <c r="I246" s="309">
        <f t="shared" si="44"/>
        <v>277.62599999999998</v>
      </c>
      <c r="J246" s="304">
        <f t="shared" si="45"/>
        <v>68.20018341942037</v>
      </c>
      <c r="K246" s="340">
        <v>7.47</v>
      </c>
      <c r="L246" s="310">
        <f t="shared" si="41"/>
        <v>111.16800000000001</v>
      </c>
      <c r="M246" s="304">
        <f t="shared" si="49"/>
        <v>0</v>
      </c>
      <c r="N246" s="304">
        <f t="shared" si="50"/>
        <v>22.532288138438037</v>
      </c>
      <c r="O246" s="304">
        <f t="shared" si="51"/>
        <v>0</v>
      </c>
      <c r="P246" s="304">
        <f t="shared" si="52"/>
        <v>0</v>
      </c>
      <c r="Q246" s="304">
        <f t="shared" si="53"/>
        <v>42.240747316848442</v>
      </c>
      <c r="R246" s="304">
        <f t="shared" si="46"/>
        <v>111.16800000000001</v>
      </c>
      <c r="S246" s="213">
        <f t="shared" si="47"/>
        <v>0</v>
      </c>
      <c r="T246" s="305">
        <f t="shared" si="48"/>
        <v>0</v>
      </c>
    </row>
    <row r="247" spans="1:20" x14ac:dyDescent="0.35">
      <c r="A247" s="202">
        <f>'09-2022'!A253</f>
        <v>44815.083333332746</v>
      </c>
      <c r="B247" s="364">
        <v>261.60399999999998</v>
      </c>
      <c r="C247" s="365">
        <v>16470.362508000002</v>
      </c>
      <c r="D247" s="366">
        <v>0</v>
      </c>
      <c r="E247" s="366">
        <v>0</v>
      </c>
      <c r="F247" s="239">
        <f t="shared" si="42"/>
        <v>261.60399999999998</v>
      </c>
      <c r="G247" s="239">
        <f t="shared" si="43"/>
        <v>16470.362508000002</v>
      </c>
      <c r="H247" s="216">
        <f>'09-2022'!P253</f>
        <v>0</v>
      </c>
      <c r="I247" s="309">
        <f t="shared" si="44"/>
        <v>261.60399999999998</v>
      </c>
      <c r="J247" s="304">
        <f t="shared" si="45"/>
        <v>62.959138652314195</v>
      </c>
      <c r="K247" s="340">
        <v>7.47</v>
      </c>
      <c r="L247" s="310">
        <f t="shared" si="41"/>
        <v>111.16800000000001</v>
      </c>
      <c r="M247" s="304">
        <f t="shared" si="49"/>
        <v>0</v>
      </c>
      <c r="N247" s="304">
        <f t="shared" si="50"/>
        <v>22.532288138438037</v>
      </c>
      <c r="O247" s="304">
        <f t="shared" si="51"/>
        <v>0</v>
      </c>
      <c r="P247" s="304">
        <f t="shared" si="52"/>
        <v>0</v>
      </c>
      <c r="Q247" s="304">
        <f t="shared" si="53"/>
        <v>42.240747316848442</v>
      </c>
      <c r="R247" s="304">
        <f t="shared" si="46"/>
        <v>111.16800000000001</v>
      </c>
      <c r="S247" s="213">
        <f t="shared" si="47"/>
        <v>0</v>
      </c>
      <c r="T247" s="305">
        <f t="shared" si="48"/>
        <v>0</v>
      </c>
    </row>
    <row r="248" spans="1:20" x14ac:dyDescent="0.35">
      <c r="A248" s="202">
        <f>'09-2022'!A254</f>
        <v>44815.124999999411</v>
      </c>
      <c r="B248" s="364">
        <v>245.43799999999999</v>
      </c>
      <c r="C248" s="365">
        <v>14745.941464</v>
      </c>
      <c r="D248" s="366">
        <v>0</v>
      </c>
      <c r="E248" s="366">
        <v>0</v>
      </c>
      <c r="F248" s="239">
        <f t="shared" si="42"/>
        <v>245.43799999999999</v>
      </c>
      <c r="G248" s="239">
        <f t="shared" si="43"/>
        <v>14745.941464</v>
      </c>
      <c r="H248" s="216">
        <f>'09-2022'!P254</f>
        <v>0</v>
      </c>
      <c r="I248" s="309">
        <f t="shared" si="44"/>
        <v>245.43799999999999</v>
      </c>
      <c r="J248" s="304">
        <f t="shared" si="45"/>
        <v>60.080107660590457</v>
      </c>
      <c r="K248" s="340">
        <v>7.47</v>
      </c>
      <c r="L248" s="310">
        <f t="shared" si="41"/>
        <v>111.16800000000001</v>
      </c>
      <c r="M248" s="304">
        <f t="shared" si="49"/>
        <v>0</v>
      </c>
      <c r="N248" s="304">
        <f t="shared" si="50"/>
        <v>22.532288138438037</v>
      </c>
      <c r="O248" s="304">
        <f t="shared" si="51"/>
        <v>0</v>
      </c>
      <c r="P248" s="304">
        <f t="shared" si="52"/>
        <v>0</v>
      </c>
      <c r="Q248" s="304">
        <f t="shared" si="53"/>
        <v>42.240747316848442</v>
      </c>
      <c r="R248" s="304">
        <f t="shared" si="46"/>
        <v>111.16800000000001</v>
      </c>
      <c r="S248" s="213">
        <f t="shared" si="47"/>
        <v>0</v>
      </c>
      <c r="T248" s="305">
        <f t="shared" si="48"/>
        <v>0</v>
      </c>
    </row>
    <row r="249" spans="1:20" x14ac:dyDescent="0.35">
      <c r="A249" s="202">
        <f>'09-2022'!A255</f>
        <v>44815.166666666075</v>
      </c>
      <c r="B249" s="364">
        <v>239.26300000000001</v>
      </c>
      <c r="C249" s="365">
        <v>13836.451343000001</v>
      </c>
      <c r="D249" s="366">
        <v>0</v>
      </c>
      <c r="E249" s="366">
        <v>0</v>
      </c>
      <c r="F249" s="239">
        <f t="shared" si="42"/>
        <v>239.26300000000001</v>
      </c>
      <c r="G249" s="239">
        <f t="shared" si="43"/>
        <v>13836.451343000001</v>
      </c>
      <c r="H249" s="216">
        <f>'09-2022'!P255</f>
        <v>0</v>
      </c>
      <c r="I249" s="309">
        <f t="shared" si="44"/>
        <v>239.26300000000001</v>
      </c>
      <c r="J249" s="304">
        <f t="shared" si="45"/>
        <v>57.829465245357618</v>
      </c>
      <c r="K249" s="340">
        <v>7.47</v>
      </c>
      <c r="L249" s="310">
        <f t="shared" si="41"/>
        <v>111.16800000000001</v>
      </c>
      <c r="M249" s="304">
        <f t="shared" si="49"/>
        <v>0</v>
      </c>
      <c r="N249" s="304">
        <f t="shared" si="50"/>
        <v>22.532288138438037</v>
      </c>
      <c r="O249" s="304">
        <f t="shared" si="51"/>
        <v>0</v>
      </c>
      <c r="P249" s="304">
        <f t="shared" si="52"/>
        <v>0</v>
      </c>
      <c r="Q249" s="304">
        <f t="shared" si="53"/>
        <v>42.240747316848442</v>
      </c>
      <c r="R249" s="304">
        <f t="shared" si="46"/>
        <v>111.16800000000001</v>
      </c>
      <c r="S249" s="213">
        <f t="shared" si="47"/>
        <v>0</v>
      </c>
      <c r="T249" s="305">
        <f t="shared" si="48"/>
        <v>0</v>
      </c>
    </row>
    <row r="250" spans="1:20" x14ac:dyDescent="0.35">
      <c r="A250" s="202">
        <f>'09-2022'!A256</f>
        <v>44815.208333332739</v>
      </c>
      <c r="B250" s="364">
        <v>256.05</v>
      </c>
      <c r="C250" s="365">
        <v>13952.164500000001</v>
      </c>
      <c r="D250" s="366">
        <v>17.042999999999999</v>
      </c>
      <c r="E250" s="366">
        <v>928.67399999999998</v>
      </c>
      <c r="F250" s="239">
        <f t="shared" si="42"/>
        <v>239.00700000000001</v>
      </c>
      <c r="G250" s="239">
        <f t="shared" si="43"/>
        <v>13023.4905</v>
      </c>
      <c r="H250" s="216">
        <f>'09-2022'!P256</f>
        <v>0</v>
      </c>
      <c r="I250" s="309">
        <f t="shared" si="44"/>
        <v>239.00700000000001</v>
      </c>
      <c r="J250" s="304">
        <f t="shared" si="45"/>
        <v>54.489996108900577</v>
      </c>
      <c r="K250" s="340">
        <v>7.47</v>
      </c>
      <c r="L250" s="310">
        <f t="shared" si="41"/>
        <v>111.16800000000001</v>
      </c>
      <c r="M250" s="304">
        <f t="shared" si="49"/>
        <v>0</v>
      </c>
      <c r="N250" s="304">
        <f t="shared" si="50"/>
        <v>22.532288138438037</v>
      </c>
      <c r="O250" s="304">
        <f t="shared" si="51"/>
        <v>0</v>
      </c>
      <c r="P250" s="304">
        <f t="shared" si="52"/>
        <v>0</v>
      </c>
      <c r="Q250" s="304">
        <f t="shared" si="53"/>
        <v>42.240747316848442</v>
      </c>
      <c r="R250" s="304">
        <f t="shared" si="46"/>
        <v>111.16800000000001</v>
      </c>
      <c r="S250" s="213">
        <f t="shared" si="47"/>
        <v>0</v>
      </c>
      <c r="T250" s="305">
        <f t="shared" si="48"/>
        <v>0</v>
      </c>
    </row>
    <row r="251" spans="1:20" x14ac:dyDescent="0.35">
      <c r="A251" s="202">
        <f>'09-2022'!A257</f>
        <v>44815.249999999403</v>
      </c>
      <c r="B251" s="364">
        <v>258.64999999999998</v>
      </c>
      <c r="C251" s="365">
        <v>14510.264999999999</v>
      </c>
      <c r="D251" s="366">
        <v>19.372</v>
      </c>
      <c r="E251" s="366">
        <v>1086.769</v>
      </c>
      <c r="F251" s="239">
        <f t="shared" si="42"/>
        <v>239.27799999999996</v>
      </c>
      <c r="G251" s="239">
        <f t="shared" si="43"/>
        <v>13423.495999999999</v>
      </c>
      <c r="H251" s="216">
        <f>'09-2022'!P257</f>
        <v>0</v>
      </c>
      <c r="I251" s="309">
        <f t="shared" si="44"/>
        <v>239.27799999999996</v>
      </c>
      <c r="J251" s="304">
        <f t="shared" si="45"/>
        <v>56.100000835847851</v>
      </c>
      <c r="K251" s="340">
        <v>7.47</v>
      </c>
      <c r="L251" s="310">
        <f t="shared" si="41"/>
        <v>111.16800000000001</v>
      </c>
      <c r="M251" s="304">
        <f t="shared" si="49"/>
        <v>0</v>
      </c>
      <c r="N251" s="304">
        <f t="shared" si="50"/>
        <v>22.532288138438037</v>
      </c>
      <c r="O251" s="304">
        <f t="shared" si="51"/>
        <v>0</v>
      </c>
      <c r="P251" s="304">
        <f t="shared" si="52"/>
        <v>0</v>
      </c>
      <c r="Q251" s="304">
        <f t="shared" si="53"/>
        <v>42.240747316848442</v>
      </c>
      <c r="R251" s="304">
        <f t="shared" si="46"/>
        <v>111.16800000000001</v>
      </c>
      <c r="S251" s="213">
        <f t="shared" si="47"/>
        <v>0</v>
      </c>
      <c r="T251" s="305">
        <f t="shared" si="48"/>
        <v>0</v>
      </c>
    </row>
    <row r="252" spans="1:20" x14ac:dyDescent="0.35">
      <c r="A252" s="202">
        <f>'09-2022'!A258</f>
        <v>44815.291666666068</v>
      </c>
      <c r="B252" s="364">
        <v>271.60000000000002</v>
      </c>
      <c r="C252" s="365">
        <v>16296</v>
      </c>
      <c r="D252" s="366">
        <v>27.902000000000001</v>
      </c>
      <c r="E252" s="366">
        <v>1674.12</v>
      </c>
      <c r="F252" s="239">
        <f t="shared" si="42"/>
        <v>243.69800000000004</v>
      </c>
      <c r="G252" s="239">
        <f t="shared" si="43"/>
        <v>14621.880000000001</v>
      </c>
      <c r="H252" s="216">
        <f>'09-2022'!P258</f>
        <v>0</v>
      </c>
      <c r="I252" s="309">
        <f t="shared" si="44"/>
        <v>243.69800000000004</v>
      </c>
      <c r="J252" s="304">
        <f t="shared" si="45"/>
        <v>59.999999999999993</v>
      </c>
      <c r="K252" s="340">
        <v>7.47</v>
      </c>
      <c r="L252" s="310">
        <f t="shared" si="41"/>
        <v>111.16800000000001</v>
      </c>
      <c r="M252" s="304">
        <f t="shared" si="49"/>
        <v>0</v>
      </c>
      <c r="N252" s="304">
        <f t="shared" si="50"/>
        <v>22.532288138438037</v>
      </c>
      <c r="O252" s="304">
        <f t="shared" si="51"/>
        <v>0</v>
      </c>
      <c r="P252" s="304">
        <f t="shared" si="52"/>
        <v>0</v>
      </c>
      <c r="Q252" s="304">
        <f t="shared" si="53"/>
        <v>42.240747316848442</v>
      </c>
      <c r="R252" s="304">
        <f t="shared" si="46"/>
        <v>111.16800000000001</v>
      </c>
      <c r="S252" s="213">
        <f t="shared" si="47"/>
        <v>0</v>
      </c>
      <c r="T252" s="305">
        <f t="shared" si="48"/>
        <v>0</v>
      </c>
    </row>
    <row r="253" spans="1:20" x14ac:dyDescent="0.35">
      <c r="A253" s="202">
        <f>'09-2022'!A259</f>
        <v>44815.333333332732</v>
      </c>
      <c r="B253" s="364">
        <v>253.006</v>
      </c>
      <c r="C253" s="365">
        <v>14958.764719999999</v>
      </c>
      <c r="D253" s="366">
        <v>0</v>
      </c>
      <c r="E253" s="366">
        <v>0</v>
      </c>
      <c r="F253" s="239">
        <f t="shared" si="42"/>
        <v>253.006</v>
      </c>
      <c r="G253" s="239">
        <f t="shared" si="43"/>
        <v>14958.764719999999</v>
      </c>
      <c r="H253" s="216">
        <f>'09-2022'!P259</f>
        <v>0</v>
      </c>
      <c r="I253" s="309">
        <f t="shared" si="44"/>
        <v>253.006</v>
      </c>
      <c r="J253" s="304">
        <f t="shared" si="45"/>
        <v>59.124150099207128</v>
      </c>
      <c r="K253" s="340">
        <v>7.47</v>
      </c>
      <c r="L253" s="310">
        <f t="shared" si="41"/>
        <v>111.16800000000001</v>
      </c>
      <c r="M253" s="304">
        <f t="shared" si="49"/>
        <v>0</v>
      </c>
      <c r="N253" s="304">
        <f t="shared" si="50"/>
        <v>22.532288138438037</v>
      </c>
      <c r="O253" s="304">
        <f t="shared" si="51"/>
        <v>0</v>
      </c>
      <c r="P253" s="304">
        <f t="shared" si="52"/>
        <v>0</v>
      </c>
      <c r="Q253" s="304">
        <f t="shared" si="53"/>
        <v>42.240747316848442</v>
      </c>
      <c r="R253" s="304">
        <f t="shared" si="46"/>
        <v>111.16800000000001</v>
      </c>
      <c r="S253" s="213">
        <f t="shared" si="47"/>
        <v>0</v>
      </c>
      <c r="T253" s="305">
        <f t="shared" si="48"/>
        <v>0</v>
      </c>
    </row>
    <row r="254" spans="1:20" x14ac:dyDescent="0.35">
      <c r="A254" s="202">
        <f>'09-2022'!A260</f>
        <v>44815.374999999396</v>
      </c>
      <c r="B254" s="364">
        <v>320.5</v>
      </c>
      <c r="C254" s="365">
        <v>19585.755000000001</v>
      </c>
      <c r="D254" s="366">
        <v>50.082999999999998</v>
      </c>
      <c r="E254" s="366">
        <v>3060.5720000000001</v>
      </c>
      <c r="F254" s="239">
        <f t="shared" si="42"/>
        <v>270.41700000000003</v>
      </c>
      <c r="G254" s="239">
        <f t="shared" si="43"/>
        <v>16525.183000000001</v>
      </c>
      <c r="H254" s="216">
        <f>'09-2022'!P260</f>
        <v>0</v>
      </c>
      <c r="I254" s="309">
        <f t="shared" si="44"/>
        <v>270.41700000000003</v>
      </c>
      <c r="J254" s="304">
        <f t="shared" si="45"/>
        <v>61.110000480739004</v>
      </c>
      <c r="K254" s="340">
        <v>7.47</v>
      </c>
      <c r="L254" s="310">
        <f t="shared" si="41"/>
        <v>111.16800000000001</v>
      </c>
      <c r="M254" s="304">
        <f t="shared" si="49"/>
        <v>0</v>
      </c>
      <c r="N254" s="304">
        <f t="shared" si="50"/>
        <v>22.532288138438037</v>
      </c>
      <c r="O254" s="304">
        <f t="shared" si="51"/>
        <v>0</v>
      </c>
      <c r="P254" s="304">
        <f t="shared" si="52"/>
        <v>0</v>
      </c>
      <c r="Q254" s="304">
        <f t="shared" si="53"/>
        <v>42.240747316848442</v>
      </c>
      <c r="R254" s="304">
        <f t="shared" si="46"/>
        <v>111.16800000000001</v>
      </c>
      <c r="S254" s="213">
        <f t="shared" si="47"/>
        <v>0</v>
      </c>
      <c r="T254" s="305">
        <f t="shared" si="48"/>
        <v>0</v>
      </c>
    </row>
    <row r="255" spans="1:20" x14ac:dyDescent="0.35">
      <c r="A255" s="202">
        <f>'09-2022'!A261</f>
        <v>44815.41666666606</v>
      </c>
      <c r="B255" s="364">
        <v>298.24299999999999</v>
      </c>
      <c r="C255" s="365">
        <v>19165.511671</v>
      </c>
      <c r="D255" s="366">
        <v>0</v>
      </c>
      <c r="E255" s="366">
        <v>0</v>
      </c>
      <c r="F255" s="239">
        <f t="shared" si="42"/>
        <v>298.24299999999999</v>
      </c>
      <c r="G255" s="239">
        <f t="shared" si="43"/>
        <v>19165.511671</v>
      </c>
      <c r="H255" s="216">
        <f>'09-2022'!P261</f>
        <v>0</v>
      </c>
      <c r="I255" s="309">
        <f t="shared" si="44"/>
        <v>298.24299999999999</v>
      </c>
      <c r="J255" s="304">
        <f t="shared" si="45"/>
        <v>64.26139648206329</v>
      </c>
      <c r="K255" s="340">
        <v>7.47</v>
      </c>
      <c r="L255" s="310">
        <f t="shared" si="41"/>
        <v>111.16800000000001</v>
      </c>
      <c r="M255" s="304">
        <f t="shared" si="49"/>
        <v>0</v>
      </c>
      <c r="N255" s="304">
        <f t="shared" si="50"/>
        <v>22.532288138438037</v>
      </c>
      <c r="O255" s="304">
        <f t="shared" si="51"/>
        <v>0</v>
      </c>
      <c r="P255" s="304">
        <f t="shared" si="52"/>
        <v>0</v>
      </c>
      <c r="Q255" s="304">
        <f t="shared" si="53"/>
        <v>42.240747316848442</v>
      </c>
      <c r="R255" s="304">
        <f t="shared" si="46"/>
        <v>111.16800000000001</v>
      </c>
      <c r="S255" s="213">
        <f t="shared" si="47"/>
        <v>0</v>
      </c>
      <c r="T255" s="305">
        <f t="shared" si="48"/>
        <v>0</v>
      </c>
    </row>
    <row r="256" spans="1:20" x14ac:dyDescent="0.35">
      <c r="A256" s="202">
        <f>'09-2022'!A262</f>
        <v>44815.458333332725</v>
      </c>
      <c r="B256" s="364">
        <v>362.4</v>
      </c>
      <c r="C256" s="365">
        <v>24197.448</v>
      </c>
      <c r="D256" s="366">
        <v>34.594000000000001</v>
      </c>
      <c r="E256" s="366">
        <v>2309.8409999999999</v>
      </c>
      <c r="F256" s="239">
        <f t="shared" si="42"/>
        <v>327.80599999999998</v>
      </c>
      <c r="G256" s="239">
        <f t="shared" si="43"/>
        <v>21887.607</v>
      </c>
      <c r="H256" s="216">
        <f>'09-2022'!P262</f>
        <v>0</v>
      </c>
      <c r="I256" s="309">
        <f t="shared" si="44"/>
        <v>327.80599999999998</v>
      </c>
      <c r="J256" s="304">
        <f t="shared" si="45"/>
        <v>66.770001159222232</v>
      </c>
      <c r="K256" s="340">
        <v>7.47</v>
      </c>
      <c r="L256" s="310">
        <f t="shared" si="41"/>
        <v>111.16800000000001</v>
      </c>
      <c r="M256" s="304">
        <f t="shared" si="49"/>
        <v>0</v>
      </c>
      <c r="N256" s="304">
        <f t="shared" si="50"/>
        <v>22.532288138438037</v>
      </c>
      <c r="O256" s="304">
        <f t="shared" si="51"/>
        <v>0</v>
      </c>
      <c r="P256" s="304">
        <f t="shared" si="52"/>
        <v>0</v>
      </c>
      <c r="Q256" s="304">
        <f t="shared" si="53"/>
        <v>42.240747316848442</v>
      </c>
      <c r="R256" s="304">
        <f t="shared" si="46"/>
        <v>111.16800000000001</v>
      </c>
      <c r="S256" s="213">
        <f t="shared" si="47"/>
        <v>0</v>
      </c>
      <c r="T256" s="305">
        <f t="shared" si="48"/>
        <v>0</v>
      </c>
    </row>
    <row r="257" spans="1:20" x14ac:dyDescent="0.35">
      <c r="A257" s="202">
        <f>'09-2022'!A263</f>
        <v>44815.499999999389</v>
      </c>
      <c r="B257" s="364">
        <v>357.048</v>
      </c>
      <c r="C257" s="365">
        <v>25777.039121999998</v>
      </c>
      <c r="D257" s="366">
        <v>0</v>
      </c>
      <c r="E257" s="366">
        <v>0</v>
      </c>
      <c r="F257" s="239">
        <f t="shared" si="42"/>
        <v>357.048</v>
      </c>
      <c r="G257" s="239">
        <f t="shared" si="43"/>
        <v>25777.039121999998</v>
      </c>
      <c r="H257" s="216">
        <f>'09-2022'!P263</f>
        <v>0</v>
      </c>
      <c r="I257" s="309">
        <f t="shared" si="44"/>
        <v>357.048</v>
      </c>
      <c r="J257" s="304">
        <f t="shared" si="45"/>
        <v>72.194884502923969</v>
      </c>
      <c r="K257" s="340">
        <v>7.47</v>
      </c>
      <c r="L257" s="310">
        <f t="shared" si="41"/>
        <v>111.16800000000001</v>
      </c>
      <c r="M257" s="304">
        <f t="shared" si="49"/>
        <v>0</v>
      </c>
      <c r="N257" s="304">
        <f t="shared" si="50"/>
        <v>22.532288138438037</v>
      </c>
      <c r="O257" s="304">
        <f t="shared" si="51"/>
        <v>0</v>
      </c>
      <c r="P257" s="304">
        <f t="shared" si="52"/>
        <v>0</v>
      </c>
      <c r="Q257" s="304">
        <f t="shared" si="53"/>
        <v>42.240747316848442</v>
      </c>
      <c r="R257" s="304">
        <f t="shared" si="46"/>
        <v>111.16800000000001</v>
      </c>
      <c r="S257" s="213">
        <f t="shared" si="47"/>
        <v>0</v>
      </c>
      <c r="T257" s="305">
        <f t="shared" si="48"/>
        <v>0</v>
      </c>
    </row>
    <row r="258" spans="1:20" x14ac:dyDescent="0.35">
      <c r="A258" s="202">
        <f>'09-2022'!A264</f>
        <v>44815.541666666053</v>
      </c>
      <c r="B258" s="364">
        <v>399.411</v>
      </c>
      <c r="C258" s="365">
        <v>31792.790294999999</v>
      </c>
      <c r="D258" s="366">
        <v>0</v>
      </c>
      <c r="E258" s="366">
        <v>0</v>
      </c>
      <c r="F258" s="239">
        <f t="shared" si="42"/>
        <v>399.411</v>
      </c>
      <c r="G258" s="239">
        <f t="shared" si="43"/>
        <v>31792.790294999999</v>
      </c>
      <c r="H258" s="216">
        <f>'09-2022'!P264</f>
        <v>0</v>
      </c>
      <c r="I258" s="309">
        <f t="shared" si="44"/>
        <v>399.411</v>
      </c>
      <c r="J258" s="304">
        <f t="shared" si="45"/>
        <v>79.599185538205006</v>
      </c>
      <c r="K258" s="340">
        <v>7.47</v>
      </c>
      <c r="L258" s="310">
        <f t="shared" si="41"/>
        <v>111.16800000000001</v>
      </c>
      <c r="M258" s="304">
        <f t="shared" si="49"/>
        <v>0</v>
      </c>
      <c r="N258" s="304">
        <f t="shared" si="50"/>
        <v>22.532288138438037</v>
      </c>
      <c r="O258" s="304">
        <f t="shared" si="51"/>
        <v>0</v>
      </c>
      <c r="P258" s="304">
        <f t="shared" si="52"/>
        <v>0</v>
      </c>
      <c r="Q258" s="304">
        <f t="shared" si="53"/>
        <v>42.240747316848442</v>
      </c>
      <c r="R258" s="304">
        <f t="shared" si="46"/>
        <v>111.16800000000001</v>
      </c>
      <c r="S258" s="213">
        <f t="shared" si="47"/>
        <v>0</v>
      </c>
      <c r="T258" s="305">
        <f t="shared" si="48"/>
        <v>0</v>
      </c>
    </row>
    <row r="259" spans="1:20" x14ac:dyDescent="0.35">
      <c r="A259" s="202">
        <f>'09-2022'!A265</f>
        <v>44815.583333332717</v>
      </c>
      <c r="B259" s="364">
        <v>441</v>
      </c>
      <c r="C259" s="365">
        <v>34468.559999999998</v>
      </c>
      <c r="D259" s="366">
        <v>0.70899999999999996</v>
      </c>
      <c r="E259" s="366">
        <v>55.414999999999999</v>
      </c>
      <c r="F259" s="239">
        <f t="shared" si="42"/>
        <v>440.291</v>
      </c>
      <c r="G259" s="239">
        <f t="shared" si="43"/>
        <v>34413.144999999997</v>
      </c>
      <c r="H259" s="216">
        <f>'09-2022'!P265</f>
        <v>0</v>
      </c>
      <c r="I259" s="309">
        <f t="shared" si="44"/>
        <v>440.291</v>
      </c>
      <c r="J259" s="304">
        <f t="shared" si="45"/>
        <v>78.160000999339061</v>
      </c>
      <c r="K259" s="340">
        <v>7.47</v>
      </c>
      <c r="L259" s="310">
        <f t="shared" si="41"/>
        <v>111.16800000000001</v>
      </c>
      <c r="M259" s="304">
        <f t="shared" si="49"/>
        <v>0</v>
      </c>
      <c r="N259" s="304">
        <f t="shared" si="50"/>
        <v>22.532288138438037</v>
      </c>
      <c r="O259" s="304">
        <f t="shared" si="51"/>
        <v>0</v>
      </c>
      <c r="P259" s="304">
        <f t="shared" si="52"/>
        <v>0</v>
      </c>
      <c r="Q259" s="304">
        <f t="shared" si="53"/>
        <v>42.240747316848442</v>
      </c>
      <c r="R259" s="304">
        <f t="shared" si="46"/>
        <v>111.16800000000001</v>
      </c>
      <c r="S259" s="213">
        <f t="shared" si="47"/>
        <v>0</v>
      </c>
      <c r="T259" s="305">
        <f t="shared" si="48"/>
        <v>0</v>
      </c>
    </row>
    <row r="260" spans="1:20" x14ac:dyDescent="0.35">
      <c r="A260" s="202">
        <f>'09-2022'!A266</f>
        <v>44815.624999999382</v>
      </c>
      <c r="B260" s="364">
        <v>463.113</v>
      </c>
      <c r="C260" s="365">
        <v>37052.569875000001</v>
      </c>
      <c r="D260" s="366">
        <v>0</v>
      </c>
      <c r="E260" s="366">
        <v>0</v>
      </c>
      <c r="F260" s="239">
        <f t="shared" si="42"/>
        <v>463.113</v>
      </c>
      <c r="G260" s="239">
        <f t="shared" si="43"/>
        <v>37052.569875000001</v>
      </c>
      <c r="H260" s="216">
        <f>'09-2022'!P266</f>
        <v>0</v>
      </c>
      <c r="I260" s="309">
        <f t="shared" si="44"/>
        <v>463.113</v>
      </c>
      <c r="J260" s="304">
        <f t="shared" si="45"/>
        <v>80.007622059842845</v>
      </c>
      <c r="K260" s="340">
        <v>7.47</v>
      </c>
      <c r="L260" s="310">
        <f t="shared" si="41"/>
        <v>111.16800000000001</v>
      </c>
      <c r="M260" s="304">
        <f t="shared" si="49"/>
        <v>0</v>
      </c>
      <c r="N260" s="304">
        <f t="shared" si="50"/>
        <v>22.532288138438037</v>
      </c>
      <c r="O260" s="304">
        <f t="shared" si="51"/>
        <v>0</v>
      </c>
      <c r="P260" s="304">
        <f t="shared" si="52"/>
        <v>0</v>
      </c>
      <c r="Q260" s="304">
        <f t="shared" si="53"/>
        <v>42.240747316848442</v>
      </c>
      <c r="R260" s="304">
        <f t="shared" si="46"/>
        <v>111.16800000000001</v>
      </c>
      <c r="S260" s="213">
        <f t="shared" si="47"/>
        <v>0</v>
      </c>
      <c r="T260" s="305">
        <f t="shared" si="48"/>
        <v>0</v>
      </c>
    </row>
    <row r="261" spans="1:20" x14ac:dyDescent="0.35">
      <c r="A261" s="202">
        <f>'09-2022'!A267</f>
        <v>44815.666666666046</v>
      </c>
      <c r="B261" s="364">
        <v>479.40300000000002</v>
      </c>
      <c r="C261" s="365">
        <v>39423.165669000002</v>
      </c>
      <c r="D261" s="366">
        <v>0</v>
      </c>
      <c r="E261" s="366">
        <v>0</v>
      </c>
      <c r="F261" s="239">
        <f t="shared" si="42"/>
        <v>479.40300000000002</v>
      </c>
      <c r="G261" s="239">
        <f t="shared" si="43"/>
        <v>39423.165669000002</v>
      </c>
      <c r="H261" s="216">
        <f>'09-2022'!P267</f>
        <v>0</v>
      </c>
      <c r="I261" s="309">
        <f t="shared" si="44"/>
        <v>479.40300000000002</v>
      </c>
      <c r="J261" s="304">
        <f t="shared" si="45"/>
        <v>82.233873523945405</v>
      </c>
      <c r="K261" s="340">
        <v>7.47</v>
      </c>
      <c r="L261" s="310">
        <f t="shared" si="41"/>
        <v>111.16800000000001</v>
      </c>
      <c r="M261" s="304">
        <f t="shared" si="49"/>
        <v>0</v>
      </c>
      <c r="N261" s="304">
        <f t="shared" si="50"/>
        <v>22.532288138438037</v>
      </c>
      <c r="O261" s="304">
        <f t="shared" si="51"/>
        <v>0</v>
      </c>
      <c r="P261" s="304">
        <f t="shared" si="52"/>
        <v>0</v>
      </c>
      <c r="Q261" s="304">
        <f t="shared" si="53"/>
        <v>42.240747316848442</v>
      </c>
      <c r="R261" s="304">
        <f t="shared" si="46"/>
        <v>111.16800000000001</v>
      </c>
      <c r="S261" s="213">
        <f t="shared" si="47"/>
        <v>0</v>
      </c>
      <c r="T261" s="305">
        <f t="shared" si="48"/>
        <v>0</v>
      </c>
    </row>
    <row r="262" spans="1:20" x14ac:dyDescent="0.35">
      <c r="A262" s="202">
        <f>'09-2022'!A268</f>
        <v>44815.70833333271</v>
      </c>
      <c r="B262" s="364">
        <v>474.84700000000004</v>
      </c>
      <c r="C262" s="365">
        <v>42239.964175000001</v>
      </c>
      <c r="D262" s="366">
        <v>0</v>
      </c>
      <c r="E262" s="366">
        <v>0</v>
      </c>
      <c r="F262" s="239">
        <f t="shared" si="42"/>
        <v>474.84700000000004</v>
      </c>
      <c r="G262" s="239">
        <f t="shared" si="43"/>
        <v>42239.964175000001</v>
      </c>
      <c r="H262" s="216">
        <f>'09-2022'!P268</f>
        <v>0</v>
      </c>
      <c r="I262" s="309">
        <f t="shared" si="44"/>
        <v>474.84700000000004</v>
      </c>
      <c r="J262" s="304">
        <f t="shared" si="45"/>
        <v>88.954893207706903</v>
      </c>
      <c r="K262" s="340">
        <v>7.47</v>
      </c>
      <c r="L262" s="310">
        <f t="shared" ref="L262:L325" si="54">IF(AND(MONTH($A$2)&gt;5,MONTH($A$2)&lt;9),(K262*10800)/1000,(K262*10400)/1000)+33.48</f>
        <v>111.16800000000001</v>
      </c>
      <c r="M262" s="304">
        <f t="shared" si="49"/>
        <v>0</v>
      </c>
      <c r="N262" s="304">
        <f t="shared" si="50"/>
        <v>22.532288138438037</v>
      </c>
      <c r="O262" s="304">
        <f t="shared" si="51"/>
        <v>0</v>
      </c>
      <c r="P262" s="304">
        <f t="shared" si="52"/>
        <v>0</v>
      </c>
      <c r="Q262" s="304">
        <f t="shared" si="53"/>
        <v>42.240747316848442</v>
      </c>
      <c r="R262" s="304">
        <f t="shared" si="46"/>
        <v>111.16800000000001</v>
      </c>
      <c r="S262" s="213">
        <f t="shared" si="47"/>
        <v>0</v>
      </c>
      <c r="T262" s="305">
        <f t="shared" si="48"/>
        <v>0</v>
      </c>
    </row>
    <row r="263" spans="1:20" x14ac:dyDescent="0.35">
      <c r="A263" s="202">
        <f>'09-2022'!A269</f>
        <v>44815.749999999374</v>
      </c>
      <c r="B263" s="364">
        <v>484.55</v>
      </c>
      <c r="C263" s="365">
        <v>45281.197500000002</v>
      </c>
      <c r="D263" s="366">
        <v>40.933999999999997</v>
      </c>
      <c r="E263" s="366">
        <v>3825.2829999999999</v>
      </c>
      <c r="F263" s="239">
        <f t="shared" ref="F263:F326" si="55">B263-D263</f>
        <v>443.61599999999999</v>
      </c>
      <c r="G263" s="239">
        <f t="shared" ref="G263:G326" si="56">C263-E263</f>
        <v>41455.914499999999</v>
      </c>
      <c r="H263" s="216">
        <f>'09-2022'!P269</f>
        <v>0</v>
      </c>
      <c r="I263" s="309">
        <f t="shared" ref="I263:I326" si="57">F263-H263</f>
        <v>443.61599999999999</v>
      </c>
      <c r="J263" s="304">
        <f t="shared" ref="J263:J326" si="58">IF(F263&gt;0,G263/F263,0)</f>
        <v>93.449998422058712</v>
      </c>
      <c r="K263" s="340">
        <v>7.47</v>
      </c>
      <c r="L263" s="310">
        <f t="shared" si="54"/>
        <v>111.16800000000001</v>
      </c>
      <c r="M263" s="304">
        <f t="shared" si="49"/>
        <v>0</v>
      </c>
      <c r="N263" s="304">
        <f t="shared" si="50"/>
        <v>22.532288138438037</v>
      </c>
      <c r="O263" s="304">
        <f t="shared" si="51"/>
        <v>0</v>
      </c>
      <c r="P263" s="304">
        <f t="shared" si="52"/>
        <v>0</v>
      </c>
      <c r="Q263" s="304">
        <f t="shared" si="53"/>
        <v>42.240747316848442</v>
      </c>
      <c r="R263" s="304">
        <f t="shared" ref="R263:R326" si="59">MAX(L263:Q263)</f>
        <v>111.16800000000001</v>
      </c>
      <c r="S263" s="213">
        <f t="shared" ref="S263:S326" si="60">IF(J263&gt;R263,J263-R263,0)</f>
        <v>0</v>
      </c>
      <c r="T263" s="305">
        <f t="shared" ref="T263:T326" si="61">IF(S263&lt;&gt;" ",S263*I263,0)</f>
        <v>0</v>
      </c>
    </row>
    <row r="264" spans="1:20" x14ac:dyDescent="0.35">
      <c r="A264" s="202">
        <f>'09-2022'!A270</f>
        <v>44815.791666666039</v>
      </c>
      <c r="B264" s="364">
        <v>454.65</v>
      </c>
      <c r="C264" s="365">
        <v>41664.125999999997</v>
      </c>
      <c r="D264" s="366">
        <v>33.273000000000003</v>
      </c>
      <c r="E264" s="366">
        <v>3049.1379999999999</v>
      </c>
      <c r="F264" s="239">
        <f t="shared" si="55"/>
        <v>421.37699999999995</v>
      </c>
      <c r="G264" s="239">
        <f t="shared" si="56"/>
        <v>38614.987999999998</v>
      </c>
      <c r="H264" s="216">
        <f>'09-2022'!P270</f>
        <v>0</v>
      </c>
      <c r="I264" s="309">
        <f t="shared" si="57"/>
        <v>421.37699999999995</v>
      </c>
      <c r="J264" s="304">
        <f t="shared" si="58"/>
        <v>91.639999335511916</v>
      </c>
      <c r="K264" s="340">
        <v>7.47</v>
      </c>
      <c r="L264" s="310">
        <f t="shared" si="54"/>
        <v>111.16800000000001</v>
      </c>
      <c r="M264" s="304">
        <f t="shared" ref="M264:M327" si="62">M263</f>
        <v>0</v>
      </c>
      <c r="N264" s="304">
        <f t="shared" ref="N264:N327" si="63">N263</f>
        <v>22.532288138438037</v>
      </c>
      <c r="O264" s="304">
        <f t="shared" ref="O264:O327" si="64">O263</f>
        <v>0</v>
      </c>
      <c r="P264" s="304">
        <f t="shared" ref="P264:P327" si="65">P263</f>
        <v>0</v>
      </c>
      <c r="Q264" s="304">
        <f t="shared" ref="Q264:Q327" si="66">Q263</f>
        <v>42.240747316848442</v>
      </c>
      <c r="R264" s="304">
        <f t="shared" si="59"/>
        <v>111.16800000000001</v>
      </c>
      <c r="S264" s="213">
        <f t="shared" si="60"/>
        <v>0</v>
      </c>
      <c r="T264" s="305">
        <f t="shared" si="61"/>
        <v>0</v>
      </c>
    </row>
    <row r="265" spans="1:20" x14ac:dyDescent="0.35">
      <c r="A265" s="202">
        <f>'09-2022'!A271</f>
        <v>44815.833333332703</v>
      </c>
      <c r="B265" s="364">
        <v>422.87799999999999</v>
      </c>
      <c r="C265" s="365">
        <v>39876.722596</v>
      </c>
      <c r="D265" s="366">
        <v>0</v>
      </c>
      <c r="E265" s="366">
        <v>0</v>
      </c>
      <c r="F265" s="239">
        <f t="shared" si="55"/>
        <v>422.87799999999999</v>
      </c>
      <c r="G265" s="239">
        <f t="shared" si="56"/>
        <v>39876.722596</v>
      </c>
      <c r="H265" s="216">
        <f>'09-2022'!P271</f>
        <v>0</v>
      </c>
      <c r="I265" s="309">
        <f t="shared" si="57"/>
        <v>422.87799999999999</v>
      </c>
      <c r="J265" s="304">
        <f t="shared" si="58"/>
        <v>94.298408987935062</v>
      </c>
      <c r="K265" s="340">
        <v>7.47</v>
      </c>
      <c r="L265" s="310">
        <f t="shared" si="54"/>
        <v>111.16800000000001</v>
      </c>
      <c r="M265" s="304">
        <f t="shared" si="62"/>
        <v>0</v>
      </c>
      <c r="N265" s="304">
        <f t="shared" si="63"/>
        <v>22.532288138438037</v>
      </c>
      <c r="O265" s="304">
        <f t="shared" si="64"/>
        <v>0</v>
      </c>
      <c r="P265" s="304">
        <f t="shared" si="65"/>
        <v>0</v>
      </c>
      <c r="Q265" s="304">
        <f t="shared" si="66"/>
        <v>42.240747316848442</v>
      </c>
      <c r="R265" s="304">
        <f t="shared" si="59"/>
        <v>111.16800000000001</v>
      </c>
      <c r="S265" s="213">
        <f t="shared" si="60"/>
        <v>0</v>
      </c>
      <c r="T265" s="305">
        <f t="shared" si="61"/>
        <v>0</v>
      </c>
    </row>
    <row r="266" spans="1:20" x14ac:dyDescent="0.35">
      <c r="A266" s="202">
        <f>'09-2022'!A272</f>
        <v>44815.874999999367</v>
      </c>
      <c r="B266" s="364">
        <v>417.07600000000002</v>
      </c>
      <c r="C266" s="365">
        <v>38229.133249999999</v>
      </c>
      <c r="D266" s="366">
        <v>0</v>
      </c>
      <c r="E266" s="366">
        <v>0</v>
      </c>
      <c r="F266" s="239">
        <f t="shared" si="55"/>
        <v>417.07600000000002</v>
      </c>
      <c r="G266" s="239">
        <f t="shared" si="56"/>
        <v>38229.133249999999</v>
      </c>
      <c r="H266" s="216">
        <f>'09-2022'!P272</f>
        <v>0</v>
      </c>
      <c r="I266" s="309">
        <f t="shared" si="57"/>
        <v>417.07600000000002</v>
      </c>
      <c r="J266" s="304">
        <f t="shared" si="58"/>
        <v>91.659873140626644</v>
      </c>
      <c r="K266" s="340">
        <v>7.47</v>
      </c>
      <c r="L266" s="310">
        <f t="shared" si="54"/>
        <v>111.16800000000001</v>
      </c>
      <c r="M266" s="304">
        <f t="shared" si="62"/>
        <v>0</v>
      </c>
      <c r="N266" s="304">
        <f t="shared" si="63"/>
        <v>22.532288138438037</v>
      </c>
      <c r="O266" s="304">
        <f t="shared" si="64"/>
        <v>0</v>
      </c>
      <c r="P266" s="304">
        <f t="shared" si="65"/>
        <v>0</v>
      </c>
      <c r="Q266" s="304">
        <f t="shared" si="66"/>
        <v>42.240747316848442</v>
      </c>
      <c r="R266" s="304">
        <f t="shared" si="59"/>
        <v>111.16800000000001</v>
      </c>
      <c r="S266" s="213">
        <f t="shared" si="60"/>
        <v>0</v>
      </c>
      <c r="T266" s="305">
        <f t="shared" si="61"/>
        <v>0</v>
      </c>
    </row>
    <row r="267" spans="1:20" x14ac:dyDescent="0.35">
      <c r="A267" s="202">
        <f>'09-2022'!A273</f>
        <v>44815.916666666031</v>
      </c>
      <c r="B267" s="364">
        <v>414.9</v>
      </c>
      <c r="C267" s="365">
        <v>32229.432000000001</v>
      </c>
      <c r="D267" s="366">
        <v>22.023</v>
      </c>
      <c r="E267" s="366">
        <v>1710.7470000000001</v>
      </c>
      <c r="F267" s="239">
        <f t="shared" si="55"/>
        <v>392.87699999999995</v>
      </c>
      <c r="G267" s="239">
        <f t="shared" si="56"/>
        <v>30518.685000000001</v>
      </c>
      <c r="H267" s="216">
        <f>'09-2022'!P273</f>
        <v>0</v>
      </c>
      <c r="I267" s="309">
        <f t="shared" si="57"/>
        <v>392.87699999999995</v>
      </c>
      <c r="J267" s="304">
        <f t="shared" si="58"/>
        <v>77.679999083682688</v>
      </c>
      <c r="K267" s="340">
        <v>7.47</v>
      </c>
      <c r="L267" s="310">
        <f t="shared" si="54"/>
        <v>111.16800000000001</v>
      </c>
      <c r="M267" s="304">
        <f t="shared" si="62"/>
        <v>0</v>
      </c>
      <c r="N267" s="304">
        <f t="shared" si="63"/>
        <v>22.532288138438037</v>
      </c>
      <c r="O267" s="304">
        <f t="shared" si="64"/>
        <v>0</v>
      </c>
      <c r="P267" s="304">
        <f t="shared" si="65"/>
        <v>0</v>
      </c>
      <c r="Q267" s="304">
        <f t="shared" si="66"/>
        <v>42.240747316848442</v>
      </c>
      <c r="R267" s="304">
        <f t="shared" si="59"/>
        <v>111.16800000000001</v>
      </c>
      <c r="S267" s="213">
        <f t="shared" si="60"/>
        <v>0</v>
      </c>
      <c r="T267" s="305">
        <f t="shared" si="61"/>
        <v>0</v>
      </c>
    </row>
    <row r="268" spans="1:20" x14ac:dyDescent="0.35">
      <c r="A268" s="202">
        <f>'09-2022'!A274</f>
        <v>44815.958333332695</v>
      </c>
      <c r="B268" s="364">
        <v>346.339</v>
      </c>
      <c r="C268" s="365">
        <v>23774.778363000001</v>
      </c>
      <c r="D268" s="366">
        <v>0</v>
      </c>
      <c r="E268" s="366">
        <v>0</v>
      </c>
      <c r="F268" s="239">
        <f t="shared" si="55"/>
        <v>346.339</v>
      </c>
      <c r="G268" s="239">
        <f t="shared" si="56"/>
        <v>23774.778363000001</v>
      </c>
      <c r="H268" s="216">
        <f>'09-2022'!P274</f>
        <v>0</v>
      </c>
      <c r="I268" s="309">
        <f t="shared" si="57"/>
        <v>346.339</v>
      </c>
      <c r="J268" s="304">
        <f t="shared" si="58"/>
        <v>68.645975079329787</v>
      </c>
      <c r="K268" s="340">
        <v>7.47</v>
      </c>
      <c r="L268" s="310">
        <f t="shared" si="54"/>
        <v>111.16800000000001</v>
      </c>
      <c r="M268" s="304">
        <f t="shared" si="62"/>
        <v>0</v>
      </c>
      <c r="N268" s="304">
        <f t="shared" si="63"/>
        <v>22.532288138438037</v>
      </c>
      <c r="O268" s="304">
        <f t="shared" si="64"/>
        <v>0</v>
      </c>
      <c r="P268" s="304">
        <f t="shared" si="65"/>
        <v>0</v>
      </c>
      <c r="Q268" s="304">
        <f t="shared" si="66"/>
        <v>42.240747316848442</v>
      </c>
      <c r="R268" s="304">
        <f t="shared" si="59"/>
        <v>111.16800000000001</v>
      </c>
      <c r="S268" s="213">
        <f t="shared" si="60"/>
        <v>0</v>
      </c>
      <c r="T268" s="305">
        <f t="shared" si="61"/>
        <v>0</v>
      </c>
    </row>
    <row r="269" spans="1:20" x14ac:dyDescent="0.35">
      <c r="A269" s="202">
        <f>'09-2022'!A275</f>
        <v>44815.99999999936</v>
      </c>
      <c r="B269" s="364">
        <v>346.5</v>
      </c>
      <c r="C269" s="365">
        <v>22189.86</v>
      </c>
      <c r="D269" s="366">
        <v>35.326000000000001</v>
      </c>
      <c r="E269" s="366">
        <v>2262.277</v>
      </c>
      <c r="F269" s="239">
        <f t="shared" si="55"/>
        <v>311.17399999999998</v>
      </c>
      <c r="G269" s="239">
        <f t="shared" si="56"/>
        <v>19927.582999999999</v>
      </c>
      <c r="H269" s="216">
        <f>'09-2022'!P275</f>
        <v>0</v>
      </c>
      <c r="I269" s="309">
        <f t="shared" si="57"/>
        <v>311.17399999999998</v>
      </c>
      <c r="J269" s="304">
        <f t="shared" si="58"/>
        <v>64.040000128545444</v>
      </c>
      <c r="K269" s="340">
        <v>7.47</v>
      </c>
      <c r="L269" s="310">
        <f t="shared" si="54"/>
        <v>111.16800000000001</v>
      </c>
      <c r="M269" s="304">
        <f t="shared" si="62"/>
        <v>0</v>
      </c>
      <c r="N269" s="304">
        <f t="shared" si="63"/>
        <v>22.532288138438037</v>
      </c>
      <c r="O269" s="304">
        <f t="shared" si="64"/>
        <v>0</v>
      </c>
      <c r="P269" s="304">
        <f t="shared" si="65"/>
        <v>0</v>
      </c>
      <c r="Q269" s="304">
        <f t="shared" si="66"/>
        <v>42.240747316848442</v>
      </c>
      <c r="R269" s="304">
        <f t="shared" si="59"/>
        <v>111.16800000000001</v>
      </c>
      <c r="S269" s="213">
        <f t="shared" si="60"/>
        <v>0</v>
      </c>
      <c r="T269" s="305">
        <f t="shared" si="61"/>
        <v>0</v>
      </c>
    </row>
    <row r="270" spans="1:20" x14ac:dyDescent="0.35">
      <c r="A270" s="202">
        <f>'09-2022'!A276</f>
        <v>44816.041666666024</v>
      </c>
      <c r="B270" s="362">
        <v>291.11599999999999</v>
      </c>
      <c r="C270" s="363">
        <v>16700.976247999999</v>
      </c>
      <c r="D270" s="366">
        <v>0</v>
      </c>
      <c r="E270" s="366">
        <v>0</v>
      </c>
      <c r="F270" s="239">
        <f t="shared" si="55"/>
        <v>291.11599999999999</v>
      </c>
      <c r="G270" s="239">
        <f t="shared" si="56"/>
        <v>16700.976247999999</v>
      </c>
      <c r="H270" s="216">
        <f>'09-2022'!P276</f>
        <v>0</v>
      </c>
      <c r="I270" s="309">
        <f t="shared" si="57"/>
        <v>291.11599999999999</v>
      </c>
      <c r="J270" s="304">
        <f t="shared" si="58"/>
        <v>57.368802291869905</v>
      </c>
      <c r="K270" s="340">
        <v>7.47</v>
      </c>
      <c r="L270" s="310">
        <f t="shared" si="54"/>
        <v>111.16800000000001</v>
      </c>
      <c r="M270" s="304">
        <f t="shared" si="62"/>
        <v>0</v>
      </c>
      <c r="N270" s="304">
        <f t="shared" si="63"/>
        <v>22.532288138438037</v>
      </c>
      <c r="O270" s="304">
        <f t="shared" si="64"/>
        <v>0</v>
      </c>
      <c r="P270" s="304">
        <f t="shared" si="65"/>
        <v>0</v>
      </c>
      <c r="Q270" s="304">
        <f t="shared" si="66"/>
        <v>42.240747316848442</v>
      </c>
      <c r="R270" s="304">
        <f t="shared" si="59"/>
        <v>111.16800000000001</v>
      </c>
      <c r="S270" s="213">
        <f t="shared" si="60"/>
        <v>0</v>
      </c>
      <c r="T270" s="305">
        <f t="shared" si="61"/>
        <v>0</v>
      </c>
    </row>
    <row r="271" spans="1:20" x14ac:dyDescent="0.35">
      <c r="A271" s="202">
        <f>'09-2022'!A277</f>
        <v>44816.083333332688</v>
      </c>
      <c r="B271" s="364">
        <v>276.89800000000002</v>
      </c>
      <c r="C271" s="365">
        <v>15668.732416000001</v>
      </c>
      <c r="D271" s="366">
        <v>0</v>
      </c>
      <c r="E271" s="366">
        <v>0</v>
      </c>
      <c r="F271" s="239">
        <f t="shared" si="55"/>
        <v>276.89800000000002</v>
      </c>
      <c r="G271" s="239">
        <f t="shared" si="56"/>
        <v>15668.732416000001</v>
      </c>
      <c r="H271" s="216">
        <f>'09-2022'!P277</f>
        <v>0</v>
      </c>
      <c r="I271" s="309">
        <f t="shared" si="57"/>
        <v>276.89800000000002</v>
      </c>
      <c r="J271" s="304">
        <f t="shared" si="58"/>
        <v>56.586657960693103</v>
      </c>
      <c r="K271" s="340">
        <v>7.47</v>
      </c>
      <c r="L271" s="310">
        <f t="shared" si="54"/>
        <v>111.16800000000001</v>
      </c>
      <c r="M271" s="304">
        <f t="shared" si="62"/>
        <v>0</v>
      </c>
      <c r="N271" s="304">
        <f t="shared" si="63"/>
        <v>22.532288138438037</v>
      </c>
      <c r="O271" s="304">
        <f t="shared" si="64"/>
        <v>0</v>
      </c>
      <c r="P271" s="304">
        <f t="shared" si="65"/>
        <v>0</v>
      </c>
      <c r="Q271" s="304">
        <f t="shared" si="66"/>
        <v>42.240747316848442</v>
      </c>
      <c r="R271" s="304">
        <f t="shared" si="59"/>
        <v>111.16800000000001</v>
      </c>
      <c r="S271" s="213">
        <f t="shared" si="60"/>
        <v>0</v>
      </c>
      <c r="T271" s="305">
        <f t="shared" si="61"/>
        <v>0</v>
      </c>
    </row>
    <row r="272" spans="1:20" x14ac:dyDescent="0.35">
      <c r="A272" s="202">
        <f>'09-2022'!A278</f>
        <v>44816.124999999352</v>
      </c>
      <c r="B272" s="364">
        <v>263.262</v>
      </c>
      <c r="C272" s="365">
        <v>13542.24654</v>
      </c>
      <c r="D272" s="366">
        <v>0</v>
      </c>
      <c r="E272" s="366">
        <v>0</v>
      </c>
      <c r="F272" s="239">
        <f t="shared" si="55"/>
        <v>263.262</v>
      </c>
      <c r="G272" s="239">
        <f t="shared" si="56"/>
        <v>13542.24654</v>
      </c>
      <c r="H272" s="216">
        <f>'09-2022'!P278</f>
        <v>0</v>
      </c>
      <c r="I272" s="309">
        <f t="shared" si="57"/>
        <v>263.262</v>
      </c>
      <c r="J272" s="304">
        <f t="shared" si="58"/>
        <v>51.440187113977707</v>
      </c>
      <c r="K272" s="340">
        <v>7.47</v>
      </c>
      <c r="L272" s="310">
        <f t="shared" si="54"/>
        <v>111.16800000000001</v>
      </c>
      <c r="M272" s="304">
        <f t="shared" si="62"/>
        <v>0</v>
      </c>
      <c r="N272" s="304">
        <f t="shared" si="63"/>
        <v>22.532288138438037</v>
      </c>
      <c r="O272" s="304">
        <f t="shared" si="64"/>
        <v>0</v>
      </c>
      <c r="P272" s="304">
        <f t="shared" si="65"/>
        <v>0</v>
      </c>
      <c r="Q272" s="304">
        <f t="shared" si="66"/>
        <v>42.240747316848442</v>
      </c>
      <c r="R272" s="304">
        <f t="shared" si="59"/>
        <v>111.16800000000001</v>
      </c>
      <c r="S272" s="213">
        <f t="shared" si="60"/>
        <v>0</v>
      </c>
      <c r="T272" s="305">
        <f t="shared" si="61"/>
        <v>0</v>
      </c>
    </row>
    <row r="273" spans="1:20" x14ac:dyDescent="0.35">
      <c r="A273" s="202">
        <f>'09-2022'!A279</f>
        <v>44816.166666666017</v>
      </c>
      <c r="B273" s="364">
        <v>255.102</v>
      </c>
      <c r="C273" s="365">
        <v>12945.648719999999</v>
      </c>
      <c r="D273" s="366">
        <v>0</v>
      </c>
      <c r="E273" s="366">
        <v>0</v>
      </c>
      <c r="F273" s="239">
        <f t="shared" si="55"/>
        <v>255.102</v>
      </c>
      <c r="G273" s="239">
        <f t="shared" si="56"/>
        <v>12945.648719999999</v>
      </c>
      <c r="H273" s="216">
        <f>'09-2022'!P279</f>
        <v>0</v>
      </c>
      <c r="I273" s="309">
        <f t="shared" si="57"/>
        <v>255.102</v>
      </c>
      <c r="J273" s="304">
        <f t="shared" si="58"/>
        <v>50.746951101912174</v>
      </c>
      <c r="K273" s="340">
        <v>7.47</v>
      </c>
      <c r="L273" s="310">
        <f t="shared" si="54"/>
        <v>111.16800000000001</v>
      </c>
      <c r="M273" s="304">
        <f t="shared" si="62"/>
        <v>0</v>
      </c>
      <c r="N273" s="304">
        <f t="shared" si="63"/>
        <v>22.532288138438037</v>
      </c>
      <c r="O273" s="304">
        <f t="shared" si="64"/>
        <v>0</v>
      </c>
      <c r="P273" s="304">
        <f t="shared" si="65"/>
        <v>0</v>
      </c>
      <c r="Q273" s="304">
        <f t="shared" si="66"/>
        <v>42.240747316848442</v>
      </c>
      <c r="R273" s="304">
        <f t="shared" si="59"/>
        <v>111.16800000000001</v>
      </c>
      <c r="S273" s="213">
        <f t="shared" si="60"/>
        <v>0</v>
      </c>
      <c r="T273" s="305">
        <f t="shared" si="61"/>
        <v>0</v>
      </c>
    </row>
    <row r="274" spans="1:20" x14ac:dyDescent="0.35">
      <c r="A274" s="202">
        <f>'09-2022'!A280</f>
        <v>44816.208333332681</v>
      </c>
      <c r="B274" s="364">
        <v>256.57299999999998</v>
      </c>
      <c r="C274" s="365">
        <v>13339.932144</v>
      </c>
      <c r="D274" s="366">
        <v>0</v>
      </c>
      <c r="E274" s="366">
        <v>0</v>
      </c>
      <c r="F274" s="239">
        <f t="shared" si="55"/>
        <v>256.57299999999998</v>
      </c>
      <c r="G274" s="239">
        <f t="shared" si="56"/>
        <v>13339.932144</v>
      </c>
      <c r="H274" s="216">
        <f>'09-2022'!P280</f>
        <v>0</v>
      </c>
      <c r="I274" s="309">
        <f t="shared" si="57"/>
        <v>256.57299999999998</v>
      </c>
      <c r="J274" s="304">
        <f t="shared" si="58"/>
        <v>51.992735572332244</v>
      </c>
      <c r="K274" s="340">
        <v>7.47</v>
      </c>
      <c r="L274" s="310">
        <f t="shared" si="54"/>
        <v>111.16800000000001</v>
      </c>
      <c r="M274" s="304">
        <f t="shared" si="62"/>
        <v>0</v>
      </c>
      <c r="N274" s="304">
        <f t="shared" si="63"/>
        <v>22.532288138438037</v>
      </c>
      <c r="O274" s="304">
        <f t="shared" si="64"/>
        <v>0</v>
      </c>
      <c r="P274" s="304">
        <f t="shared" si="65"/>
        <v>0</v>
      </c>
      <c r="Q274" s="304">
        <f t="shared" si="66"/>
        <v>42.240747316848442</v>
      </c>
      <c r="R274" s="304">
        <f t="shared" si="59"/>
        <v>111.16800000000001</v>
      </c>
      <c r="S274" s="213">
        <f t="shared" si="60"/>
        <v>0</v>
      </c>
      <c r="T274" s="305">
        <f t="shared" si="61"/>
        <v>0</v>
      </c>
    </row>
    <row r="275" spans="1:20" x14ac:dyDescent="0.35">
      <c r="A275" s="202">
        <f>'09-2022'!A281</f>
        <v>44816.249999999345</v>
      </c>
      <c r="B275" s="364">
        <v>275.42500000000001</v>
      </c>
      <c r="C275" s="365">
        <v>15994.4323</v>
      </c>
      <c r="D275" s="366">
        <v>0</v>
      </c>
      <c r="E275" s="366">
        <v>0</v>
      </c>
      <c r="F275" s="239">
        <f t="shared" si="55"/>
        <v>275.42500000000001</v>
      </c>
      <c r="G275" s="239">
        <f t="shared" si="56"/>
        <v>15994.4323</v>
      </c>
      <c r="H275" s="216">
        <f>'09-2022'!P281</f>
        <v>0</v>
      </c>
      <c r="I275" s="309">
        <f t="shared" si="57"/>
        <v>275.42500000000001</v>
      </c>
      <c r="J275" s="304">
        <f t="shared" si="58"/>
        <v>58.071824634655535</v>
      </c>
      <c r="K275" s="340">
        <v>7.47</v>
      </c>
      <c r="L275" s="310">
        <f t="shared" si="54"/>
        <v>111.16800000000001</v>
      </c>
      <c r="M275" s="304">
        <f t="shared" si="62"/>
        <v>0</v>
      </c>
      <c r="N275" s="304">
        <f t="shared" si="63"/>
        <v>22.532288138438037</v>
      </c>
      <c r="O275" s="304">
        <f t="shared" si="64"/>
        <v>0</v>
      </c>
      <c r="P275" s="304">
        <f t="shared" si="65"/>
        <v>0</v>
      </c>
      <c r="Q275" s="304">
        <f t="shared" si="66"/>
        <v>42.240747316848442</v>
      </c>
      <c r="R275" s="304">
        <f t="shared" si="59"/>
        <v>111.16800000000001</v>
      </c>
      <c r="S275" s="213">
        <f t="shared" si="60"/>
        <v>0</v>
      </c>
      <c r="T275" s="305">
        <f t="shared" si="61"/>
        <v>0</v>
      </c>
    </row>
    <row r="276" spans="1:20" x14ac:dyDescent="0.35">
      <c r="A276" s="202">
        <f>'09-2022'!A282</f>
        <v>44816.291666666009</v>
      </c>
      <c r="B276" s="364">
        <v>316.68399999999997</v>
      </c>
      <c r="C276" s="365">
        <v>23584.365804000001</v>
      </c>
      <c r="D276" s="366">
        <v>0</v>
      </c>
      <c r="E276" s="366">
        <v>0</v>
      </c>
      <c r="F276" s="239">
        <f t="shared" si="55"/>
        <v>316.68399999999997</v>
      </c>
      <c r="G276" s="239">
        <f t="shared" si="56"/>
        <v>23584.365804000001</v>
      </c>
      <c r="H276" s="216">
        <f>'09-2022'!P282</f>
        <v>0</v>
      </c>
      <c r="I276" s="309">
        <f t="shared" si="57"/>
        <v>316.68399999999997</v>
      </c>
      <c r="J276" s="304">
        <f t="shared" si="58"/>
        <v>74.472868234580858</v>
      </c>
      <c r="K276" s="340">
        <v>7.47</v>
      </c>
      <c r="L276" s="310">
        <f t="shared" si="54"/>
        <v>111.16800000000001</v>
      </c>
      <c r="M276" s="304">
        <f t="shared" si="62"/>
        <v>0</v>
      </c>
      <c r="N276" s="304">
        <f t="shared" si="63"/>
        <v>22.532288138438037</v>
      </c>
      <c r="O276" s="304">
        <f t="shared" si="64"/>
        <v>0</v>
      </c>
      <c r="P276" s="304">
        <f t="shared" si="65"/>
        <v>0</v>
      </c>
      <c r="Q276" s="304">
        <f t="shared" si="66"/>
        <v>42.240747316848442</v>
      </c>
      <c r="R276" s="304">
        <f t="shared" si="59"/>
        <v>111.16800000000001</v>
      </c>
      <c r="S276" s="213">
        <f t="shared" si="60"/>
        <v>0</v>
      </c>
      <c r="T276" s="305">
        <f t="shared" si="61"/>
        <v>0</v>
      </c>
    </row>
    <row r="277" spans="1:20" x14ac:dyDescent="0.35">
      <c r="A277" s="202">
        <f>'09-2022'!A283</f>
        <v>44816.333333332674</v>
      </c>
      <c r="B277" s="364">
        <v>340.298</v>
      </c>
      <c r="C277" s="365">
        <v>26508.086528</v>
      </c>
      <c r="D277" s="366">
        <v>0</v>
      </c>
      <c r="E277" s="366">
        <v>0</v>
      </c>
      <c r="F277" s="239">
        <f t="shared" si="55"/>
        <v>340.298</v>
      </c>
      <c r="G277" s="239">
        <f t="shared" si="56"/>
        <v>26508.086528</v>
      </c>
      <c r="H277" s="216">
        <f>'09-2022'!P283</f>
        <v>0</v>
      </c>
      <c r="I277" s="309">
        <f t="shared" si="57"/>
        <v>340.298</v>
      </c>
      <c r="J277" s="304">
        <f t="shared" si="58"/>
        <v>77.896686222075942</v>
      </c>
      <c r="K277" s="340">
        <v>7.47</v>
      </c>
      <c r="L277" s="310">
        <f t="shared" si="54"/>
        <v>111.16800000000001</v>
      </c>
      <c r="M277" s="304">
        <f t="shared" si="62"/>
        <v>0</v>
      </c>
      <c r="N277" s="304">
        <f t="shared" si="63"/>
        <v>22.532288138438037</v>
      </c>
      <c r="O277" s="304">
        <f t="shared" si="64"/>
        <v>0</v>
      </c>
      <c r="P277" s="304">
        <f t="shared" si="65"/>
        <v>0</v>
      </c>
      <c r="Q277" s="304">
        <f t="shared" si="66"/>
        <v>42.240747316848442</v>
      </c>
      <c r="R277" s="304">
        <f t="shared" si="59"/>
        <v>111.16800000000001</v>
      </c>
      <c r="S277" s="213">
        <f t="shared" si="60"/>
        <v>0</v>
      </c>
      <c r="T277" s="305">
        <f t="shared" si="61"/>
        <v>0</v>
      </c>
    </row>
    <row r="278" spans="1:20" x14ac:dyDescent="0.35">
      <c r="A278" s="202">
        <f>'09-2022'!A284</f>
        <v>44816.374999999338</v>
      </c>
      <c r="B278" s="364">
        <v>351.05</v>
      </c>
      <c r="C278" s="365">
        <v>26521.827499999999</v>
      </c>
      <c r="D278" s="366">
        <v>5.6589999999999998</v>
      </c>
      <c r="E278" s="366">
        <v>427.53800000000001</v>
      </c>
      <c r="F278" s="239">
        <f t="shared" si="55"/>
        <v>345.39100000000002</v>
      </c>
      <c r="G278" s="239">
        <f t="shared" si="56"/>
        <v>26094.289499999999</v>
      </c>
      <c r="H278" s="216">
        <f>'09-2022'!P284</f>
        <v>0</v>
      </c>
      <c r="I278" s="309">
        <f t="shared" si="57"/>
        <v>345.39100000000002</v>
      </c>
      <c r="J278" s="304">
        <f t="shared" si="58"/>
        <v>75.549998407601805</v>
      </c>
      <c r="K278" s="340">
        <v>7.47</v>
      </c>
      <c r="L278" s="310">
        <f t="shared" si="54"/>
        <v>111.16800000000001</v>
      </c>
      <c r="M278" s="304">
        <f t="shared" si="62"/>
        <v>0</v>
      </c>
      <c r="N278" s="304">
        <f t="shared" si="63"/>
        <v>22.532288138438037</v>
      </c>
      <c r="O278" s="304">
        <f t="shared" si="64"/>
        <v>0</v>
      </c>
      <c r="P278" s="304">
        <f t="shared" si="65"/>
        <v>0</v>
      </c>
      <c r="Q278" s="304">
        <f t="shared" si="66"/>
        <v>42.240747316848442</v>
      </c>
      <c r="R278" s="304">
        <f t="shared" si="59"/>
        <v>111.16800000000001</v>
      </c>
      <c r="S278" s="213">
        <f t="shared" si="60"/>
        <v>0</v>
      </c>
      <c r="T278" s="305">
        <f t="shared" si="61"/>
        <v>0</v>
      </c>
    </row>
    <row r="279" spans="1:20" x14ac:dyDescent="0.35">
      <c r="A279" s="202">
        <f>'09-2022'!A285</f>
        <v>44816.416666666002</v>
      </c>
      <c r="B279" s="364">
        <v>349.19599999999997</v>
      </c>
      <c r="C279" s="365">
        <v>30436.247931999998</v>
      </c>
      <c r="D279" s="366">
        <v>0</v>
      </c>
      <c r="E279" s="366">
        <v>0</v>
      </c>
      <c r="F279" s="239">
        <f t="shared" si="55"/>
        <v>349.19599999999997</v>
      </c>
      <c r="G279" s="239">
        <f t="shared" si="56"/>
        <v>30436.247931999998</v>
      </c>
      <c r="H279" s="216">
        <f>'09-2022'!P285</f>
        <v>0</v>
      </c>
      <c r="I279" s="309">
        <f t="shared" si="57"/>
        <v>349.19599999999997</v>
      </c>
      <c r="J279" s="304">
        <f t="shared" si="58"/>
        <v>87.160929483728339</v>
      </c>
      <c r="K279" s="340">
        <v>7.47</v>
      </c>
      <c r="L279" s="310">
        <f t="shared" si="54"/>
        <v>111.16800000000001</v>
      </c>
      <c r="M279" s="304">
        <f t="shared" si="62"/>
        <v>0</v>
      </c>
      <c r="N279" s="304">
        <f t="shared" si="63"/>
        <v>22.532288138438037</v>
      </c>
      <c r="O279" s="304">
        <f t="shared" si="64"/>
        <v>0</v>
      </c>
      <c r="P279" s="304">
        <f t="shared" si="65"/>
        <v>0</v>
      </c>
      <c r="Q279" s="304">
        <f t="shared" si="66"/>
        <v>42.240747316848442</v>
      </c>
      <c r="R279" s="304">
        <f t="shared" si="59"/>
        <v>111.16800000000001</v>
      </c>
      <c r="S279" s="213">
        <f t="shared" si="60"/>
        <v>0</v>
      </c>
      <c r="T279" s="305">
        <f t="shared" si="61"/>
        <v>0</v>
      </c>
    </row>
    <row r="280" spans="1:20" x14ac:dyDescent="0.35">
      <c r="A280" s="202">
        <f>'09-2022'!A286</f>
        <v>44816.458333332666</v>
      </c>
      <c r="B280" s="364">
        <v>388</v>
      </c>
      <c r="C280" s="365">
        <v>35513.64</v>
      </c>
      <c r="D280" s="366">
        <v>21.241</v>
      </c>
      <c r="E280" s="366">
        <v>1944.1890000000001</v>
      </c>
      <c r="F280" s="239">
        <f t="shared" si="55"/>
        <v>366.75900000000001</v>
      </c>
      <c r="G280" s="239">
        <f t="shared" si="56"/>
        <v>33569.451000000001</v>
      </c>
      <c r="H280" s="216">
        <f>'09-2022'!P286</f>
        <v>0</v>
      </c>
      <c r="I280" s="309">
        <f t="shared" si="57"/>
        <v>366.75900000000001</v>
      </c>
      <c r="J280" s="304">
        <f t="shared" si="58"/>
        <v>91.52999926382175</v>
      </c>
      <c r="K280" s="340">
        <v>7.47</v>
      </c>
      <c r="L280" s="310">
        <f t="shared" si="54"/>
        <v>111.16800000000001</v>
      </c>
      <c r="M280" s="304">
        <f t="shared" si="62"/>
        <v>0</v>
      </c>
      <c r="N280" s="304">
        <f t="shared" si="63"/>
        <v>22.532288138438037</v>
      </c>
      <c r="O280" s="304">
        <f t="shared" si="64"/>
        <v>0</v>
      </c>
      <c r="P280" s="304">
        <f t="shared" si="65"/>
        <v>0</v>
      </c>
      <c r="Q280" s="304">
        <f t="shared" si="66"/>
        <v>42.240747316848442</v>
      </c>
      <c r="R280" s="304">
        <f t="shared" si="59"/>
        <v>111.16800000000001</v>
      </c>
      <c r="S280" s="213">
        <f t="shared" si="60"/>
        <v>0</v>
      </c>
      <c r="T280" s="305">
        <f t="shared" si="61"/>
        <v>0</v>
      </c>
    </row>
    <row r="281" spans="1:20" x14ac:dyDescent="0.35">
      <c r="A281" s="202">
        <f>'09-2022'!A287</f>
        <v>44816.499999999331</v>
      </c>
      <c r="B281" s="364">
        <v>382.60899999999998</v>
      </c>
      <c r="C281" s="365">
        <v>36455.190128999995</v>
      </c>
      <c r="D281" s="366">
        <v>0</v>
      </c>
      <c r="E281" s="366">
        <v>0</v>
      </c>
      <c r="F281" s="239">
        <f t="shared" si="55"/>
        <v>382.60899999999998</v>
      </c>
      <c r="G281" s="239">
        <f t="shared" si="56"/>
        <v>36455.190128999995</v>
      </c>
      <c r="H281" s="216">
        <f>'09-2022'!P287</f>
        <v>0</v>
      </c>
      <c r="I281" s="309">
        <f t="shared" si="57"/>
        <v>382.60899999999998</v>
      </c>
      <c r="J281" s="304">
        <f t="shared" si="58"/>
        <v>95.28053477309733</v>
      </c>
      <c r="K281" s="340">
        <v>7.47</v>
      </c>
      <c r="L281" s="310">
        <f t="shared" si="54"/>
        <v>111.16800000000001</v>
      </c>
      <c r="M281" s="304">
        <f t="shared" si="62"/>
        <v>0</v>
      </c>
      <c r="N281" s="304">
        <f t="shared" si="63"/>
        <v>22.532288138438037</v>
      </c>
      <c r="O281" s="304">
        <f t="shared" si="64"/>
        <v>0</v>
      </c>
      <c r="P281" s="304">
        <f t="shared" si="65"/>
        <v>0</v>
      </c>
      <c r="Q281" s="304">
        <f t="shared" si="66"/>
        <v>42.240747316848442</v>
      </c>
      <c r="R281" s="304">
        <f t="shared" si="59"/>
        <v>111.16800000000001</v>
      </c>
      <c r="S281" s="213">
        <f t="shared" si="60"/>
        <v>0</v>
      </c>
      <c r="T281" s="305">
        <f t="shared" si="61"/>
        <v>0</v>
      </c>
    </row>
    <row r="282" spans="1:20" x14ac:dyDescent="0.35">
      <c r="A282" s="202">
        <f>'09-2022'!A288</f>
        <v>44816.541666665995</v>
      </c>
      <c r="B282" s="364">
        <v>387.8</v>
      </c>
      <c r="C282" s="365">
        <v>37166.752</v>
      </c>
      <c r="D282" s="366">
        <v>1.877</v>
      </c>
      <c r="E282" s="366">
        <v>179.892</v>
      </c>
      <c r="F282" s="239">
        <f t="shared" si="55"/>
        <v>385.923</v>
      </c>
      <c r="G282" s="239">
        <f t="shared" si="56"/>
        <v>36986.86</v>
      </c>
      <c r="H282" s="216">
        <f>'09-2022'!P288</f>
        <v>0</v>
      </c>
      <c r="I282" s="309">
        <f t="shared" si="57"/>
        <v>385.923</v>
      </c>
      <c r="J282" s="304">
        <f t="shared" si="58"/>
        <v>95.839999170819056</v>
      </c>
      <c r="K282" s="340">
        <v>7.47</v>
      </c>
      <c r="L282" s="310">
        <f t="shared" si="54"/>
        <v>111.16800000000001</v>
      </c>
      <c r="M282" s="304">
        <f t="shared" si="62"/>
        <v>0</v>
      </c>
      <c r="N282" s="304">
        <f t="shared" si="63"/>
        <v>22.532288138438037</v>
      </c>
      <c r="O282" s="304">
        <f t="shared" si="64"/>
        <v>0</v>
      </c>
      <c r="P282" s="304">
        <f t="shared" si="65"/>
        <v>0</v>
      </c>
      <c r="Q282" s="304">
        <f t="shared" si="66"/>
        <v>42.240747316848442</v>
      </c>
      <c r="R282" s="304">
        <f t="shared" si="59"/>
        <v>111.16800000000001</v>
      </c>
      <c r="S282" s="213">
        <f t="shared" si="60"/>
        <v>0</v>
      </c>
      <c r="T282" s="305">
        <f t="shared" si="61"/>
        <v>0</v>
      </c>
    </row>
    <row r="283" spans="1:20" x14ac:dyDescent="0.35">
      <c r="A283" s="202">
        <f>'09-2022'!A289</f>
        <v>44816.583333332659</v>
      </c>
      <c r="B283" s="364">
        <v>411.8</v>
      </c>
      <c r="C283" s="365">
        <v>41455.906000000003</v>
      </c>
      <c r="D283" s="366">
        <v>5.6950000000000003</v>
      </c>
      <c r="E283" s="366">
        <v>573.31600000000003</v>
      </c>
      <c r="F283" s="239">
        <f t="shared" si="55"/>
        <v>406.10500000000002</v>
      </c>
      <c r="G283" s="239">
        <f t="shared" si="56"/>
        <v>40882.590000000004</v>
      </c>
      <c r="H283" s="216">
        <f>'09-2022'!P289</f>
        <v>0</v>
      </c>
      <c r="I283" s="309">
        <f t="shared" si="57"/>
        <v>406.10500000000002</v>
      </c>
      <c r="J283" s="304">
        <f t="shared" si="58"/>
        <v>100.66999913815393</v>
      </c>
      <c r="K283" s="340">
        <v>7.47</v>
      </c>
      <c r="L283" s="310">
        <f t="shared" si="54"/>
        <v>111.16800000000001</v>
      </c>
      <c r="M283" s="304">
        <f t="shared" si="62"/>
        <v>0</v>
      </c>
      <c r="N283" s="304">
        <f t="shared" si="63"/>
        <v>22.532288138438037</v>
      </c>
      <c r="O283" s="304">
        <f t="shared" si="64"/>
        <v>0</v>
      </c>
      <c r="P283" s="304">
        <f t="shared" si="65"/>
        <v>0</v>
      </c>
      <c r="Q283" s="304">
        <f t="shared" si="66"/>
        <v>42.240747316848442</v>
      </c>
      <c r="R283" s="304">
        <f t="shared" si="59"/>
        <v>111.16800000000001</v>
      </c>
      <c r="S283" s="213">
        <f t="shared" si="60"/>
        <v>0</v>
      </c>
      <c r="T283" s="305">
        <f t="shared" si="61"/>
        <v>0</v>
      </c>
    </row>
    <row r="284" spans="1:20" x14ac:dyDescent="0.35">
      <c r="A284" s="202">
        <f>'09-2022'!A290</f>
        <v>44816.624999999323</v>
      </c>
      <c r="B284" s="364">
        <v>420.209</v>
      </c>
      <c r="C284" s="365">
        <v>46596.928592000004</v>
      </c>
      <c r="D284" s="366">
        <v>0</v>
      </c>
      <c r="E284" s="366">
        <v>0</v>
      </c>
      <c r="F284" s="239">
        <f t="shared" si="55"/>
        <v>420.209</v>
      </c>
      <c r="G284" s="239">
        <f t="shared" si="56"/>
        <v>46596.928592000004</v>
      </c>
      <c r="H284" s="216">
        <f>'09-2022'!P290</f>
        <v>0</v>
      </c>
      <c r="I284" s="309">
        <f t="shared" si="57"/>
        <v>420.209</v>
      </c>
      <c r="J284" s="304">
        <f t="shared" si="58"/>
        <v>110.88988715615325</v>
      </c>
      <c r="K284" s="340">
        <v>7.47</v>
      </c>
      <c r="L284" s="310">
        <f t="shared" si="54"/>
        <v>111.16800000000001</v>
      </c>
      <c r="M284" s="304">
        <f t="shared" si="62"/>
        <v>0</v>
      </c>
      <c r="N284" s="304">
        <f t="shared" si="63"/>
        <v>22.532288138438037</v>
      </c>
      <c r="O284" s="304">
        <f t="shared" si="64"/>
        <v>0</v>
      </c>
      <c r="P284" s="304">
        <f t="shared" si="65"/>
        <v>0</v>
      </c>
      <c r="Q284" s="304">
        <f t="shared" si="66"/>
        <v>42.240747316848442</v>
      </c>
      <c r="R284" s="304">
        <f t="shared" si="59"/>
        <v>111.16800000000001</v>
      </c>
      <c r="S284" s="213">
        <f t="shared" si="60"/>
        <v>0</v>
      </c>
      <c r="T284" s="305">
        <f t="shared" si="61"/>
        <v>0</v>
      </c>
    </row>
    <row r="285" spans="1:20" x14ac:dyDescent="0.35">
      <c r="A285" s="202">
        <f>'09-2022'!A291</f>
        <v>44816.666666665988</v>
      </c>
      <c r="B285" s="364">
        <v>423.875</v>
      </c>
      <c r="C285" s="365">
        <v>50105.644999999997</v>
      </c>
      <c r="D285" s="366">
        <v>0</v>
      </c>
      <c r="E285" s="366">
        <v>0</v>
      </c>
      <c r="F285" s="239">
        <f t="shared" si="55"/>
        <v>423.875</v>
      </c>
      <c r="G285" s="239">
        <f t="shared" si="56"/>
        <v>50105.644999999997</v>
      </c>
      <c r="H285" s="216">
        <f>'09-2022'!P291</f>
        <v>0</v>
      </c>
      <c r="I285" s="309">
        <f t="shared" si="57"/>
        <v>423.875</v>
      </c>
      <c r="J285" s="304">
        <f t="shared" si="58"/>
        <v>118.2085402536125</v>
      </c>
      <c r="K285" s="340">
        <v>7.47</v>
      </c>
      <c r="L285" s="310">
        <f t="shared" si="54"/>
        <v>111.16800000000001</v>
      </c>
      <c r="M285" s="304">
        <f t="shared" si="62"/>
        <v>0</v>
      </c>
      <c r="N285" s="304">
        <f t="shared" si="63"/>
        <v>22.532288138438037</v>
      </c>
      <c r="O285" s="304">
        <f t="shared" si="64"/>
        <v>0</v>
      </c>
      <c r="P285" s="304">
        <f t="shared" si="65"/>
        <v>0</v>
      </c>
      <c r="Q285" s="304">
        <f t="shared" si="66"/>
        <v>42.240747316848442</v>
      </c>
      <c r="R285" s="304">
        <f t="shared" si="59"/>
        <v>111.16800000000001</v>
      </c>
      <c r="S285" s="213">
        <f t="shared" si="60"/>
        <v>7.040540253612491</v>
      </c>
      <c r="T285" s="305">
        <f t="shared" si="61"/>
        <v>2984.3089999999947</v>
      </c>
    </row>
    <row r="286" spans="1:20" x14ac:dyDescent="0.35">
      <c r="A286" s="202">
        <f>'09-2022'!A292</f>
        <v>44816.708333332652</v>
      </c>
      <c r="B286" s="364">
        <v>420.42099999999999</v>
      </c>
      <c r="C286" s="365">
        <v>51524.848754999999</v>
      </c>
      <c r="D286" s="366">
        <v>0</v>
      </c>
      <c r="E286" s="366">
        <v>0</v>
      </c>
      <c r="F286" s="239">
        <f t="shared" si="55"/>
        <v>420.42099999999999</v>
      </c>
      <c r="G286" s="239">
        <f t="shared" si="56"/>
        <v>51524.848754999999</v>
      </c>
      <c r="H286" s="216">
        <f>'09-2022'!P292</f>
        <v>0</v>
      </c>
      <c r="I286" s="309">
        <f t="shared" si="57"/>
        <v>420.42099999999999</v>
      </c>
      <c r="J286" s="304">
        <f t="shared" si="58"/>
        <v>122.55536415878369</v>
      </c>
      <c r="K286" s="340">
        <v>7.47</v>
      </c>
      <c r="L286" s="310">
        <f t="shared" si="54"/>
        <v>111.16800000000001</v>
      </c>
      <c r="M286" s="304">
        <f t="shared" si="62"/>
        <v>0</v>
      </c>
      <c r="N286" s="304">
        <f t="shared" si="63"/>
        <v>22.532288138438037</v>
      </c>
      <c r="O286" s="304">
        <f t="shared" si="64"/>
        <v>0</v>
      </c>
      <c r="P286" s="304">
        <f t="shared" si="65"/>
        <v>0</v>
      </c>
      <c r="Q286" s="304">
        <f t="shared" si="66"/>
        <v>42.240747316848442</v>
      </c>
      <c r="R286" s="304">
        <f t="shared" si="59"/>
        <v>111.16800000000001</v>
      </c>
      <c r="S286" s="213">
        <f t="shared" si="60"/>
        <v>11.387364158783683</v>
      </c>
      <c r="T286" s="305">
        <f t="shared" si="61"/>
        <v>4787.4870269999947</v>
      </c>
    </row>
    <row r="287" spans="1:20" x14ac:dyDescent="0.35">
      <c r="A287" s="202">
        <f>'09-2022'!A293</f>
        <v>44816.749999999316</v>
      </c>
      <c r="B287" s="364">
        <v>430.13800000000003</v>
      </c>
      <c r="C287" s="365">
        <v>56580.443739999995</v>
      </c>
      <c r="D287" s="366">
        <v>0</v>
      </c>
      <c r="E287" s="366">
        <v>0</v>
      </c>
      <c r="F287" s="239">
        <f t="shared" si="55"/>
        <v>430.13800000000003</v>
      </c>
      <c r="G287" s="239">
        <f t="shared" si="56"/>
        <v>56580.443739999995</v>
      </c>
      <c r="H287" s="216">
        <f>'09-2022'!P293</f>
        <v>0</v>
      </c>
      <c r="I287" s="309">
        <f t="shared" si="57"/>
        <v>430.13800000000003</v>
      </c>
      <c r="J287" s="304">
        <f t="shared" si="58"/>
        <v>131.54021207147471</v>
      </c>
      <c r="K287" s="340">
        <v>7.47</v>
      </c>
      <c r="L287" s="310">
        <f t="shared" si="54"/>
        <v>111.16800000000001</v>
      </c>
      <c r="M287" s="304">
        <f t="shared" si="62"/>
        <v>0</v>
      </c>
      <c r="N287" s="304">
        <f t="shared" si="63"/>
        <v>22.532288138438037</v>
      </c>
      <c r="O287" s="304">
        <f t="shared" si="64"/>
        <v>0</v>
      </c>
      <c r="P287" s="304">
        <f t="shared" si="65"/>
        <v>0</v>
      </c>
      <c r="Q287" s="304">
        <f t="shared" si="66"/>
        <v>42.240747316848442</v>
      </c>
      <c r="R287" s="304">
        <f t="shared" si="59"/>
        <v>111.16800000000001</v>
      </c>
      <c r="S287" s="213">
        <f t="shared" si="60"/>
        <v>20.372212071474706</v>
      </c>
      <c r="T287" s="305">
        <f t="shared" si="61"/>
        <v>8762.8625559999873</v>
      </c>
    </row>
    <row r="288" spans="1:20" x14ac:dyDescent="0.35">
      <c r="A288" s="202">
        <f>'09-2022'!A294</f>
        <v>44816.79166666598</v>
      </c>
      <c r="B288" s="364">
        <v>409.214</v>
      </c>
      <c r="C288" s="365">
        <v>47195.115198</v>
      </c>
      <c r="D288" s="366">
        <v>0</v>
      </c>
      <c r="E288" s="366">
        <v>0</v>
      </c>
      <c r="F288" s="239">
        <f t="shared" si="55"/>
        <v>409.214</v>
      </c>
      <c r="G288" s="239">
        <f t="shared" si="56"/>
        <v>47195.115198</v>
      </c>
      <c r="H288" s="216">
        <f>'09-2022'!P294</f>
        <v>0</v>
      </c>
      <c r="I288" s="309">
        <f t="shared" si="57"/>
        <v>409.214</v>
      </c>
      <c r="J288" s="304">
        <f t="shared" si="58"/>
        <v>115.33113529351391</v>
      </c>
      <c r="K288" s="340">
        <v>7.47</v>
      </c>
      <c r="L288" s="310">
        <f t="shared" si="54"/>
        <v>111.16800000000001</v>
      </c>
      <c r="M288" s="304">
        <f t="shared" si="62"/>
        <v>0</v>
      </c>
      <c r="N288" s="304">
        <f t="shared" si="63"/>
        <v>22.532288138438037</v>
      </c>
      <c r="O288" s="304">
        <f t="shared" si="64"/>
        <v>0</v>
      </c>
      <c r="P288" s="304">
        <f t="shared" si="65"/>
        <v>0</v>
      </c>
      <c r="Q288" s="304">
        <f t="shared" si="66"/>
        <v>42.240747316848442</v>
      </c>
      <c r="R288" s="304">
        <f t="shared" si="59"/>
        <v>111.16800000000001</v>
      </c>
      <c r="S288" s="213">
        <f t="shared" si="60"/>
        <v>4.1631352935139034</v>
      </c>
      <c r="T288" s="305">
        <f t="shared" si="61"/>
        <v>1703.6132459999985</v>
      </c>
    </row>
    <row r="289" spans="1:20" x14ac:dyDescent="0.35">
      <c r="A289" s="202">
        <f>'09-2022'!A295</f>
        <v>44816.833333332645</v>
      </c>
      <c r="B289" s="364">
        <v>389.60700000000003</v>
      </c>
      <c r="C289" s="365">
        <v>44321.487641</v>
      </c>
      <c r="D289" s="366">
        <v>0</v>
      </c>
      <c r="E289" s="366">
        <v>0</v>
      </c>
      <c r="F289" s="239">
        <f t="shared" si="55"/>
        <v>389.60700000000003</v>
      </c>
      <c r="G289" s="239">
        <f t="shared" si="56"/>
        <v>44321.487641</v>
      </c>
      <c r="H289" s="216">
        <f>'09-2022'!P295</f>
        <v>0</v>
      </c>
      <c r="I289" s="309">
        <f t="shared" si="57"/>
        <v>389.60700000000003</v>
      </c>
      <c r="J289" s="304">
        <f t="shared" si="58"/>
        <v>113.7594746526628</v>
      </c>
      <c r="K289" s="340">
        <v>7.47</v>
      </c>
      <c r="L289" s="310">
        <f t="shared" si="54"/>
        <v>111.16800000000001</v>
      </c>
      <c r="M289" s="304">
        <f t="shared" si="62"/>
        <v>0</v>
      </c>
      <c r="N289" s="304">
        <f t="shared" si="63"/>
        <v>22.532288138438037</v>
      </c>
      <c r="O289" s="304">
        <f t="shared" si="64"/>
        <v>0</v>
      </c>
      <c r="P289" s="304">
        <f t="shared" si="65"/>
        <v>0</v>
      </c>
      <c r="Q289" s="304">
        <f t="shared" si="66"/>
        <v>42.240747316848442</v>
      </c>
      <c r="R289" s="304">
        <f t="shared" si="59"/>
        <v>111.16800000000001</v>
      </c>
      <c r="S289" s="213">
        <f t="shared" si="60"/>
        <v>2.5914746526627965</v>
      </c>
      <c r="T289" s="305">
        <f t="shared" si="61"/>
        <v>1009.6566649999943</v>
      </c>
    </row>
    <row r="290" spans="1:20" x14ac:dyDescent="0.35">
      <c r="A290" s="202">
        <f>'09-2022'!A296</f>
        <v>44816.874999999309</v>
      </c>
      <c r="B290" s="364">
        <v>385.50099999999998</v>
      </c>
      <c r="C290" s="365">
        <v>39754.069284999998</v>
      </c>
      <c r="D290" s="366">
        <v>0</v>
      </c>
      <c r="E290" s="366">
        <v>0</v>
      </c>
      <c r="F290" s="239">
        <f t="shared" si="55"/>
        <v>385.50099999999998</v>
      </c>
      <c r="G290" s="239">
        <f t="shared" si="56"/>
        <v>39754.069284999998</v>
      </c>
      <c r="H290" s="216">
        <f>'09-2022'!P296</f>
        <v>0</v>
      </c>
      <c r="I290" s="309">
        <f t="shared" si="57"/>
        <v>385.50099999999998</v>
      </c>
      <c r="J290" s="304">
        <f t="shared" si="58"/>
        <v>103.12312882456855</v>
      </c>
      <c r="K290" s="340">
        <v>7.47</v>
      </c>
      <c r="L290" s="310">
        <f t="shared" si="54"/>
        <v>111.16800000000001</v>
      </c>
      <c r="M290" s="304">
        <f t="shared" si="62"/>
        <v>0</v>
      </c>
      <c r="N290" s="304">
        <f t="shared" si="63"/>
        <v>22.532288138438037</v>
      </c>
      <c r="O290" s="304">
        <f t="shared" si="64"/>
        <v>0</v>
      </c>
      <c r="P290" s="304">
        <f t="shared" si="65"/>
        <v>0</v>
      </c>
      <c r="Q290" s="304">
        <f t="shared" si="66"/>
        <v>42.240747316848442</v>
      </c>
      <c r="R290" s="304">
        <f t="shared" si="59"/>
        <v>111.16800000000001</v>
      </c>
      <c r="S290" s="213">
        <f t="shared" si="60"/>
        <v>0</v>
      </c>
      <c r="T290" s="305">
        <f t="shared" si="61"/>
        <v>0</v>
      </c>
    </row>
    <row r="291" spans="1:20" x14ac:dyDescent="0.35">
      <c r="A291" s="202">
        <f>'09-2022'!A297</f>
        <v>44816.916666665973</v>
      </c>
      <c r="B291" s="364">
        <v>357.029</v>
      </c>
      <c r="C291" s="365">
        <v>31363.473364999998</v>
      </c>
      <c r="D291" s="366">
        <v>0</v>
      </c>
      <c r="E291" s="366">
        <v>0</v>
      </c>
      <c r="F291" s="239">
        <f t="shared" si="55"/>
        <v>357.029</v>
      </c>
      <c r="G291" s="239">
        <f t="shared" si="56"/>
        <v>31363.473364999998</v>
      </c>
      <c r="H291" s="216">
        <f>'09-2022'!P297</f>
        <v>0</v>
      </c>
      <c r="I291" s="309">
        <f t="shared" si="57"/>
        <v>357.029</v>
      </c>
      <c r="J291" s="304">
        <f t="shared" si="58"/>
        <v>87.845730640928323</v>
      </c>
      <c r="K291" s="340">
        <v>7.47</v>
      </c>
      <c r="L291" s="310">
        <f t="shared" si="54"/>
        <v>111.16800000000001</v>
      </c>
      <c r="M291" s="304">
        <f t="shared" si="62"/>
        <v>0</v>
      </c>
      <c r="N291" s="304">
        <f t="shared" si="63"/>
        <v>22.532288138438037</v>
      </c>
      <c r="O291" s="304">
        <f t="shared" si="64"/>
        <v>0</v>
      </c>
      <c r="P291" s="304">
        <f t="shared" si="65"/>
        <v>0</v>
      </c>
      <c r="Q291" s="304">
        <f t="shared" si="66"/>
        <v>42.240747316848442</v>
      </c>
      <c r="R291" s="304">
        <f t="shared" si="59"/>
        <v>111.16800000000001</v>
      </c>
      <c r="S291" s="213">
        <f t="shared" si="60"/>
        <v>0</v>
      </c>
      <c r="T291" s="305">
        <f t="shared" si="61"/>
        <v>0</v>
      </c>
    </row>
    <row r="292" spans="1:20" x14ac:dyDescent="0.35">
      <c r="A292" s="202">
        <f>'09-2022'!A298</f>
        <v>44816.958333332637</v>
      </c>
      <c r="B292" s="364">
        <v>317.66500000000002</v>
      </c>
      <c r="C292" s="365">
        <v>23347.653710000002</v>
      </c>
      <c r="D292" s="366">
        <v>0</v>
      </c>
      <c r="E292" s="366">
        <v>0</v>
      </c>
      <c r="F292" s="239">
        <f t="shared" si="55"/>
        <v>317.66500000000002</v>
      </c>
      <c r="G292" s="239">
        <f t="shared" si="56"/>
        <v>23347.653710000002</v>
      </c>
      <c r="H292" s="216">
        <f>'09-2022'!P298</f>
        <v>0</v>
      </c>
      <c r="I292" s="309">
        <f t="shared" si="57"/>
        <v>317.66500000000002</v>
      </c>
      <c r="J292" s="304">
        <f t="shared" si="58"/>
        <v>73.497721530543188</v>
      </c>
      <c r="K292" s="340">
        <v>7.47</v>
      </c>
      <c r="L292" s="310">
        <f t="shared" si="54"/>
        <v>111.16800000000001</v>
      </c>
      <c r="M292" s="304">
        <f t="shared" si="62"/>
        <v>0</v>
      </c>
      <c r="N292" s="304">
        <f t="shared" si="63"/>
        <v>22.532288138438037</v>
      </c>
      <c r="O292" s="304">
        <f t="shared" si="64"/>
        <v>0</v>
      </c>
      <c r="P292" s="304">
        <f t="shared" si="65"/>
        <v>0</v>
      </c>
      <c r="Q292" s="304">
        <f t="shared" si="66"/>
        <v>42.240747316848442</v>
      </c>
      <c r="R292" s="304">
        <f t="shared" si="59"/>
        <v>111.16800000000001</v>
      </c>
      <c r="S292" s="213">
        <f t="shared" si="60"/>
        <v>0</v>
      </c>
      <c r="T292" s="305">
        <f t="shared" si="61"/>
        <v>0</v>
      </c>
    </row>
    <row r="293" spans="1:20" x14ac:dyDescent="0.35">
      <c r="A293" s="202">
        <f>'09-2022'!A299</f>
        <v>44816.999999999302</v>
      </c>
      <c r="B293" s="364">
        <v>283.916</v>
      </c>
      <c r="C293" s="365">
        <v>19132.386727999998</v>
      </c>
      <c r="D293" s="366">
        <v>0</v>
      </c>
      <c r="E293" s="366">
        <v>0</v>
      </c>
      <c r="F293" s="239">
        <f t="shared" si="55"/>
        <v>283.916</v>
      </c>
      <c r="G293" s="239">
        <f t="shared" si="56"/>
        <v>19132.386727999998</v>
      </c>
      <c r="H293" s="216">
        <f>'09-2022'!P299</f>
        <v>0</v>
      </c>
      <c r="I293" s="309">
        <f t="shared" si="57"/>
        <v>283.916</v>
      </c>
      <c r="J293" s="304">
        <f t="shared" si="58"/>
        <v>67.387490412657257</v>
      </c>
      <c r="K293" s="340">
        <v>7.47</v>
      </c>
      <c r="L293" s="310">
        <f t="shared" si="54"/>
        <v>111.16800000000001</v>
      </c>
      <c r="M293" s="304">
        <f t="shared" si="62"/>
        <v>0</v>
      </c>
      <c r="N293" s="304">
        <f t="shared" si="63"/>
        <v>22.532288138438037</v>
      </c>
      <c r="O293" s="304">
        <f t="shared" si="64"/>
        <v>0</v>
      </c>
      <c r="P293" s="304">
        <f t="shared" si="65"/>
        <v>0</v>
      </c>
      <c r="Q293" s="304">
        <f t="shared" si="66"/>
        <v>42.240747316848442</v>
      </c>
      <c r="R293" s="304">
        <f t="shared" si="59"/>
        <v>111.16800000000001</v>
      </c>
      <c r="S293" s="213">
        <f t="shared" si="60"/>
        <v>0</v>
      </c>
      <c r="T293" s="305">
        <f t="shared" si="61"/>
        <v>0</v>
      </c>
    </row>
    <row r="294" spans="1:20" x14ac:dyDescent="0.35">
      <c r="A294" s="202">
        <f>'09-2022'!A300</f>
        <v>44817.041666665966</v>
      </c>
      <c r="B294" s="362">
        <v>254.45699999999999</v>
      </c>
      <c r="C294" s="363">
        <v>17611.264725000001</v>
      </c>
      <c r="D294" s="366">
        <v>0</v>
      </c>
      <c r="E294" s="366">
        <v>0</v>
      </c>
      <c r="F294" s="239">
        <f t="shared" si="55"/>
        <v>254.45699999999999</v>
      </c>
      <c r="G294" s="239">
        <f t="shared" si="56"/>
        <v>17611.264725000001</v>
      </c>
      <c r="H294" s="216">
        <f>'09-2022'!P300</f>
        <v>0</v>
      </c>
      <c r="I294" s="309">
        <f t="shared" si="57"/>
        <v>254.45699999999999</v>
      </c>
      <c r="J294" s="304">
        <f t="shared" si="58"/>
        <v>69.211162298541609</v>
      </c>
      <c r="K294" s="340">
        <v>7.6</v>
      </c>
      <c r="L294" s="310">
        <f t="shared" si="54"/>
        <v>112.52000000000001</v>
      </c>
      <c r="M294" s="304">
        <f t="shared" si="62"/>
        <v>0</v>
      </c>
      <c r="N294" s="304">
        <f t="shared" si="63"/>
        <v>22.532288138438037</v>
      </c>
      <c r="O294" s="304">
        <f t="shared" si="64"/>
        <v>0</v>
      </c>
      <c r="P294" s="304">
        <f t="shared" si="65"/>
        <v>0</v>
      </c>
      <c r="Q294" s="304">
        <f t="shared" si="66"/>
        <v>42.240747316848442</v>
      </c>
      <c r="R294" s="304">
        <f t="shared" si="59"/>
        <v>112.52000000000001</v>
      </c>
      <c r="S294" s="213">
        <f t="shared" si="60"/>
        <v>0</v>
      </c>
      <c r="T294" s="305">
        <f t="shared" si="61"/>
        <v>0</v>
      </c>
    </row>
    <row r="295" spans="1:20" x14ac:dyDescent="0.35">
      <c r="A295" s="202">
        <f>'09-2022'!A301</f>
        <v>44817.08333333263</v>
      </c>
      <c r="B295" s="364">
        <v>245.82300000000001</v>
      </c>
      <c r="C295" s="365">
        <v>17653.354866000001</v>
      </c>
      <c r="D295" s="366">
        <v>0</v>
      </c>
      <c r="E295" s="366">
        <v>0</v>
      </c>
      <c r="F295" s="239">
        <f t="shared" si="55"/>
        <v>245.82300000000001</v>
      </c>
      <c r="G295" s="239">
        <f t="shared" si="56"/>
        <v>17653.354866000001</v>
      </c>
      <c r="H295" s="216">
        <f>'09-2022'!P301</f>
        <v>0</v>
      </c>
      <c r="I295" s="309">
        <f t="shared" si="57"/>
        <v>245.82300000000001</v>
      </c>
      <c r="J295" s="304">
        <f t="shared" si="58"/>
        <v>71.813275673960533</v>
      </c>
      <c r="K295" s="340">
        <v>7.6</v>
      </c>
      <c r="L295" s="310">
        <f t="shared" si="54"/>
        <v>112.52000000000001</v>
      </c>
      <c r="M295" s="304">
        <f t="shared" si="62"/>
        <v>0</v>
      </c>
      <c r="N295" s="304">
        <f t="shared" si="63"/>
        <v>22.532288138438037</v>
      </c>
      <c r="O295" s="304">
        <f t="shared" si="64"/>
        <v>0</v>
      </c>
      <c r="P295" s="304">
        <f t="shared" si="65"/>
        <v>0</v>
      </c>
      <c r="Q295" s="304">
        <f t="shared" si="66"/>
        <v>42.240747316848442</v>
      </c>
      <c r="R295" s="304">
        <f t="shared" si="59"/>
        <v>112.52000000000001</v>
      </c>
      <c r="S295" s="213">
        <f t="shared" si="60"/>
        <v>0</v>
      </c>
      <c r="T295" s="305">
        <f t="shared" si="61"/>
        <v>0</v>
      </c>
    </row>
    <row r="296" spans="1:20" x14ac:dyDescent="0.35">
      <c r="A296" s="202">
        <f>'09-2022'!A302</f>
        <v>44817.124999999294</v>
      </c>
      <c r="B296" s="364">
        <v>227.98</v>
      </c>
      <c r="C296" s="365">
        <v>14524.051100000001</v>
      </c>
      <c r="D296" s="366">
        <v>0</v>
      </c>
      <c r="E296" s="366">
        <v>0</v>
      </c>
      <c r="F296" s="239">
        <f t="shared" si="55"/>
        <v>227.98</v>
      </c>
      <c r="G296" s="239">
        <f t="shared" si="56"/>
        <v>14524.051100000001</v>
      </c>
      <c r="H296" s="216">
        <f>'09-2022'!P302</f>
        <v>0</v>
      </c>
      <c r="I296" s="309">
        <f t="shared" si="57"/>
        <v>227.98</v>
      </c>
      <c r="J296" s="304">
        <f t="shared" si="58"/>
        <v>63.70756689183262</v>
      </c>
      <c r="K296" s="340">
        <v>7.6</v>
      </c>
      <c r="L296" s="310">
        <f t="shared" si="54"/>
        <v>112.52000000000001</v>
      </c>
      <c r="M296" s="304">
        <f t="shared" si="62"/>
        <v>0</v>
      </c>
      <c r="N296" s="304">
        <f t="shared" si="63"/>
        <v>22.532288138438037</v>
      </c>
      <c r="O296" s="304">
        <f t="shared" si="64"/>
        <v>0</v>
      </c>
      <c r="P296" s="304">
        <f t="shared" si="65"/>
        <v>0</v>
      </c>
      <c r="Q296" s="304">
        <f t="shared" si="66"/>
        <v>42.240747316848442</v>
      </c>
      <c r="R296" s="304">
        <f t="shared" si="59"/>
        <v>112.52000000000001</v>
      </c>
      <c r="S296" s="213">
        <f t="shared" si="60"/>
        <v>0</v>
      </c>
      <c r="T296" s="305">
        <f t="shared" si="61"/>
        <v>0</v>
      </c>
    </row>
    <row r="297" spans="1:20" x14ac:dyDescent="0.35">
      <c r="A297" s="202">
        <f>'09-2022'!A303</f>
        <v>44817.166666665958</v>
      </c>
      <c r="B297" s="364">
        <v>223.184</v>
      </c>
      <c r="C297" s="365">
        <v>13242.812400000001</v>
      </c>
      <c r="D297" s="366">
        <v>0</v>
      </c>
      <c r="E297" s="366">
        <v>0</v>
      </c>
      <c r="F297" s="239">
        <f t="shared" si="55"/>
        <v>223.184</v>
      </c>
      <c r="G297" s="239">
        <f t="shared" si="56"/>
        <v>13242.812400000001</v>
      </c>
      <c r="H297" s="216">
        <f>'09-2022'!P303</f>
        <v>0</v>
      </c>
      <c r="I297" s="309">
        <f t="shared" si="57"/>
        <v>223.184</v>
      </c>
      <c r="J297" s="304">
        <f t="shared" si="58"/>
        <v>59.335850240160589</v>
      </c>
      <c r="K297" s="340">
        <v>7.6</v>
      </c>
      <c r="L297" s="310">
        <f t="shared" si="54"/>
        <v>112.52000000000001</v>
      </c>
      <c r="M297" s="304">
        <f t="shared" si="62"/>
        <v>0</v>
      </c>
      <c r="N297" s="304">
        <f t="shared" si="63"/>
        <v>22.532288138438037</v>
      </c>
      <c r="O297" s="304">
        <f t="shared" si="64"/>
        <v>0</v>
      </c>
      <c r="P297" s="304">
        <f t="shared" si="65"/>
        <v>0</v>
      </c>
      <c r="Q297" s="304">
        <f t="shared" si="66"/>
        <v>42.240747316848442</v>
      </c>
      <c r="R297" s="304">
        <f t="shared" si="59"/>
        <v>112.52000000000001</v>
      </c>
      <c r="S297" s="213">
        <f t="shared" si="60"/>
        <v>0</v>
      </c>
      <c r="T297" s="305">
        <f t="shared" si="61"/>
        <v>0</v>
      </c>
    </row>
    <row r="298" spans="1:20" x14ac:dyDescent="0.35">
      <c r="A298" s="202">
        <f>'09-2022'!A304</f>
        <v>44817.208333332623</v>
      </c>
      <c r="B298" s="364">
        <v>224.78200000000001</v>
      </c>
      <c r="C298" s="365">
        <v>13602.876749999999</v>
      </c>
      <c r="D298" s="366">
        <v>0</v>
      </c>
      <c r="E298" s="366">
        <v>0</v>
      </c>
      <c r="F298" s="239">
        <f t="shared" si="55"/>
        <v>224.78200000000001</v>
      </c>
      <c r="G298" s="239">
        <f t="shared" si="56"/>
        <v>13602.876749999999</v>
      </c>
      <c r="H298" s="216">
        <f>'09-2022'!P304</f>
        <v>0</v>
      </c>
      <c r="I298" s="309">
        <f t="shared" si="57"/>
        <v>224.78200000000001</v>
      </c>
      <c r="J298" s="304">
        <f t="shared" si="58"/>
        <v>60.515863147405035</v>
      </c>
      <c r="K298" s="340">
        <v>7.6</v>
      </c>
      <c r="L298" s="310">
        <f t="shared" si="54"/>
        <v>112.52000000000001</v>
      </c>
      <c r="M298" s="304">
        <f t="shared" si="62"/>
        <v>0</v>
      </c>
      <c r="N298" s="304">
        <f t="shared" si="63"/>
        <v>22.532288138438037</v>
      </c>
      <c r="O298" s="304">
        <f t="shared" si="64"/>
        <v>0</v>
      </c>
      <c r="P298" s="304">
        <f t="shared" si="65"/>
        <v>0</v>
      </c>
      <c r="Q298" s="304">
        <f t="shared" si="66"/>
        <v>42.240747316848442</v>
      </c>
      <c r="R298" s="304">
        <f t="shared" si="59"/>
        <v>112.52000000000001</v>
      </c>
      <c r="S298" s="213">
        <f t="shared" si="60"/>
        <v>0</v>
      </c>
      <c r="T298" s="305">
        <f t="shared" si="61"/>
        <v>0</v>
      </c>
    </row>
    <row r="299" spans="1:20" x14ac:dyDescent="0.35">
      <c r="A299" s="202">
        <f>'09-2022'!A305</f>
        <v>44817.249999999287</v>
      </c>
      <c r="B299" s="364">
        <v>242.566</v>
      </c>
      <c r="C299" s="365">
        <v>17581.964223999999</v>
      </c>
      <c r="D299" s="366">
        <v>0</v>
      </c>
      <c r="E299" s="366">
        <v>0</v>
      </c>
      <c r="F299" s="239">
        <f t="shared" si="55"/>
        <v>242.566</v>
      </c>
      <c r="G299" s="239">
        <f t="shared" si="56"/>
        <v>17581.964223999999</v>
      </c>
      <c r="H299" s="216">
        <f>'09-2022'!P305</f>
        <v>0</v>
      </c>
      <c r="I299" s="309">
        <f t="shared" si="57"/>
        <v>242.566</v>
      </c>
      <c r="J299" s="304">
        <f t="shared" si="58"/>
        <v>72.483217862354991</v>
      </c>
      <c r="K299" s="340">
        <v>7.6</v>
      </c>
      <c r="L299" s="310">
        <f t="shared" si="54"/>
        <v>112.52000000000001</v>
      </c>
      <c r="M299" s="304">
        <f t="shared" si="62"/>
        <v>0</v>
      </c>
      <c r="N299" s="304">
        <f t="shared" si="63"/>
        <v>22.532288138438037</v>
      </c>
      <c r="O299" s="304">
        <f t="shared" si="64"/>
        <v>0</v>
      </c>
      <c r="P299" s="304">
        <f t="shared" si="65"/>
        <v>0</v>
      </c>
      <c r="Q299" s="304">
        <f t="shared" si="66"/>
        <v>42.240747316848442</v>
      </c>
      <c r="R299" s="304">
        <f t="shared" si="59"/>
        <v>112.52000000000001</v>
      </c>
      <c r="S299" s="213">
        <f t="shared" si="60"/>
        <v>0</v>
      </c>
      <c r="T299" s="305">
        <f t="shared" si="61"/>
        <v>0</v>
      </c>
    </row>
    <row r="300" spans="1:20" x14ac:dyDescent="0.35">
      <c r="A300" s="202">
        <f>'09-2022'!A306</f>
        <v>44817.291666665951</v>
      </c>
      <c r="B300" s="364">
        <v>274.82499999999999</v>
      </c>
      <c r="C300" s="365">
        <v>23769.768599999999</v>
      </c>
      <c r="D300" s="366">
        <v>0</v>
      </c>
      <c r="E300" s="366">
        <v>0</v>
      </c>
      <c r="F300" s="239">
        <f t="shared" si="55"/>
        <v>274.82499999999999</v>
      </c>
      <c r="G300" s="239">
        <f t="shared" si="56"/>
        <v>23769.768599999999</v>
      </c>
      <c r="H300" s="216">
        <f>'09-2022'!P306</f>
        <v>0</v>
      </c>
      <c r="I300" s="309">
        <f t="shared" si="57"/>
        <v>274.82499999999999</v>
      </c>
      <c r="J300" s="304">
        <f t="shared" si="58"/>
        <v>86.490561630128269</v>
      </c>
      <c r="K300" s="340">
        <v>7.6</v>
      </c>
      <c r="L300" s="310">
        <f t="shared" si="54"/>
        <v>112.52000000000001</v>
      </c>
      <c r="M300" s="304">
        <f t="shared" si="62"/>
        <v>0</v>
      </c>
      <c r="N300" s="304">
        <f t="shared" si="63"/>
        <v>22.532288138438037</v>
      </c>
      <c r="O300" s="304">
        <f t="shared" si="64"/>
        <v>0</v>
      </c>
      <c r="P300" s="304">
        <f t="shared" si="65"/>
        <v>0</v>
      </c>
      <c r="Q300" s="304">
        <f t="shared" si="66"/>
        <v>42.240747316848442</v>
      </c>
      <c r="R300" s="304">
        <f t="shared" si="59"/>
        <v>112.52000000000001</v>
      </c>
      <c r="S300" s="213">
        <f t="shared" si="60"/>
        <v>0</v>
      </c>
      <c r="T300" s="305">
        <f t="shared" si="61"/>
        <v>0</v>
      </c>
    </row>
    <row r="301" spans="1:20" x14ac:dyDescent="0.35">
      <c r="A301" s="202">
        <f>'09-2022'!A307</f>
        <v>44817.333333332615</v>
      </c>
      <c r="B301" s="364">
        <v>291.37200000000001</v>
      </c>
      <c r="C301" s="365">
        <v>24229.863824</v>
      </c>
      <c r="D301" s="366">
        <v>0</v>
      </c>
      <c r="E301" s="366">
        <v>0</v>
      </c>
      <c r="F301" s="239">
        <f t="shared" si="55"/>
        <v>291.37200000000001</v>
      </c>
      <c r="G301" s="239">
        <f t="shared" si="56"/>
        <v>24229.863824</v>
      </c>
      <c r="H301" s="216">
        <f>'09-2022'!P307</f>
        <v>0</v>
      </c>
      <c r="I301" s="309">
        <f t="shared" si="57"/>
        <v>291.37200000000001</v>
      </c>
      <c r="J301" s="304">
        <f t="shared" si="58"/>
        <v>83.157831994838205</v>
      </c>
      <c r="K301" s="340">
        <v>7.6</v>
      </c>
      <c r="L301" s="310">
        <f t="shared" si="54"/>
        <v>112.52000000000001</v>
      </c>
      <c r="M301" s="304">
        <f t="shared" si="62"/>
        <v>0</v>
      </c>
      <c r="N301" s="304">
        <f t="shared" si="63"/>
        <v>22.532288138438037</v>
      </c>
      <c r="O301" s="304">
        <f t="shared" si="64"/>
        <v>0</v>
      </c>
      <c r="P301" s="304">
        <f t="shared" si="65"/>
        <v>0</v>
      </c>
      <c r="Q301" s="304">
        <f t="shared" si="66"/>
        <v>42.240747316848442</v>
      </c>
      <c r="R301" s="304">
        <f t="shared" si="59"/>
        <v>112.52000000000001</v>
      </c>
      <c r="S301" s="213">
        <f t="shared" si="60"/>
        <v>0</v>
      </c>
      <c r="T301" s="305">
        <f t="shared" si="61"/>
        <v>0</v>
      </c>
    </row>
    <row r="302" spans="1:20" x14ac:dyDescent="0.35">
      <c r="A302" s="202">
        <f>'09-2022'!A308</f>
        <v>44817.37499999928</v>
      </c>
      <c r="B302" s="364">
        <v>301.13099999999997</v>
      </c>
      <c r="C302" s="365">
        <v>23522.517114000002</v>
      </c>
      <c r="D302" s="366">
        <v>0</v>
      </c>
      <c r="E302" s="366">
        <v>0</v>
      </c>
      <c r="F302" s="239">
        <f t="shared" si="55"/>
        <v>301.13099999999997</v>
      </c>
      <c r="G302" s="239">
        <f t="shared" si="56"/>
        <v>23522.517114000002</v>
      </c>
      <c r="H302" s="216">
        <f>'09-2022'!P308</f>
        <v>0</v>
      </c>
      <c r="I302" s="309">
        <f t="shared" si="57"/>
        <v>301.13099999999997</v>
      </c>
      <c r="J302" s="304">
        <f t="shared" si="58"/>
        <v>78.113900973330558</v>
      </c>
      <c r="K302" s="340">
        <v>7.6</v>
      </c>
      <c r="L302" s="310">
        <f t="shared" si="54"/>
        <v>112.52000000000001</v>
      </c>
      <c r="M302" s="304">
        <f t="shared" si="62"/>
        <v>0</v>
      </c>
      <c r="N302" s="304">
        <f t="shared" si="63"/>
        <v>22.532288138438037</v>
      </c>
      <c r="O302" s="304">
        <f t="shared" si="64"/>
        <v>0</v>
      </c>
      <c r="P302" s="304">
        <f t="shared" si="65"/>
        <v>0</v>
      </c>
      <c r="Q302" s="304">
        <f t="shared" si="66"/>
        <v>42.240747316848442</v>
      </c>
      <c r="R302" s="304">
        <f t="shared" si="59"/>
        <v>112.52000000000001</v>
      </c>
      <c r="S302" s="213">
        <f t="shared" si="60"/>
        <v>0</v>
      </c>
      <c r="T302" s="305">
        <f t="shared" si="61"/>
        <v>0</v>
      </c>
    </row>
    <row r="303" spans="1:20" x14ac:dyDescent="0.35">
      <c r="A303" s="202">
        <f>'09-2022'!A309</f>
        <v>44817.416666665944</v>
      </c>
      <c r="B303" s="364">
        <v>325.17199999999997</v>
      </c>
      <c r="C303" s="365">
        <v>26455.87444</v>
      </c>
      <c r="D303" s="366">
        <v>0</v>
      </c>
      <c r="E303" s="366">
        <v>0</v>
      </c>
      <c r="F303" s="239">
        <f t="shared" si="55"/>
        <v>325.17199999999997</v>
      </c>
      <c r="G303" s="239">
        <f t="shared" si="56"/>
        <v>26455.87444</v>
      </c>
      <c r="H303" s="216">
        <f>'09-2022'!P309</f>
        <v>0</v>
      </c>
      <c r="I303" s="309">
        <f t="shared" si="57"/>
        <v>325.17199999999997</v>
      </c>
      <c r="J303" s="304">
        <f t="shared" si="58"/>
        <v>81.359632563689374</v>
      </c>
      <c r="K303" s="340">
        <v>7.6</v>
      </c>
      <c r="L303" s="310">
        <f t="shared" si="54"/>
        <v>112.52000000000001</v>
      </c>
      <c r="M303" s="304">
        <f t="shared" si="62"/>
        <v>0</v>
      </c>
      <c r="N303" s="304">
        <f t="shared" si="63"/>
        <v>22.532288138438037</v>
      </c>
      <c r="O303" s="304">
        <f t="shared" si="64"/>
        <v>0</v>
      </c>
      <c r="P303" s="304">
        <f t="shared" si="65"/>
        <v>0</v>
      </c>
      <c r="Q303" s="304">
        <f t="shared" si="66"/>
        <v>42.240747316848442</v>
      </c>
      <c r="R303" s="304">
        <f t="shared" si="59"/>
        <v>112.52000000000001</v>
      </c>
      <c r="S303" s="213">
        <f t="shared" si="60"/>
        <v>0</v>
      </c>
      <c r="T303" s="305">
        <f t="shared" si="61"/>
        <v>0</v>
      </c>
    </row>
    <row r="304" spans="1:20" x14ac:dyDescent="0.35">
      <c r="A304" s="202">
        <f>'09-2022'!A310</f>
        <v>44817.458333332608</v>
      </c>
      <c r="B304" s="364">
        <v>335.93200000000002</v>
      </c>
      <c r="C304" s="365">
        <v>30326.642592</v>
      </c>
      <c r="D304" s="366">
        <v>0</v>
      </c>
      <c r="E304" s="366">
        <v>0</v>
      </c>
      <c r="F304" s="239">
        <f t="shared" si="55"/>
        <v>335.93200000000002</v>
      </c>
      <c r="G304" s="239">
        <f t="shared" si="56"/>
        <v>30326.642592</v>
      </c>
      <c r="H304" s="216">
        <f>'09-2022'!P310</f>
        <v>0</v>
      </c>
      <c r="I304" s="309">
        <f t="shared" si="57"/>
        <v>335.93200000000002</v>
      </c>
      <c r="J304" s="304">
        <f t="shared" si="58"/>
        <v>90.276135027326958</v>
      </c>
      <c r="K304" s="340">
        <v>7.6</v>
      </c>
      <c r="L304" s="310">
        <f t="shared" si="54"/>
        <v>112.52000000000001</v>
      </c>
      <c r="M304" s="304">
        <f t="shared" si="62"/>
        <v>0</v>
      </c>
      <c r="N304" s="304">
        <f t="shared" si="63"/>
        <v>22.532288138438037</v>
      </c>
      <c r="O304" s="304">
        <f t="shared" si="64"/>
        <v>0</v>
      </c>
      <c r="P304" s="304">
        <f t="shared" si="65"/>
        <v>0</v>
      </c>
      <c r="Q304" s="304">
        <f t="shared" si="66"/>
        <v>42.240747316848442</v>
      </c>
      <c r="R304" s="304">
        <f t="shared" si="59"/>
        <v>112.52000000000001</v>
      </c>
      <c r="S304" s="213">
        <f t="shared" si="60"/>
        <v>0</v>
      </c>
      <c r="T304" s="305">
        <f t="shared" si="61"/>
        <v>0</v>
      </c>
    </row>
    <row r="305" spans="1:20" x14ac:dyDescent="0.35">
      <c r="A305" s="202">
        <f>'09-2022'!A311</f>
        <v>44817.499999999272</v>
      </c>
      <c r="B305" s="364">
        <v>348.49400000000003</v>
      </c>
      <c r="C305" s="365">
        <v>32085.85096</v>
      </c>
      <c r="D305" s="366">
        <v>0</v>
      </c>
      <c r="E305" s="366">
        <v>0</v>
      </c>
      <c r="F305" s="239">
        <f t="shared" si="55"/>
        <v>348.49400000000003</v>
      </c>
      <c r="G305" s="239">
        <f t="shared" si="56"/>
        <v>32085.85096</v>
      </c>
      <c r="H305" s="216">
        <f>'09-2022'!P311</f>
        <v>0</v>
      </c>
      <c r="I305" s="309">
        <f t="shared" si="57"/>
        <v>348.49400000000003</v>
      </c>
      <c r="J305" s="304">
        <f t="shared" si="58"/>
        <v>92.070024046325031</v>
      </c>
      <c r="K305" s="340">
        <v>7.6</v>
      </c>
      <c r="L305" s="310">
        <f t="shared" si="54"/>
        <v>112.52000000000001</v>
      </c>
      <c r="M305" s="304">
        <f t="shared" si="62"/>
        <v>0</v>
      </c>
      <c r="N305" s="304">
        <f t="shared" si="63"/>
        <v>22.532288138438037</v>
      </c>
      <c r="O305" s="304">
        <f t="shared" si="64"/>
        <v>0</v>
      </c>
      <c r="P305" s="304">
        <f t="shared" si="65"/>
        <v>0</v>
      </c>
      <c r="Q305" s="304">
        <f t="shared" si="66"/>
        <v>42.240747316848442</v>
      </c>
      <c r="R305" s="304">
        <f t="shared" si="59"/>
        <v>112.52000000000001</v>
      </c>
      <c r="S305" s="213">
        <f t="shared" si="60"/>
        <v>0</v>
      </c>
      <c r="T305" s="305">
        <f t="shared" si="61"/>
        <v>0</v>
      </c>
    </row>
    <row r="306" spans="1:20" x14ac:dyDescent="0.35">
      <c r="A306" s="202">
        <f>'09-2022'!A312</f>
        <v>44817.541666665937</v>
      </c>
      <c r="B306" s="364">
        <v>354.23099999999999</v>
      </c>
      <c r="C306" s="365">
        <v>33860.567369999997</v>
      </c>
      <c r="D306" s="366">
        <v>0</v>
      </c>
      <c r="E306" s="366">
        <v>0</v>
      </c>
      <c r="F306" s="239">
        <f t="shared" si="55"/>
        <v>354.23099999999999</v>
      </c>
      <c r="G306" s="239">
        <f t="shared" si="56"/>
        <v>33860.567369999997</v>
      </c>
      <c r="H306" s="216">
        <f>'09-2022'!P312</f>
        <v>0</v>
      </c>
      <c r="I306" s="309">
        <f t="shared" si="57"/>
        <v>354.23099999999999</v>
      </c>
      <c r="J306" s="304">
        <f t="shared" si="58"/>
        <v>95.588944417625783</v>
      </c>
      <c r="K306" s="340">
        <v>7.6</v>
      </c>
      <c r="L306" s="310">
        <f t="shared" si="54"/>
        <v>112.52000000000001</v>
      </c>
      <c r="M306" s="304">
        <f t="shared" si="62"/>
        <v>0</v>
      </c>
      <c r="N306" s="304">
        <f t="shared" si="63"/>
        <v>22.532288138438037</v>
      </c>
      <c r="O306" s="304">
        <f t="shared" si="64"/>
        <v>0</v>
      </c>
      <c r="P306" s="304">
        <f t="shared" si="65"/>
        <v>0</v>
      </c>
      <c r="Q306" s="304">
        <f t="shared" si="66"/>
        <v>42.240747316848442</v>
      </c>
      <c r="R306" s="304">
        <f t="shared" si="59"/>
        <v>112.52000000000001</v>
      </c>
      <c r="S306" s="213">
        <f t="shared" si="60"/>
        <v>0</v>
      </c>
      <c r="T306" s="305">
        <f t="shared" si="61"/>
        <v>0</v>
      </c>
    </row>
    <row r="307" spans="1:20" x14ac:dyDescent="0.35">
      <c r="A307" s="202">
        <f>'09-2022'!A313</f>
        <v>44817.583333332601</v>
      </c>
      <c r="B307" s="364">
        <v>373.2</v>
      </c>
      <c r="C307" s="365">
        <v>38797.872000000003</v>
      </c>
      <c r="D307" s="366">
        <v>11.375</v>
      </c>
      <c r="E307" s="366">
        <v>1182.5450000000001</v>
      </c>
      <c r="F307" s="239">
        <f t="shared" si="55"/>
        <v>361.82499999999999</v>
      </c>
      <c r="G307" s="239">
        <f t="shared" si="56"/>
        <v>37615.327000000005</v>
      </c>
      <c r="H307" s="216">
        <f>'09-2022'!P313</f>
        <v>0</v>
      </c>
      <c r="I307" s="309">
        <f t="shared" si="57"/>
        <v>361.82499999999999</v>
      </c>
      <c r="J307" s="304">
        <f t="shared" si="58"/>
        <v>103.96000000000002</v>
      </c>
      <c r="K307" s="340">
        <v>7.6</v>
      </c>
      <c r="L307" s="310">
        <f t="shared" si="54"/>
        <v>112.52000000000001</v>
      </c>
      <c r="M307" s="304">
        <f t="shared" si="62"/>
        <v>0</v>
      </c>
      <c r="N307" s="304">
        <f t="shared" si="63"/>
        <v>22.532288138438037</v>
      </c>
      <c r="O307" s="304">
        <f t="shared" si="64"/>
        <v>0</v>
      </c>
      <c r="P307" s="304">
        <f t="shared" si="65"/>
        <v>0</v>
      </c>
      <c r="Q307" s="304">
        <f t="shared" si="66"/>
        <v>42.240747316848442</v>
      </c>
      <c r="R307" s="304">
        <f t="shared" si="59"/>
        <v>112.52000000000001</v>
      </c>
      <c r="S307" s="213">
        <f t="shared" si="60"/>
        <v>0</v>
      </c>
      <c r="T307" s="305">
        <f t="shared" si="61"/>
        <v>0</v>
      </c>
    </row>
    <row r="308" spans="1:20" x14ac:dyDescent="0.35">
      <c r="A308" s="202">
        <f>'09-2022'!A314</f>
        <v>44817.624999999265</v>
      </c>
      <c r="B308" s="364">
        <v>376.39</v>
      </c>
      <c r="C308" s="365">
        <v>40732.334849999999</v>
      </c>
      <c r="D308" s="366">
        <v>0</v>
      </c>
      <c r="E308" s="366">
        <v>0</v>
      </c>
      <c r="F308" s="239">
        <f t="shared" si="55"/>
        <v>376.39</v>
      </c>
      <c r="G308" s="239">
        <f t="shared" si="56"/>
        <v>40732.334849999999</v>
      </c>
      <c r="H308" s="216">
        <f>'09-2022'!P314</f>
        <v>0</v>
      </c>
      <c r="I308" s="309">
        <f t="shared" si="57"/>
        <v>376.39</v>
      </c>
      <c r="J308" s="304">
        <f t="shared" si="58"/>
        <v>108.2184299529743</v>
      </c>
      <c r="K308" s="340">
        <v>7.6</v>
      </c>
      <c r="L308" s="310">
        <f t="shared" si="54"/>
        <v>112.52000000000001</v>
      </c>
      <c r="M308" s="304">
        <f t="shared" si="62"/>
        <v>0</v>
      </c>
      <c r="N308" s="304">
        <f t="shared" si="63"/>
        <v>22.532288138438037</v>
      </c>
      <c r="O308" s="304">
        <f t="shared" si="64"/>
        <v>0</v>
      </c>
      <c r="P308" s="304">
        <f t="shared" si="65"/>
        <v>0</v>
      </c>
      <c r="Q308" s="304">
        <f t="shared" si="66"/>
        <v>42.240747316848442</v>
      </c>
      <c r="R308" s="304">
        <f t="shared" si="59"/>
        <v>112.52000000000001</v>
      </c>
      <c r="S308" s="213">
        <f t="shared" si="60"/>
        <v>0</v>
      </c>
      <c r="T308" s="305">
        <f t="shared" si="61"/>
        <v>0</v>
      </c>
    </row>
    <row r="309" spans="1:20" x14ac:dyDescent="0.35">
      <c r="A309" s="202">
        <f>'09-2022'!A315</f>
        <v>44817.666666665929</v>
      </c>
      <c r="B309" s="364">
        <v>392.15</v>
      </c>
      <c r="C309" s="365">
        <v>45681.553500000002</v>
      </c>
      <c r="D309" s="366">
        <v>9.2309999999999999</v>
      </c>
      <c r="E309" s="366">
        <v>1075.32</v>
      </c>
      <c r="F309" s="239">
        <f t="shared" si="55"/>
        <v>382.91899999999998</v>
      </c>
      <c r="G309" s="239">
        <f t="shared" si="56"/>
        <v>44606.233500000002</v>
      </c>
      <c r="H309" s="216">
        <f>'09-2022'!P315</f>
        <v>0</v>
      </c>
      <c r="I309" s="309">
        <f t="shared" si="57"/>
        <v>382.91899999999998</v>
      </c>
      <c r="J309" s="304">
        <f t="shared" si="58"/>
        <v>116.48999788467013</v>
      </c>
      <c r="K309" s="340">
        <v>7.6</v>
      </c>
      <c r="L309" s="310">
        <f t="shared" si="54"/>
        <v>112.52000000000001</v>
      </c>
      <c r="M309" s="304">
        <f t="shared" si="62"/>
        <v>0</v>
      </c>
      <c r="N309" s="304">
        <f t="shared" si="63"/>
        <v>22.532288138438037</v>
      </c>
      <c r="O309" s="304">
        <f t="shared" si="64"/>
        <v>0</v>
      </c>
      <c r="P309" s="304">
        <f t="shared" si="65"/>
        <v>0</v>
      </c>
      <c r="Q309" s="304">
        <f t="shared" si="66"/>
        <v>42.240747316848442</v>
      </c>
      <c r="R309" s="304">
        <f t="shared" si="59"/>
        <v>112.52000000000001</v>
      </c>
      <c r="S309" s="213">
        <f t="shared" si="60"/>
        <v>3.9699978846701214</v>
      </c>
      <c r="T309" s="305">
        <f t="shared" si="61"/>
        <v>1520.1876199999981</v>
      </c>
    </row>
    <row r="310" spans="1:20" x14ac:dyDescent="0.35">
      <c r="A310" s="202">
        <f>'09-2022'!A316</f>
        <v>44817.708333332594</v>
      </c>
      <c r="B310" s="364">
        <v>396.7</v>
      </c>
      <c r="C310" s="365">
        <v>51087.025999999998</v>
      </c>
      <c r="D310" s="366">
        <v>0.69699999999999995</v>
      </c>
      <c r="E310" s="366">
        <v>89.76</v>
      </c>
      <c r="F310" s="239">
        <f t="shared" si="55"/>
        <v>396.00299999999999</v>
      </c>
      <c r="G310" s="239">
        <f t="shared" si="56"/>
        <v>50997.265999999996</v>
      </c>
      <c r="H310" s="216">
        <f>'09-2022'!P316</f>
        <v>0</v>
      </c>
      <c r="I310" s="309">
        <f t="shared" si="57"/>
        <v>396.00299999999999</v>
      </c>
      <c r="J310" s="304">
        <f t="shared" si="58"/>
        <v>128.77999914142063</v>
      </c>
      <c r="K310" s="340">
        <v>7.6</v>
      </c>
      <c r="L310" s="310">
        <f t="shared" si="54"/>
        <v>112.52000000000001</v>
      </c>
      <c r="M310" s="304">
        <f t="shared" si="62"/>
        <v>0</v>
      </c>
      <c r="N310" s="304">
        <f t="shared" si="63"/>
        <v>22.532288138438037</v>
      </c>
      <c r="O310" s="304">
        <f t="shared" si="64"/>
        <v>0</v>
      </c>
      <c r="P310" s="304">
        <f t="shared" si="65"/>
        <v>0</v>
      </c>
      <c r="Q310" s="304">
        <f t="shared" si="66"/>
        <v>42.240747316848442</v>
      </c>
      <c r="R310" s="304">
        <f t="shared" si="59"/>
        <v>112.52000000000001</v>
      </c>
      <c r="S310" s="213">
        <f t="shared" si="60"/>
        <v>16.259999141420622</v>
      </c>
      <c r="T310" s="305">
        <f t="shared" si="61"/>
        <v>6439.0084399999905</v>
      </c>
    </row>
    <row r="311" spans="1:20" x14ac:dyDescent="0.35">
      <c r="A311" s="202">
        <f>'09-2022'!A317</f>
        <v>44817.749999999258</v>
      </c>
      <c r="B311" s="364">
        <v>396.05</v>
      </c>
      <c r="C311" s="365">
        <v>52714.254999999997</v>
      </c>
      <c r="D311" s="366">
        <v>11.346</v>
      </c>
      <c r="E311" s="366">
        <v>1510.153</v>
      </c>
      <c r="F311" s="239">
        <f t="shared" si="55"/>
        <v>384.70400000000001</v>
      </c>
      <c r="G311" s="239">
        <f t="shared" si="56"/>
        <v>51204.101999999999</v>
      </c>
      <c r="H311" s="216">
        <f>'09-2022'!P317</f>
        <v>0</v>
      </c>
      <c r="I311" s="309">
        <f t="shared" si="57"/>
        <v>384.70400000000001</v>
      </c>
      <c r="J311" s="304">
        <f t="shared" si="58"/>
        <v>133.09999896023956</v>
      </c>
      <c r="K311" s="340">
        <v>7.6</v>
      </c>
      <c r="L311" s="310">
        <f t="shared" si="54"/>
        <v>112.52000000000001</v>
      </c>
      <c r="M311" s="304">
        <f t="shared" si="62"/>
        <v>0</v>
      </c>
      <c r="N311" s="304">
        <f t="shared" si="63"/>
        <v>22.532288138438037</v>
      </c>
      <c r="O311" s="304">
        <f t="shared" si="64"/>
        <v>0</v>
      </c>
      <c r="P311" s="304">
        <f t="shared" si="65"/>
        <v>0</v>
      </c>
      <c r="Q311" s="304">
        <f t="shared" si="66"/>
        <v>42.240747316848442</v>
      </c>
      <c r="R311" s="304">
        <f t="shared" si="59"/>
        <v>112.52000000000001</v>
      </c>
      <c r="S311" s="213">
        <f t="shared" si="60"/>
        <v>20.57999896023955</v>
      </c>
      <c r="T311" s="305">
        <f t="shared" si="61"/>
        <v>7917.2079199999962</v>
      </c>
    </row>
    <row r="312" spans="1:20" x14ac:dyDescent="0.35">
      <c r="A312" s="202">
        <f>'09-2022'!A318</f>
        <v>44817.791666665922</v>
      </c>
      <c r="B312" s="364">
        <v>379.90800000000002</v>
      </c>
      <c r="C312" s="365">
        <v>44763.021049999996</v>
      </c>
      <c r="D312" s="366">
        <v>0</v>
      </c>
      <c r="E312" s="366">
        <v>0</v>
      </c>
      <c r="F312" s="239">
        <f t="shared" si="55"/>
        <v>379.90800000000002</v>
      </c>
      <c r="G312" s="239">
        <f t="shared" si="56"/>
        <v>44763.021049999996</v>
      </c>
      <c r="H312" s="216">
        <f>'09-2022'!P318</f>
        <v>0</v>
      </c>
      <c r="I312" s="309">
        <f t="shared" si="57"/>
        <v>379.90800000000002</v>
      </c>
      <c r="J312" s="304">
        <f t="shared" si="58"/>
        <v>117.82595009844486</v>
      </c>
      <c r="K312" s="340">
        <v>7.6</v>
      </c>
      <c r="L312" s="310">
        <f t="shared" si="54"/>
        <v>112.52000000000001</v>
      </c>
      <c r="M312" s="304">
        <f t="shared" si="62"/>
        <v>0</v>
      </c>
      <c r="N312" s="304">
        <f t="shared" si="63"/>
        <v>22.532288138438037</v>
      </c>
      <c r="O312" s="304">
        <f t="shared" si="64"/>
        <v>0</v>
      </c>
      <c r="P312" s="304">
        <f t="shared" si="65"/>
        <v>0</v>
      </c>
      <c r="Q312" s="304">
        <f t="shared" si="66"/>
        <v>42.240747316848442</v>
      </c>
      <c r="R312" s="304">
        <f t="shared" si="59"/>
        <v>112.52000000000001</v>
      </c>
      <c r="S312" s="213">
        <f t="shared" si="60"/>
        <v>5.3059500984448533</v>
      </c>
      <c r="T312" s="305">
        <f t="shared" si="61"/>
        <v>2015.7728899999875</v>
      </c>
    </row>
    <row r="313" spans="1:20" x14ac:dyDescent="0.35">
      <c r="A313" s="202">
        <f>'09-2022'!A319</f>
        <v>44817.833333332586</v>
      </c>
      <c r="B313" s="364">
        <v>375.298</v>
      </c>
      <c r="C313" s="365">
        <v>40853.916292000002</v>
      </c>
      <c r="D313" s="366">
        <v>0</v>
      </c>
      <c r="E313" s="366">
        <v>0</v>
      </c>
      <c r="F313" s="239">
        <f t="shared" si="55"/>
        <v>375.298</v>
      </c>
      <c r="G313" s="239">
        <f t="shared" si="56"/>
        <v>40853.916292000002</v>
      </c>
      <c r="H313" s="216">
        <f>'09-2022'!P319</f>
        <v>0</v>
      </c>
      <c r="I313" s="309">
        <f t="shared" si="57"/>
        <v>375.298</v>
      </c>
      <c r="J313" s="304">
        <f t="shared" si="58"/>
        <v>108.85727153355467</v>
      </c>
      <c r="K313" s="340">
        <v>7.6</v>
      </c>
      <c r="L313" s="310">
        <f t="shared" si="54"/>
        <v>112.52000000000001</v>
      </c>
      <c r="M313" s="304">
        <f t="shared" si="62"/>
        <v>0</v>
      </c>
      <c r="N313" s="304">
        <f t="shared" si="63"/>
        <v>22.532288138438037</v>
      </c>
      <c r="O313" s="304">
        <f t="shared" si="64"/>
        <v>0</v>
      </c>
      <c r="P313" s="304">
        <f t="shared" si="65"/>
        <v>0</v>
      </c>
      <c r="Q313" s="304">
        <f t="shared" si="66"/>
        <v>42.240747316848442</v>
      </c>
      <c r="R313" s="304">
        <f t="shared" si="59"/>
        <v>112.52000000000001</v>
      </c>
      <c r="S313" s="213">
        <f t="shared" si="60"/>
        <v>0</v>
      </c>
      <c r="T313" s="305">
        <f t="shared" si="61"/>
        <v>0</v>
      </c>
    </row>
    <row r="314" spans="1:20" x14ac:dyDescent="0.35">
      <c r="A314" s="202">
        <f>'09-2022'!A320</f>
        <v>44817.874999999251</v>
      </c>
      <c r="B314" s="364">
        <v>379.00899999999996</v>
      </c>
      <c r="C314" s="365">
        <v>38660.165739999997</v>
      </c>
      <c r="D314" s="366">
        <v>0</v>
      </c>
      <c r="E314" s="366">
        <v>0</v>
      </c>
      <c r="F314" s="239">
        <f t="shared" si="55"/>
        <v>379.00899999999996</v>
      </c>
      <c r="G314" s="239">
        <f t="shared" si="56"/>
        <v>38660.165739999997</v>
      </c>
      <c r="H314" s="216">
        <f>'09-2022'!P320</f>
        <v>0</v>
      </c>
      <c r="I314" s="309">
        <f t="shared" si="57"/>
        <v>379.00899999999996</v>
      </c>
      <c r="J314" s="304">
        <f t="shared" si="58"/>
        <v>102.00329211179682</v>
      </c>
      <c r="K314" s="340">
        <v>7.6</v>
      </c>
      <c r="L314" s="310">
        <f t="shared" si="54"/>
        <v>112.52000000000001</v>
      </c>
      <c r="M314" s="304">
        <f t="shared" si="62"/>
        <v>0</v>
      </c>
      <c r="N314" s="304">
        <f t="shared" si="63"/>
        <v>22.532288138438037</v>
      </c>
      <c r="O314" s="304">
        <f t="shared" si="64"/>
        <v>0</v>
      </c>
      <c r="P314" s="304">
        <f t="shared" si="65"/>
        <v>0</v>
      </c>
      <c r="Q314" s="304">
        <f t="shared" si="66"/>
        <v>42.240747316848442</v>
      </c>
      <c r="R314" s="304">
        <f t="shared" si="59"/>
        <v>112.52000000000001</v>
      </c>
      <c r="S314" s="213">
        <f t="shared" si="60"/>
        <v>0</v>
      </c>
      <c r="T314" s="305">
        <f t="shared" si="61"/>
        <v>0</v>
      </c>
    </row>
    <row r="315" spans="1:20" x14ac:dyDescent="0.35">
      <c r="A315" s="202">
        <f>'09-2022'!A321</f>
        <v>44817.916666665915</v>
      </c>
      <c r="B315" s="364">
        <v>364.71100000000001</v>
      </c>
      <c r="C315" s="365">
        <v>32175.760342000001</v>
      </c>
      <c r="D315" s="366">
        <v>0</v>
      </c>
      <c r="E315" s="366">
        <v>0</v>
      </c>
      <c r="F315" s="239">
        <f t="shared" si="55"/>
        <v>364.71100000000001</v>
      </c>
      <c r="G315" s="239">
        <f t="shared" si="56"/>
        <v>32175.760342000001</v>
      </c>
      <c r="H315" s="216">
        <f>'09-2022'!P321</f>
        <v>0</v>
      </c>
      <c r="I315" s="309">
        <f t="shared" si="57"/>
        <v>364.71100000000001</v>
      </c>
      <c r="J315" s="304">
        <f t="shared" si="58"/>
        <v>88.222621039672504</v>
      </c>
      <c r="K315" s="340">
        <v>7.6</v>
      </c>
      <c r="L315" s="310">
        <f t="shared" si="54"/>
        <v>112.52000000000001</v>
      </c>
      <c r="M315" s="304">
        <f t="shared" si="62"/>
        <v>0</v>
      </c>
      <c r="N315" s="304">
        <f t="shared" si="63"/>
        <v>22.532288138438037</v>
      </c>
      <c r="O315" s="304">
        <f t="shared" si="64"/>
        <v>0</v>
      </c>
      <c r="P315" s="304">
        <f t="shared" si="65"/>
        <v>0</v>
      </c>
      <c r="Q315" s="304">
        <f t="shared" si="66"/>
        <v>42.240747316848442</v>
      </c>
      <c r="R315" s="304">
        <f t="shared" si="59"/>
        <v>112.52000000000001</v>
      </c>
      <c r="S315" s="213">
        <f t="shared" si="60"/>
        <v>0</v>
      </c>
      <c r="T315" s="305">
        <f t="shared" si="61"/>
        <v>0</v>
      </c>
    </row>
    <row r="316" spans="1:20" x14ac:dyDescent="0.35">
      <c r="A316" s="202">
        <f>'09-2022'!A322</f>
        <v>44817.958333332579</v>
      </c>
      <c r="B316" s="364">
        <v>324.84899999999999</v>
      </c>
      <c r="C316" s="365">
        <v>25929.708315</v>
      </c>
      <c r="D316" s="366">
        <v>0</v>
      </c>
      <c r="E316" s="366">
        <v>0</v>
      </c>
      <c r="F316" s="239">
        <f t="shared" si="55"/>
        <v>324.84899999999999</v>
      </c>
      <c r="G316" s="239">
        <f t="shared" si="56"/>
        <v>25929.708315</v>
      </c>
      <c r="H316" s="216">
        <f>'09-2022'!P322</f>
        <v>0</v>
      </c>
      <c r="I316" s="309">
        <f t="shared" si="57"/>
        <v>324.84899999999999</v>
      </c>
      <c r="J316" s="304">
        <f t="shared" si="58"/>
        <v>79.820803865796108</v>
      </c>
      <c r="K316" s="340">
        <v>7.6</v>
      </c>
      <c r="L316" s="310">
        <f t="shared" si="54"/>
        <v>112.52000000000001</v>
      </c>
      <c r="M316" s="304">
        <f t="shared" si="62"/>
        <v>0</v>
      </c>
      <c r="N316" s="304">
        <f t="shared" si="63"/>
        <v>22.532288138438037</v>
      </c>
      <c r="O316" s="304">
        <f t="shared" si="64"/>
        <v>0</v>
      </c>
      <c r="P316" s="304">
        <f t="shared" si="65"/>
        <v>0</v>
      </c>
      <c r="Q316" s="304">
        <f t="shared" si="66"/>
        <v>42.240747316848442</v>
      </c>
      <c r="R316" s="304">
        <f t="shared" si="59"/>
        <v>112.52000000000001</v>
      </c>
      <c r="S316" s="213">
        <f t="shared" si="60"/>
        <v>0</v>
      </c>
      <c r="T316" s="305">
        <f t="shared" si="61"/>
        <v>0</v>
      </c>
    </row>
    <row r="317" spans="1:20" x14ac:dyDescent="0.35">
      <c r="A317" s="202">
        <f>'09-2022'!A323</f>
        <v>44817.999999999243</v>
      </c>
      <c r="B317" s="364">
        <v>292.447</v>
      </c>
      <c r="C317" s="365">
        <v>18999.095281000002</v>
      </c>
      <c r="D317" s="366">
        <v>0</v>
      </c>
      <c r="E317" s="366">
        <v>0</v>
      </c>
      <c r="F317" s="239">
        <f t="shared" si="55"/>
        <v>292.447</v>
      </c>
      <c r="G317" s="239">
        <f t="shared" si="56"/>
        <v>18999.095281000002</v>
      </c>
      <c r="H317" s="216">
        <f>'09-2022'!P323</f>
        <v>0</v>
      </c>
      <c r="I317" s="309">
        <f t="shared" si="57"/>
        <v>292.447</v>
      </c>
      <c r="J317" s="304">
        <f t="shared" si="58"/>
        <v>64.96594350771251</v>
      </c>
      <c r="K317" s="340">
        <v>7.6</v>
      </c>
      <c r="L317" s="310">
        <f t="shared" si="54"/>
        <v>112.52000000000001</v>
      </c>
      <c r="M317" s="304">
        <f t="shared" si="62"/>
        <v>0</v>
      </c>
      <c r="N317" s="304">
        <f t="shared" si="63"/>
        <v>22.532288138438037</v>
      </c>
      <c r="O317" s="304">
        <f t="shared" si="64"/>
        <v>0</v>
      </c>
      <c r="P317" s="304">
        <f t="shared" si="65"/>
        <v>0</v>
      </c>
      <c r="Q317" s="304">
        <f t="shared" si="66"/>
        <v>42.240747316848442</v>
      </c>
      <c r="R317" s="304">
        <f t="shared" si="59"/>
        <v>112.52000000000001</v>
      </c>
      <c r="S317" s="213">
        <f t="shared" si="60"/>
        <v>0</v>
      </c>
      <c r="T317" s="305">
        <f t="shared" si="61"/>
        <v>0</v>
      </c>
    </row>
    <row r="318" spans="1:20" x14ac:dyDescent="0.35">
      <c r="A318" s="202">
        <f>'09-2022'!A324</f>
        <v>44818.041666665908</v>
      </c>
      <c r="B318" s="362">
        <v>259.11099999999999</v>
      </c>
      <c r="C318" s="363">
        <v>16702.765489000001</v>
      </c>
      <c r="D318" s="366">
        <v>0</v>
      </c>
      <c r="E318" s="366">
        <v>0</v>
      </c>
      <c r="F318" s="239">
        <f t="shared" si="55"/>
        <v>259.11099999999999</v>
      </c>
      <c r="G318" s="239">
        <f t="shared" si="56"/>
        <v>16702.765489000001</v>
      </c>
      <c r="H318" s="216">
        <f>'09-2022'!P324</f>
        <v>0</v>
      </c>
      <c r="I318" s="309">
        <f t="shared" si="57"/>
        <v>259.11099999999999</v>
      </c>
      <c r="J318" s="304">
        <f t="shared" si="58"/>
        <v>64.461815550092439</v>
      </c>
      <c r="K318" s="340">
        <v>7.95</v>
      </c>
      <c r="L318" s="310">
        <f t="shared" si="54"/>
        <v>116.16</v>
      </c>
      <c r="M318" s="304">
        <f t="shared" si="62"/>
        <v>0</v>
      </c>
      <c r="N318" s="304">
        <f t="shared" si="63"/>
        <v>22.532288138438037</v>
      </c>
      <c r="O318" s="304">
        <f t="shared" si="64"/>
        <v>0</v>
      </c>
      <c r="P318" s="304">
        <f t="shared" si="65"/>
        <v>0</v>
      </c>
      <c r="Q318" s="304">
        <f t="shared" si="66"/>
        <v>42.240747316848442</v>
      </c>
      <c r="R318" s="304">
        <f t="shared" si="59"/>
        <v>116.16</v>
      </c>
      <c r="S318" s="213">
        <f t="shared" si="60"/>
        <v>0</v>
      </c>
      <c r="T318" s="305">
        <f t="shared" si="61"/>
        <v>0</v>
      </c>
    </row>
    <row r="319" spans="1:20" x14ac:dyDescent="0.35">
      <c r="A319" s="202">
        <f>'09-2022'!A325</f>
        <v>44818.083333332572</v>
      </c>
      <c r="B319" s="364">
        <v>237.101</v>
      </c>
      <c r="C319" s="365">
        <v>13657.193246999999</v>
      </c>
      <c r="D319" s="366">
        <v>0</v>
      </c>
      <c r="E319" s="366">
        <v>0</v>
      </c>
      <c r="F319" s="239">
        <f t="shared" si="55"/>
        <v>237.101</v>
      </c>
      <c r="G319" s="239">
        <f t="shared" si="56"/>
        <v>13657.193246999999</v>
      </c>
      <c r="H319" s="216">
        <f>'09-2022'!P325</f>
        <v>0</v>
      </c>
      <c r="I319" s="309">
        <f t="shared" si="57"/>
        <v>237.101</v>
      </c>
      <c r="J319" s="304">
        <f t="shared" si="58"/>
        <v>57.600740810878065</v>
      </c>
      <c r="K319" s="340">
        <v>7.95</v>
      </c>
      <c r="L319" s="310">
        <f t="shared" si="54"/>
        <v>116.16</v>
      </c>
      <c r="M319" s="304">
        <f t="shared" si="62"/>
        <v>0</v>
      </c>
      <c r="N319" s="304">
        <f t="shared" si="63"/>
        <v>22.532288138438037</v>
      </c>
      <c r="O319" s="304">
        <f t="shared" si="64"/>
        <v>0</v>
      </c>
      <c r="P319" s="304">
        <f t="shared" si="65"/>
        <v>0</v>
      </c>
      <c r="Q319" s="304">
        <f t="shared" si="66"/>
        <v>42.240747316848442</v>
      </c>
      <c r="R319" s="304">
        <f t="shared" si="59"/>
        <v>116.16</v>
      </c>
      <c r="S319" s="213">
        <f t="shared" si="60"/>
        <v>0</v>
      </c>
      <c r="T319" s="305">
        <f t="shared" si="61"/>
        <v>0</v>
      </c>
    </row>
    <row r="320" spans="1:20" x14ac:dyDescent="0.35">
      <c r="A320" s="202">
        <f>'09-2022'!A326</f>
        <v>44818.124999999236</v>
      </c>
      <c r="B320" s="364">
        <v>229.42</v>
      </c>
      <c r="C320" s="365">
        <v>12393.82698</v>
      </c>
      <c r="D320" s="366">
        <v>0</v>
      </c>
      <c r="E320" s="366">
        <v>0</v>
      </c>
      <c r="F320" s="239">
        <f t="shared" si="55"/>
        <v>229.42</v>
      </c>
      <c r="G320" s="239">
        <f t="shared" si="56"/>
        <v>12393.82698</v>
      </c>
      <c r="H320" s="216">
        <f>'09-2022'!P326</f>
        <v>0</v>
      </c>
      <c r="I320" s="309">
        <f t="shared" si="57"/>
        <v>229.42</v>
      </c>
      <c r="J320" s="304">
        <f t="shared" si="58"/>
        <v>54.02243474849621</v>
      </c>
      <c r="K320" s="340">
        <v>7.95</v>
      </c>
      <c r="L320" s="310">
        <f t="shared" si="54"/>
        <v>116.16</v>
      </c>
      <c r="M320" s="304">
        <f t="shared" si="62"/>
        <v>0</v>
      </c>
      <c r="N320" s="304">
        <f t="shared" si="63"/>
        <v>22.532288138438037</v>
      </c>
      <c r="O320" s="304">
        <f t="shared" si="64"/>
        <v>0</v>
      </c>
      <c r="P320" s="304">
        <f t="shared" si="65"/>
        <v>0</v>
      </c>
      <c r="Q320" s="304">
        <f t="shared" si="66"/>
        <v>42.240747316848442</v>
      </c>
      <c r="R320" s="304">
        <f t="shared" si="59"/>
        <v>116.16</v>
      </c>
      <c r="S320" s="213">
        <f t="shared" si="60"/>
        <v>0</v>
      </c>
      <c r="T320" s="305">
        <f t="shared" si="61"/>
        <v>0</v>
      </c>
    </row>
    <row r="321" spans="1:20" x14ac:dyDescent="0.35">
      <c r="A321" s="202">
        <f>'09-2022'!A327</f>
        <v>44818.1666666659</v>
      </c>
      <c r="B321" s="364">
        <v>219.45</v>
      </c>
      <c r="C321" s="365">
        <v>11265.8364</v>
      </c>
      <c r="D321" s="366">
        <v>0</v>
      </c>
      <c r="E321" s="366">
        <v>0</v>
      </c>
      <c r="F321" s="239">
        <f t="shared" si="55"/>
        <v>219.45</v>
      </c>
      <c r="G321" s="239">
        <f t="shared" si="56"/>
        <v>11265.8364</v>
      </c>
      <c r="H321" s="216">
        <f>'09-2022'!P327</f>
        <v>0</v>
      </c>
      <c r="I321" s="309">
        <f t="shared" si="57"/>
        <v>219.45</v>
      </c>
      <c r="J321" s="304">
        <f t="shared" si="58"/>
        <v>51.336688995215312</v>
      </c>
      <c r="K321" s="340">
        <v>7.95</v>
      </c>
      <c r="L321" s="310">
        <f t="shared" si="54"/>
        <v>116.16</v>
      </c>
      <c r="M321" s="304">
        <f t="shared" si="62"/>
        <v>0</v>
      </c>
      <c r="N321" s="304">
        <f t="shared" si="63"/>
        <v>22.532288138438037</v>
      </c>
      <c r="O321" s="304">
        <f t="shared" si="64"/>
        <v>0</v>
      </c>
      <c r="P321" s="304">
        <f t="shared" si="65"/>
        <v>0</v>
      </c>
      <c r="Q321" s="304">
        <f t="shared" si="66"/>
        <v>42.240747316848442</v>
      </c>
      <c r="R321" s="304">
        <f t="shared" si="59"/>
        <v>116.16</v>
      </c>
      <c r="S321" s="213">
        <f t="shared" si="60"/>
        <v>0</v>
      </c>
      <c r="T321" s="305">
        <f t="shared" si="61"/>
        <v>0</v>
      </c>
    </row>
    <row r="322" spans="1:20" x14ac:dyDescent="0.35">
      <c r="A322" s="202">
        <f>'09-2022'!A328</f>
        <v>44818.208333332565</v>
      </c>
      <c r="B322" s="364">
        <v>230.02199999999999</v>
      </c>
      <c r="C322" s="365">
        <v>11903.091428</v>
      </c>
      <c r="D322" s="366">
        <v>0</v>
      </c>
      <c r="E322" s="366">
        <v>0</v>
      </c>
      <c r="F322" s="239">
        <f t="shared" si="55"/>
        <v>230.02199999999999</v>
      </c>
      <c r="G322" s="239">
        <f t="shared" si="56"/>
        <v>11903.091428</v>
      </c>
      <c r="H322" s="216">
        <f>'09-2022'!P328</f>
        <v>0</v>
      </c>
      <c r="I322" s="309">
        <f t="shared" si="57"/>
        <v>230.02199999999999</v>
      </c>
      <c r="J322" s="304">
        <f t="shared" si="58"/>
        <v>51.747621653580964</v>
      </c>
      <c r="K322" s="340">
        <v>7.95</v>
      </c>
      <c r="L322" s="310">
        <f t="shared" si="54"/>
        <v>116.16</v>
      </c>
      <c r="M322" s="304">
        <f t="shared" si="62"/>
        <v>0</v>
      </c>
      <c r="N322" s="304">
        <f t="shared" si="63"/>
        <v>22.532288138438037</v>
      </c>
      <c r="O322" s="304">
        <f t="shared" si="64"/>
        <v>0</v>
      </c>
      <c r="P322" s="304">
        <f t="shared" si="65"/>
        <v>0</v>
      </c>
      <c r="Q322" s="304">
        <f t="shared" si="66"/>
        <v>42.240747316848442</v>
      </c>
      <c r="R322" s="304">
        <f t="shared" si="59"/>
        <v>116.16</v>
      </c>
      <c r="S322" s="213">
        <f t="shared" si="60"/>
        <v>0</v>
      </c>
      <c r="T322" s="305">
        <f t="shared" si="61"/>
        <v>0</v>
      </c>
    </row>
    <row r="323" spans="1:20" x14ac:dyDescent="0.35">
      <c r="A323" s="202">
        <f>'09-2022'!A329</f>
        <v>44818.249999999229</v>
      </c>
      <c r="B323" s="364">
        <v>237.66800000000001</v>
      </c>
      <c r="C323" s="365">
        <v>14883.126972</v>
      </c>
      <c r="D323" s="366">
        <v>0</v>
      </c>
      <c r="E323" s="366">
        <v>0</v>
      </c>
      <c r="F323" s="239">
        <f t="shared" si="55"/>
        <v>237.66800000000001</v>
      </c>
      <c r="G323" s="239">
        <f t="shared" si="56"/>
        <v>14883.126972</v>
      </c>
      <c r="H323" s="216">
        <f>'09-2022'!P329</f>
        <v>0</v>
      </c>
      <c r="I323" s="309">
        <f t="shared" si="57"/>
        <v>237.66800000000001</v>
      </c>
      <c r="J323" s="304">
        <f t="shared" si="58"/>
        <v>62.621501304340505</v>
      </c>
      <c r="K323" s="340">
        <v>7.95</v>
      </c>
      <c r="L323" s="310">
        <f t="shared" si="54"/>
        <v>116.16</v>
      </c>
      <c r="M323" s="304">
        <f t="shared" si="62"/>
        <v>0</v>
      </c>
      <c r="N323" s="304">
        <f t="shared" si="63"/>
        <v>22.532288138438037</v>
      </c>
      <c r="O323" s="304">
        <f t="shared" si="64"/>
        <v>0</v>
      </c>
      <c r="P323" s="304">
        <f t="shared" si="65"/>
        <v>0</v>
      </c>
      <c r="Q323" s="304">
        <f t="shared" si="66"/>
        <v>42.240747316848442</v>
      </c>
      <c r="R323" s="304">
        <f t="shared" si="59"/>
        <v>116.16</v>
      </c>
      <c r="S323" s="213">
        <f t="shared" si="60"/>
        <v>0</v>
      </c>
      <c r="T323" s="305">
        <f t="shared" si="61"/>
        <v>0</v>
      </c>
    </row>
    <row r="324" spans="1:20" x14ac:dyDescent="0.35">
      <c r="A324" s="202">
        <f>'09-2022'!A330</f>
        <v>44818.291666665893</v>
      </c>
      <c r="B324" s="364">
        <v>276.721</v>
      </c>
      <c r="C324" s="365">
        <v>21057.073653000003</v>
      </c>
      <c r="D324" s="366">
        <v>0</v>
      </c>
      <c r="E324" s="366">
        <v>0</v>
      </c>
      <c r="F324" s="239">
        <f t="shared" si="55"/>
        <v>276.721</v>
      </c>
      <c r="G324" s="239">
        <f t="shared" si="56"/>
        <v>21057.073653000003</v>
      </c>
      <c r="H324" s="216">
        <f>'09-2022'!P330</f>
        <v>0</v>
      </c>
      <c r="I324" s="309">
        <f t="shared" si="57"/>
        <v>276.721</v>
      </c>
      <c r="J324" s="304">
        <f t="shared" si="58"/>
        <v>76.094960819742639</v>
      </c>
      <c r="K324" s="340">
        <v>7.95</v>
      </c>
      <c r="L324" s="310">
        <f t="shared" si="54"/>
        <v>116.16</v>
      </c>
      <c r="M324" s="304">
        <f t="shared" si="62"/>
        <v>0</v>
      </c>
      <c r="N324" s="304">
        <f t="shared" si="63"/>
        <v>22.532288138438037</v>
      </c>
      <c r="O324" s="304">
        <f t="shared" si="64"/>
        <v>0</v>
      </c>
      <c r="P324" s="304">
        <f t="shared" si="65"/>
        <v>0</v>
      </c>
      <c r="Q324" s="304">
        <f t="shared" si="66"/>
        <v>42.240747316848442</v>
      </c>
      <c r="R324" s="304">
        <f t="shared" si="59"/>
        <v>116.16</v>
      </c>
      <c r="S324" s="213">
        <f t="shared" si="60"/>
        <v>0</v>
      </c>
      <c r="T324" s="305">
        <f t="shared" si="61"/>
        <v>0</v>
      </c>
    </row>
    <row r="325" spans="1:20" x14ac:dyDescent="0.35">
      <c r="A325" s="202">
        <f>'09-2022'!A331</f>
        <v>44818.333333332557</v>
      </c>
      <c r="B325" s="364">
        <v>290.149</v>
      </c>
      <c r="C325" s="365">
        <v>21521.036523999999</v>
      </c>
      <c r="D325" s="366">
        <v>0</v>
      </c>
      <c r="E325" s="366">
        <v>0</v>
      </c>
      <c r="F325" s="239">
        <f t="shared" si="55"/>
        <v>290.149</v>
      </c>
      <c r="G325" s="239">
        <f t="shared" si="56"/>
        <v>21521.036523999999</v>
      </c>
      <c r="H325" s="216">
        <f>'09-2022'!P331</f>
        <v>0</v>
      </c>
      <c r="I325" s="309">
        <f t="shared" si="57"/>
        <v>290.149</v>
      </c>
      <c r="J325" s="304">
        <f t="shared" si="58"/>
        <v>74.172361524595985</v>
      </c>
      <c r="K325" s="340">
        <v>7.95</v>
      </c>
      <c r="L325" s="310">
        <f t="shared" si="54"/>
        <v>116.16</v>
      </c>
      <c r="M325" s="304">
        <f t="shared" si="62"/>
        <v>0</v>
      </c>
      <c r="N325" s="304">
        <f t="shared" si="63"/>
        <v>22.532288138438037</v>
      </c>
      <c r="O325" s="304">
        <f t="shared" si="64"/>
        <v>0</v>
      </c>
      <c r="P325" s="304">
        <f t="shared" si="65"/>
        <v>0</v>
      </c>
      <c r="Q325" s="304">
        <f t="shared" si="66"/>
        <v>42.240747316848442</v>
      </c>
      <c r="R325" s="304">
        <f t="shared" si="59"/>
        <v>116.16</v>
      </c>
      <c r="S325" s="213">
        <f t="shared" si="60"/>
        <v>0</v>
      </c>
      <c r="T325" s="305">
        <f t="shared" si="61"/>
        <v>0</v>
      </c>
    </row>
    <row r="326" spans="1:20" x14ac:dyDescent="0.35">
      <c r="A326" s="202">
        <f>'09-2022'!A332</f>
        <v>44818.374999999221</v>
      </c>
      <c r="B326" s="364">
        <v>299.37400000000002</v>
      </c>
      <c r="C326" s="365">
        <v>20851.327298</v>
      </c>
      <c r="D326" s="366">
        <v>0</v>
      </c>
      <c r="E326" s="366">
        <v>0</v>
      </c>
      <c r="F326" s="239">
        <f t="shared" si="55"/>
        <v>299.37400000000002</v>
      </c>
      <c r="G326" s="239">
        <f t="shared" si="56"/>
        <v>20851.327298</v>
      </c>
      <c r="H326" s="216">
        <f>'09-2022'!P332</f>
        <v>0</v>
      </c>
      <c r="I326" s="309">
        <f t="shared" si="57"/>
        <v>299.37400000000002</v>
      </c>
      <c r="J326" s="304">
        <f t="shared" si="58"/>
        <v>69.649760159532889</v>
      </c>
      <c r="K326" s="340">
        <v>7.95</v>
      </c>
      <c r="L326" s="310">
        <f t="shared" ref="L326:L389" si="67">IF(AND(MONTH($A$2)&gt;5,MONTH($A$2)&lt;9),(K326*10800)/1000,(K326*10400)/1000)+33.48</f>
        <v>116.16</v>
      </c>
      <c r="M326" s="304">
        <f t="shared" si="62"/>
        <v>0</v>
      </c>
      <c r="N326" s="304">
        <f t="shared" si="63"/>
        <v>22.532288138438037</v>
      </c>
      <c r="O326" s="304">
        <f t="shared" si="64"/>
        <v>0</v>
      </c>
      <c r="P326" s="304">
        <f t="shared" si="65"/>
        <v>0</v>
      </c>
      <c r="Q326" s="304">
        <f t="shared" si="66"/>
        <v>42.240747316848442</v>
      </c>
      <c r="R326" s="304">
        <f t="shared" si="59"/>
        <v>116.16</v>
      </c>
      <c r="S326" s="213">
        <f t="shared" si="60"/>
        <v>0</v>
      </c>
      <c r="T326" s="305">
        <f t="shared" si="61"/>
        <v>0</v>
      </c>
    </row>
    <row r="327" spans="1:20" x14ac:dyDescent="0.35">
      <c r="A327" s="202">
        <f>'09-2022'!A333</f>
        <v>44818.416666665886</v>
      </c>
      <c r="B327" s="364">
        <v>312.92699999999996</v>
      </c>
      <c r="C327" s="365">
        <v>23579.745891999999</v>
      </c>
      <c r="D327" s="366">
        <v>0</v>
      </c>
      <c r="E327" s="366">
        <v>0</v>
      </c>
      <c r="F327" s="239">
        <f t="shared" ref="F327:F390" si="68">B327-D327</f>
        <v>312.92699999999996</v>
      </c>
      <c r="G327" s="239">
        <f t="shared" ref="G327:G390" si="69">C327-E327</f>
        <v>23579.745891999999</v>
      </c>
      <c r="H327" s="216">
        <f>'09-2022'!P333</f>
        <v>0</v>
      </c>
      <c r="I327" s="309">
        <f t="shared" ref="I327:I390" si="70">F327-H327</f>
        <v>312.92699999999996</v>
      </c>
      <c r="J327" s="304">
        <f t="shared" ref="J327:J390" si="71">IF(F327&gt;0,G327/F327,0)</f>
        <v>75.352225573376543</v>
      </c>
      <c r="K327" s="340">
        <v>7.95</v>
      </c>
      <c r="L327" s="310">
        <f t="shared" si="67"/>
        <v>116.16</v>
      </c>
      <c r="M327" s="304">
        <f t="shared" si="62"/>
        <v>0</v>
      </c>
      <c r="N327" s="304">
        <f t="shared" si="63"/>
        <v>22.532288138438037</v>
      </c>
      <c r="O327" s="304">
        <f t="shared" si="64"/>
        <v>0</v>
      </c>
      <c r="P327" s="304">
        <f t="shared" si="65"/>
        <v>0</v>
      </c>
      <c r="Q327" s="304">
        <f t="shared" si="66"/>
        <v>42.240747316848442</v>
      </c>
      <c r="R327" s="304">
        <f t="shared" ref="R327:R390" si="72">MAX(L327:Q327)</f>
        <v>116.16</v>
      </c>
      <c r="S327" s="213">
        <f t="shared" ref="S327:S390" si="73">IF(J327&gt;R327,J327-R327,0)</f>
        <v>0</v>
      </c>
      <c r="T327" s="305">
        <f t="shared" ref="T327:T390" si="74">IF(S327&lt;&gt;" ",S327*I327,0)</f>
        <v>0</v>
      </c>
    </row>
    <row r="328" spans="1:20" x14ac:dyDescent="0.35">
      <c r="A328" s="202">
        <f>'09-2022'!A334</f>
        <v>44818.45833333255</v>
      </c>
      <c r="B328" s="364">
        <v>331.1</v>
      </c>
      <c r="C328" s="365">
        <v>27703.136999999999</v>
      </c>
      <c r="D328" s="366">
        <v>10.253</v>
      </c>
      <c r="E328" s="366">
        <v>857.86900000000003</v>
      </c>
      <c r="F328" s="239">
        <f t="shared" si="68"/>
        <v>320.84700000000004</v>
      </c>
      <c r="G328" s="239">
        <f t="shared" si="69"/>
        <v>26845.268</v>
      </c>
      <c r="H328" s="216">
        <f>'09-2022'!P334</f>
        <v>0</v>
      </c>
      <c r="I328" s="309">
        <f t="shared" si="70"/>
        <v>320.84700000000004</v>
      </c>
      <c r="J328" s="304">
        <f t="shared" si="71"/>
        <v>83.669998472792315</v>
      </c>
      <c r="K328" s="340">
        <v>7.95</v>
      </c>
      <c r="L328" s="310">
        <f t="shared" si="67"/>
        <v>116.16</v>
      </c>
      <c r="M328" s="304">
        <f t="shared" ref="M328:M391" si="75">M327</f>
        <v>0</v>
      </c>
      <c r="N328" s="304">
        <f t="shared" ref="N328:N391" si="76">N327</f>
        <v>22.532288138438037</v>
      </c>
      <c r="O328" s="304">
        <f t="shared" ref="O328:O391" si="77">O327</f>
        <v>0</v>
      </c>
      <c r="P328" s="304">
        <f t="shared" ref="P328:P391" si="78">P327</f>
        <v>0</v>
      </c>
      <c r="Q328" s="304">
        <f t="shared" ref="Q328:Q391" si="79">Q327</f>
        <v>42.240747316848442</v>
      </c>
      <c r="R328" s="304">
        <f t="shared" si="72"/>
        <v>116.16</v>
      </c>
      <c r="S328" s="213">
        <f t="shared" si="73"/>
        <v>0</v>
      </c>
      <c r="T328" s="305">
        <f t="shared" si="74"/>
        <v>0</v>
      </c>
    </row>
    <row r="329" spans="1:20" x14ac:dyDescent="0.35">
      <c r="A329" s="202">
        <f>'09-2022'!A335</f>
        <v>44818.499999999214</v>
      </c>
      <c r="B329" s="364">
        <v>342.30600000000004</v>
      </c>
      <c r="C329" s="365">
        <v>30377.45883</v>
      </c>
      <c r="D329" s="366">
        <v>0</v>
      </c>
      <c r="E329" s="366">
        <v>0</v>
      </c>
      <c r="F329" s="239">
        <f t="shared" si="68"/>
        <v>342.30600000000004</v>
      </c>
      <c r="G329" s="239">
        <f t="shared" si="69"/>
        <v>30377.45883</v>
      </c>
      <c r="H329" s="216">
        <f>'09-2022'!P335</f>
        <v>0</v>
      </c>
      <c r="I329" s="309">
        <f t="shared" si="70"/>
        <v>342.30600000000004</v>
      </c>
      <c r="J329" s="304">
        <f t="shared" si="71"/>
        <v>88.743576887346393</v>
      </c>
      <c r="K329" s="340">
        <v>7.95</v>
      </c>
      <c r="L329" s="310">
        <f t="shared" si="67"/>
        <v>116.16</v>
      </c>
      <c r="M329" s="304">
        <f t="shared" si="75"/>
        <v>0</v>
      </c>
      <c r="N329" s="304">
        <f t="shared" si="76"/>
        <v>22.532288138438037</v>
      </c>
      <c r="O329" s="304">
        <f t="shared" si="77"/>
        <v>0</v>
      </c>
      <c r="P329" s="304">
        <f t="shared" si="78"/>
        <v>0</v>
      </c>
      <c r="Q329" s="304">
        <f t="shared" si="79"/>
        <v>42.240747316848442</v>
      </c>
      <c r="R329" s="304">
        <f t="shared" si="72"/>
        <v>116.16</v>
      </c>
      <c r="S329" s="213">
        <f t="shared" si="73"/>
        <v>0</v>
      </c>
      <c r="T329" s="305">
        <f t="shared" si="74"/>
        <v>0</v>
      </c>
    </row>
    <row r="330" spans="1:20" x14ac:dyDescent="0.35">
      <c r="A330" s="202">
        <f>'09-2022'!A336</f>
        <v>44818.541666665878</v>
      </c>
      <c r="B330" s="364">
        <v>372</v>
      </c>
      <c r="C330" s="365">
        <v>33974.76</v>
      </c>
      <c r="D330" s="366">
        <v>16.231000000000002</v>
      </c>
      <c r="E330" s="366">
        <v>1482.377</v>
      </c>
      <c r="F330" s="239">
        <f t="shared" si="68"/>
        <v>355.76900000000001</v>
      </c>
      <c r="G330" s="239">
        <f t="shared" si="69"/>
        <v>32492.383000000002</v>
      </c>
      <c r="H330" s="216">
        <f>'09-2022'!P336</f>
        <v>0</v>
      </c>
      <c r="I330" s="309">
        <f t="shared" si="70"/>
        <v>355.76900000000001</v>
      </c>
      <c r="J330" s="304">
        <f t="shared" si="71"/>
        <v>91.330000646486909</v>
      </c>
      <c r="K330" s="340">
        <v>7.95</v>
      </c>
      <c r="L330" s="310">
        <f t="shared" si="67"/>
        <v>116.16</v>
      </c>
      <c r="M330" s="304">
        <f t="shared" si="75"/>
        <v>0</v>
      </c>
      <c r="N330" s="304">
        <f t="shared" si="76"/>
        <v>22.532288138438037</v>
      </c>
      <c r="O330" s="304">
        <f t="shared" si="77"/>
        <v>0</v>
      </c>
      <c r="P330" s="304">
        <f t="shared" si="78"/>
        <v>0</v>
      </c>
      <c r="Q330" s="304">
        <f t="shared" si="79"/>
        <v>42.240747316848442</v>
      </c>
      <c r="R330" s="304">
        <f t="shared" si="72"/>
        <v>116.16</v>
      </c>
      <c r="S330" s="213">
        <f t="shared" si="73"/>
        <v>0</v>
      </c>
      <c r="T330" s="305">
        <f t="shared" si="74"/>
        <v>0</v>
      </c>
    </row>
    <row r="331" spans="1:20" x14ac:dyDescent="0.35">
      <c r="A331" s="202">
        <f>'09-2022'!A337</f>
        <v>44818.583333332543</v>
      </c>
      <c r="B331" s="364">
        <v>399.65</v>
      </c>
      <c r="C331" s="365">
        <v>38634.165500000003</v>
      </c>
      <c r="D331" s="366">
        <v>15.802</v>
      </c>
      <c r="E331" s="366">
        <v>1527.58</v>
      </c>
      <c r="F331" s="239">
        <f t="shared" si="68"/>
        <v>383.84799999999996</v>
      </c>
      <c r="G331" s="239">
        <f t="shared" si="69"/>
        <v>37106.585500000001</v>
      </c>
      <c r="H331" s="216">
        <f>'09-2022'!P337</f>
        <v>0</v>
      </c>
      <c r="I331" s="309">
        <f t="shared" si="70"/>
        <v>383.84799999999996</v>
      </c>
      <c r="J331" s="304">
        <f t="shared" si="71"/>
        <v>96.669998280569402</v>
      </c>
      <c r="K331" s="340">
        <v>7.95</v>
      </c>
      <c r="L331" s="310">
        <f t="shared" si="67"/>
        <v>116.16</v>
      </c>
      <c r="M331" s="304">
        <f t="shared" si="75"/>
        <v>0</v>
      </c>
      <c r="N331" s="304">
        <f t="shared" si="76"/>
        <v>22.532288138438037</v>
      </c>
      <c r="O331" s="304">
        <f t="shared" si="77"/>
        <v>0</v>
      </c>
      <c r="P331" s="304">
        <f t="shared" si="78"/>
        <v>0</v>
      </c>
      <c r="Q331" s="304">
        <f t="shared" si="79"/>
        <v>42.240747316848442</v>
      </c>
      <c r="R331" s="304">
        <f t="shared" si="72"/>
        <v>116.16</v>
      </c>
      <c r="S331" s="213">
        <f t="shared" si="73"/>
        <v>0</v>
      </c>
      <c r="T331" s="305">
        <f t="shared" si="74"/>
        <v>0</v>
      </c>
    </row>
    <row r="332" spans="1:20" x14ac:dyDescent="0.35">
      <c r="A332" s="202">
        <f>'09-2022'!A338</f>
        <v>44818.624999999207</v>
      </c>
      <c r="B332" s="364">
        <v>407.101</v>
      </c>
      <c r="C332" s="365">
        <v>43513.639397999999</v>
      </c>
      <c r="D332" s="366">
        <v>0</v>
      </c>
      <c r="E332" s="366">
        <v>0</v>
      </c>
      <c r="F332" s="239">
        <f t="shared" si="68"/>
        <v>407.101</v>
      </c>
      <c r="G332" s="239">
        <f t="shared" si="69"/>
        <v>43513.639397999999</v>
      </c>
      <c r="H332" s="216">
        <f>'09-2022'!P338</f>
        <v>0</v>
      </c>
      <c r="I332" s="309">
        <f t="shared" si="70"/>
        <v>407.101</v>
      </c>
      <c r="J332" s="304">
        <f t="shared" si="71"/>
        <v>106.88659423091566</v>
      </c>
      <c r="K332" s="340">
        <v>7.95</v>
      </c>
      <c r="L332" s="310">
        <f t="shared" si="67"/>
        <v>116.16</v>
      </c>
      <c r="M332" s="304">
        <f t="shared" si="75"/>
        <v>0</v>
      </c>
      <c r="N332" s="304">
        <f t="shared" si="76"/>
        <v>22.532288138438037</v>
      </c>
      <c r="O332" s="304">
        <f t="shared" si="77"/>
        <v>0</v>
      </c>
      <c r="P332" s="304">
        <f t="shared" si="78"/>
        <v>0</v>
      </c>
      <c r="Q332" s="304">
        <f t="shared" si="79"/>
        <v>42.240747316848442</v>
      </c>
      <c r="R332" s="304">
        <f t="shared" si="72"/>
        <v>116.16</v>
      </c>
      <c r="S332" s="213">
        <f t="shared" si="73"/>
        <v>0</v>
      </c>
      <c r="T332" s="305">
        <f t="shared" si="74"/>
        <v>0</v>
      </c>
    </row>
    <row r="333" spans="1:20" x14ac:dyDescent="0.35">
      <c r="A333" s="202">
        <f>'09-2022'!A339</f>
        <v>44818.666666665871</v>
      </c>
      <c r="B333" s="364">
        <v>426.1</v>
      </c>
      <c r="C333" s="365">
        <v>48758.623</v>
      </c>
      <c r="D333" s="366">
        <v>6.0460000000000003</v>
      </c>
      <c r="E333" s="366">
        <v>691.84400000000005</v>
      </c>
      <c r="F333" s="239">
        <f t="shared" si="68"/>
        <v>420.05400000000003</v>
      </c>
      <c r="G333" s="239">
        <f t="shared" si="69"/>
        <v>48066.779000000002</v>
      </c>
      <c r="H333" s="216">
        <f>'09-2022'!P339</f>
        <v>0</v>
      </c>
      <c r="I333" s="309">
        <f t="shared" si="70"/>
        <v>420.05400000000003</v>
      </c>
      <c r="J333" s="304">
        <f t="shared" si="71"/>
        <v>114.42999947625781</v>
      </c>
      <c r="K333" s="340">
        <v>7.95</v>
      </c>
      <c r="L333" s="310">
        <f t="shared" si="67"/>
        <v>116.16</v>
      </c>
      <c r="M333" s="304">
        <f t="shared" si="75"/>
        <v>0</v>
      </c>
      <c r="N333" s="304">
        <f t="shared" si="76"/>
        <v>22.532288138438037</v>
      </c>
      <c r="O333" s="304">
        <f t="shared" si="77"/>
        <v>0</v>
      </c>
      <c r="P333" s="304">
        <f t="shared" si="78"/>
        <v>0</v>
      </c>
      <c r="Q333" s="304">
        <f t="shared" si="79"/>
        <v>42.240747316848442</v>
      </c>
      <c r="R333" s="304">
        <f t="shared" si="72"/>
        <v>116.16</v>
      </c>
      <c r="S333" s="213">
        <f t="shared" si="73"/>
        <v>0</v>
      </c>
      <c r="T333" s="305">
        <f t="shared" si="74"/>
        <v>0</v>
      </c>
    </row>
    <row r="334" spans="1:20" x14ac:dyDescent="0.35">
      <c r="A334" s="202">
        <f>'09-2022'!A340</f>
        <v>44818.708333332535</v>
      </c>
      <c r="B334" s="364">
        <v>431.43299999999999</v>
      </c>
      <c r="C334" s="365">
        <v>55116.271607000002</v>
      </c>
      <c r="D334" s="366">
        <v>0</v>
      </c>
      <c r="E334" s="366">
        <v>0</v>
      </c>
      <c r="F334" s="239">
        <f t="shared" si="68"/>
        <v>431.43299999999999</v>
      </c>
      <c r="G334" s="239">
        <f t="shared" si="69"/>
        <v>55116.271607000002</v>
      </c>
      <c r="H334" s="216">
        <f>'09-2022'!P340</f>
        <v>0</v>
      </c>
      <c r="I334" s="309">
        <f t="shared" si="70"/>
        <v>431.43299999999999</v>
      </c>
      <c r="J334" s="304">
        <f t="shared" si="71"/>
        <v>127.75163607558996</v>
      </c>
      <c r="K334" s="340">
        <v>7.95</v>
      </c>
      <c r="L334" s="310">
        <f t="shared" si="67"/>
        <v>116.16</v>
      </c>
      <c r="M334" s="304">
        <f t="shared" si="75"/>
        <v>0</v>
      </c>
      <c r="N334" s="304">
        <f t="shared" si="76"/>
        <v>22.532288138438037</v>
      </c>
      <c r="O334" s="304">
        <f t="shared" si="77"/>
        <v>0</v>
      </c>
      <c r="P334" s="304">
        <f t="shared" si="78"/>
        <v>0</v>
      </c>
      <c r="Q334" s="304">
        <f t="shared" si="79"/>
        <v>42.240747316848442</v>
      </c>
      <c r="R334" s="304">
        <f t="shared" si="72"/>
        <v>116.16</v>
      </c>
      <c r="S334" s="213">
        <f t="shared" si="73"/>
        <v>11.59163607558996</v>
      </c>
      <c r="T334" s="305">
        <f t="shared" si="74"/>
        <v>5001.0143270000035</v>
      </c>
    </row>
    <row r="335" spans="1:20" x14ac:dyDescent="0.35">
      <c r="A335" s="202">
        <f>'09-2022'!A341</f>
        <v>44818.7499999992</v>
      </c>
      <c r="B335" s="364">
        <v>437.36799999999999</v>
      </c>
      <c r="C335" s="365">
        <v>59647.183456000006</v>
      </c>
      <c r="D335" s="366">
        <v>0</v>
      </c>
      <c r="E335" s="366">
        <v>0</v>
      </c>
      <c r="F335" s="239">
        <f t="shared" si="68"/>
        <v>437.36799999999999</v>
      </c>
      <c r="G335" s="239">
        <f t="shared" si="69"/>
        <v>59647.183456000006</v>
      </c>
      <c r="H335" s="216">
        <f>'09-2022'!P341</f>
        <v>0</v>
      </c>
      <c r="I335" s="309">
        <f t="shared" si="70"/>
        <v>437.36799999999999</v>
      </c>
      <c r="J335" s="304">
        <f t="shared" si="71"/>
        <v>136.37756638803023</v>
      </c>
      <c r="K335" s="340">
        <v>7.95</v>
      </c>
      <c r="L335" s="310">
        <f t="shared" si="67"/>
        <v>116.16</v>
      </c>
      <c r="M335" s="304">
        <f t="shared" si="75"/>
        <v>0</v>
      </c>
      <c r="N335" s="304">
        <f t="shared" si="76"/>
        <v>22.532288138438037</v>
      </c>
      <c r="O335" s="304">
        <f t="shared" si="77"/>
        <v>0</v>
      </c>
      <c r="P335" s="304">
        <f t="shared" si="78"/>
        <v>0</v>
      </c>
      <c r="Q335" s="304">
        <f t="shared" si="79"/>
        <v>42.240747316848442</v>
      </c>
      <c r="R335" s="304">
        <f t="shared" si="72"/>
        <v>116.16</v>
      </c>
      <c r="S335" s="213">
        <f t="shared" si="73"/>
        <v>20.217566388030235</v>
      </c>
      <c r="T335" s="305">
        <f t="shared" si="74"/>
        <v>8842.5165760000073</v>
      </c>
    </row>
    <row r="336" spans="1:20" x14ac:dyDescent="0.35">
      <c r="A336" s="202">
        <f>'09-2022'!A342</f>
        <v>44818.791666665864</v>
      </c>
      <c r="B336" s="364">
        <v>421.58</v>
      </c>
      <c r="C336" s="365">
        <v>51016.755580000005</v>
      </c>
      <c r="D336" s="366">
        <v>0</v>
      </c>
      <c r="E336" s="366">
        <v>0</v>
      </c>
      <c r="F336" s="239">
        <f t="shared" si="68"/>
        <v>421.58</v>
      </c>
      <c r="G336" s="239">
        <f t="shared" si="69"/>
        <v>51016.755580000005</v>
      </c>
      <c r="H336" s="216">
        <f>'09-2022'!P342</f>
        <v>0</v>
      </c>
      <c r="I336" s="309">
        <f t="shared" si="70"/>
        <v>421.58</v>
      </c>
      <c r="J336" s="304">
        <f t="shared" si="71"/>
        <v>121.01322543763938</v>
      </c>
      <c r="K336" s="340">
        <v>7.95</v>
      </c>
      <c r="L336" s="310">
        <f t="shared" si="67"/>
        <v>116.16</v>
      </c>
      <c r="M336" s="304">
        <f t="shared" si="75"/>
        <v>0</v>
      </c>
      <c r="N336" s="304">
        <f t="shared" si="76"/>
        <v>22.532288138438037</v>
      </c>
      <c r="O336" s="304">
        <f t="shared" si="77"/>
        <v>0</v>
      </c>
      <c r="P336" s="304">
        <f t="shared" si="78"/>
        <v>0</v>
      </c>
      <c r="Q336" s="304">
        <f t="shared" si="79"/>
        <v>42.240747316848442</v>
      </c>
      <c r="R336" s="304">
        <f t="shared" si="72"/>
        <v>116.16</v>
      </c>
      <c r="S336" s="213">
        <f t="shared" si="73"/>
        <v>4.8532254376393809</v>
      </c>
      <c r="T336" s="305">
        <f t="shared" si="74"/>
        <v>2046.02278000001</v>
      </c>
    </row>
    <row r="337" spans="1:20" x14ac:dyDescent="0.35">
      <c r="A337" s="202">
        <f>'09-2022'!A343</f>
        <v>44818.833333332528</v>
      </c>
      <c r="B337" s="364">
        <v>401.93</v>
      </c>
      <c r="C337" s="365">
        <v>45424.864740000005</v>
      </c>
      <c r="D337" s="366">
        <v>0</v>
      </c>
      <c r="E337" s="366">
        <v>0</v>
      </c>
      <c r="F337" s="239">
        <f t="shared" si="68"/>
        <v>401.93</v>
      </c>
      <c r="G337" s="239">
        <f t="shared" si="69"/>
        <v>45424.864740000005</v>
      </c>
      <c r="H337" s="216">
        <f>'09-2022'!P343</f>
        <v>0</v>
      </c>
      <c r="I337" s="309">
        <f t="shared" si="70"/>
        <v>401.93</v>
      </c>
      <c r="J337" s="304">
        <f t="shared" si="71"/>
        <v>113.01685552210584</v>
      </c>
      <c r="K337" s="340">
        <v>7.95</v>
      </c>
      <c r="L337" s="310">
        <f t="shared" si="67"/>
        <v>116.16</v>
      </c>
      <c r="M337" s="304">
        <f t="shared" si="75"/>
        <v>0</v>
      </c>
      <c r="N337" s="304">
        <f t="shared" si="76"/>
        <v>22.532288138438037</v>
      </c>
      <c r="O337" s="304">
        <f t="shared" si="77"/>
        <v>0</v>
      </c>
      <c r="P337" s="304">
        <f t="shared" si="78"/>
        <v>0</v>
      </c>
      <c r="Q337" s="304">
        <f t="shared" si="79"/>
        <v>42.240747316848442</v>
      </c>
      <c r="R337" s="304">
        <f t="shared" si="72"/>
        <v>116.16</v>
      </c>
      <c r="S337" s="213">
        <f t="shared" si="73"/>
        <v>0</v>
      </c>
      <c r="T337" s="305">
        <f t="shared" si="74"/>
        <v>0</v>
      </c>
    </row>
    <row r="338" spans="1:20" x14ac:dyDescent="0.35">
      <c r="A338" s="202">
        <f>'09-2022'!A344</f>
        <v>44818.874999999192</v>
      </c>
      <c r="B338" s="364">
        <v>395.82900000000001</v>
      </c>
      <c r="C338" s="365">
        <v>41378.618311999999</v>
      </c>
      <c r="D338" s="366">
        <v>0</v>
      </c>
      <c r="E338" s="366">
        <v>0</v>
      </c>
      <c r="F338" s="239">
        <f t="shared" si="68"/>
        <v>395.82900000000001</v>
      </c>
      <c r="G338" s="239">
        <f t="shared" si="69"/>
        <v>41378.618311999999</v>
      </c>
      <c r="H338" s="216">
        <f>'09-2022'!P344</f>
        <v>0</v>
      </c>
      <c r="I338" s="309">
        <f t="shared" si="70"/>
        <v>395.82900000000001</v>
      </c>
      <c r="J338" s="304">
        <f t="shared" si="71"/>
        <v>104.53660118889722</v>
      </c>
      <c r="K338" s="340">
        <v>7.95</v>
      </c>
      <c r="L338" s="310">
        <f t="shared" si="67"/>
        <v>116.16</v>
      </c>
      <c r="M338" s="304">
        <f t="shared" si="75"/>
        <v>0</v>
      </c>
      <c r="N338" s="304">
        <f t="shared" si="76"/>
        <v>22.532288138438037</v>
      </c>
      <c r="O338" s="304">
        <f t="shared" si="77"/>
        <v>0</v>
      </c>
      <c r="P338" s="304">
        <f t="shared" si="78"/>
        <v>0</v>
      </c>
      <c r="Q338" s="304">
        <f t="shared" si="79"/>
        <v>42.240747316848442</v>
      </c>
      <c r="R338" s="304">
        <f t="shared" si="72"/>
        <v>116.16</v>
      </c>
      <c r="S338" s="213">
        <f t="shared" si="73"/>
        <v>0</v>
      </c>
      <c r="T338" s="305">
        <f t="shared" si="74"/>
        <v>0</v>
      </c>
    </row>
    <row r="339" spans="1:20" x14ac:dyDescent="0.35">
      <c r="A339" s="202">
        <f>'09-2022'!A345</f>
        <v>44818.916666665857</v>
      </c>
      <c r="B339" s="364">
        <v>367.54399999999998</v>
      </c>
      <c r="C339" s="365">
        <v>33228.95076</v>
      </c>
      <c r="D339" s="366">
        <v>0</v>
      </c>
      <c r="E339" s="366">
        <v>0</v>
      </c>
      <c r="F339" s="239">
        <f t="shared" si="68"/>
        <v>367.54399999999998</v>
      </c>
      <c r="G339" s="239">
        <f t="shared" si="69"/>
        <v>33228.95076</v>
      </c>
      <c r="H339" s="216">
        <f>'09-2022'!P345</f>
        <v>0</v>
      </c>
      <c r="I339" s="309">
        <f t="shared" si="70"/>
        <v>367.54399999999998</v>
      </c>
      <c r="J339" s="304">
        <f t="shared" si="71"/>
        <v>90.408089262782141</v>
      </c>
      <c r="K339" s="340">
        <v>7.95</v>
      </c>
      <c r="L339" s="310">
        <f t="shared" si="67"/>
        <v>116.16</v>
      </c>
      <c r="M339" s="304">
        <f t="shared" si="75"/>
        <v>0</v>
      </c>
      <c r="N339" s="304">
        <f t="shared" si="76"/>
        <v>22.532288138438037</v>
      </c>
      <c r="O339" s="304">
        <f t="shared" si="77"/>
        <v>0</v>
      </c>
      <c r="P339" s="304">
        <f t="shared" si="78"/>
        <v>0</v>
      </c>
      <c r="Q339" s="304">
        <f t="shared" si="79"/>
        <v>42.240747316848442</v>
      </c>
      <c r="R339" s="304">
        <f t="shared" si="72"/>
        <v>116.16</v>
      </c>
      <c r="S339" s="213">
        <f t="shared" si="73"/>
        <v>0</v>
      </c>
      <c r="T339" s="305">
        <f t="shared" si="74"/>
        <v>0</v>
      </c>
    </row>
    <row r="340" spans="1:20" x14ac:dyDescent="0.35">
      <c r="A340" s="202">
        <f>'09-2022'!A346</f>
        <v>44818.958333332521</v>
      </c>
      <c r="B340" s="364">
        <v>328.46700000000004</v>
      </c>
      <c r="C340" s="365">
        <v>26752.277496000002</v>
      </c>
      <c r="D340" s="366">
        <v>0</v>
      </c>
      <c r="E340" s="366">
        <v>0</v>
      </c>
      <c r="F340" s="239">
        <f t="shared" si="68"/>
        <v>328.46700000000004</v>
      </c>
      <c r="G340" s="239">
        <f t="shared" si="69"/>
        <v>26752.277496000002</v>
      </c>
      <c r="H340" s="216">
        <f>'09-2022'!P346</f>
        <v>0</v>
      </c>
      <c r="I340" s="309">
        <f t="shared" si="70"/>
        <v>328.46700000000004</v>
      </c>
      <c r="J340" s="304">
        <f t="shared" si="71"/>
        <v>81.44586060700162</v>
      </c>
      <c r="K340" s="340">
        <v>7.95</v>
      </c>
      <c r="L340" s="310">
        <f t="shared" si="67"/>
        <v>116.16</v>
      </c>
      <c r="M340" s="304">
        <f t="shared" si="75"/>
        <v>0</v>
      </c>
      <c r="N340" s="304">
        <f t="shared" si="76"/>
        <v>22.532288138438037</v>
      </c>
      <c r="O340" s="304">
        <f t="shared" si="77"/>
        <v>0</v>
      </c>
      <c r="P340" s="304">
        <f t="shared" si="78"/>
        <v>0</v>
      </c>
      <c r="Q340" s="304">
        <f t="shared" si="79"/>
        <v>42.240747316848442</v>
      </c>
      <c r="R340" s="304">
        <f t="shared" si="72"/>
        <v>116.16</v>
      </c>
      <c r="S340" s="213">
        <f t="shared" si="73"/>
        <v>0</v>
      </c>
      <c r="T340" s="305">
        <f t="shared" si="74"/>
        <v>0</v>
      </c>
    </row>
    <row r="341" spans="1:20" x14ac:dyDescent="0.35">
      <c r="A341" s="202">
        <f>'09-2022'!A347</f>
        <v>44818.999999999185</v>
      </c>
      <c r="B341" s="364">
        <v>284.86700000000002</v>
      </c>
      <c r="C341" s="365">
        <v>20478.611697999997</v>
      </c>
      <c r="D341" s="366">
        <v>0</v>
      </c>
      <c r="E341" s="366">
        <v>0</v>
      </c>
      <c r="F341" s="239">
        <f t="shared" si="68"/>
        <v>284.86700000000002</v>
      </c>
      <c r="G341" s="239">
        <f t="shared" si="69"/>
        <v>20478.611697999997</v>
      </c>
      <c r="H341" s="216">
        <f>'09-2022'!P347</f>
        <v>0</v>
      </c>
      <c r="I341" s="309">
        <f t="shared" si="70"/>
        <v>284.86700000000002</v>
      </c>
      <c r="J341" s="304">
        <f t="shared" si="71"/>
        <v>71.888325773080055</v>
      </c>
      <c r="K341" s="340">
        <v>7.95</v>
      </c>
      <c r="L341" s="310">
        <f t="shared" si="67"/>
        <v>116.16</v>
      </c>
      <c r="M341" s="304">
        <f t="shared" si="75"/>
        <v>0</v>
      </c>
      <c r="N341" s="304">
        <f t="shared" si="76"/>
        <v>22.532288138438037</v>
      </c>
      <c r="O341" s="304">
        <f t="shared" si="77"/>
        <v>0</v>
      </c>
      <c r="P341" s="304">
        <f t="shared" si="78"/>
        <v>0</v>
      </c>
      <c r="Q341" s="304">
        <f t="shared" si="79"/>
        <v>42.240747316848442</v>
      </c>
      <c r="R341" s="304">
        <f t="shared" si="72"/>
        <v>116.16</v>
      </c>
      <c r="S341" s="213">
        <f t="shared" si="73"/>
        <v>0</v>
      </c>
      <c r="T341" s="305">
        <f t="shared" si="74"/>
        <v>0</v>
      </c>
    </row>
    <row r="342" spans="1:20" x14ac:dyDescent="0.35">
      <c r="A342" s="202">
        <f>'09-2022'!A348</f>
        <v>44819.041666665849</v>
      </c>
      <c r="B342" s="362">
        <v>261.90600000000001</v>
      </c>
      <c r="C342" s="363">
        <v>17550.442026000001</v>
      </c>
      <c r="D342" s="366">
        <v>0</v>
      </c>
      <c r="E342" s="366">
        <v>0</v>
      </c>
      <c r="F342" s="239">
        <f t="shared" si="68"/>
        <v>261.90600000000001</v>
      </c>
      <c r="G342" s="239">
        <f t="shared" si="69"/>
        <v>17550.442026000001</v>
      </c>
      <c r="H342" s="216">
        <f>'09-2022'!P348</f>
        <v>0</v>
      </c>
      <c r="I342" s="309">
        <f t="shared" si="70"/>
        <v>261.90600000000001</v>
      </c>
      <c r="J342" s="304">
        <f t="shared" si="71"/>
        <v>67.010461867998444</v>
      </c>
      <c r="K342" s="340">
        <v>8.17</v>
      </c>
      <c r="L342" s="310">
        <f t="shared" si="67"/>
        <v>118.44800000000001</v>
      </c>
      <c r="M342" s="304">
        <f t="shared" si="75"/>
        <v>0</v>
      </c>
      <c r="N342" s="304">
        <f t="shared" si="76"/>
        <v>22.532288138438037</v>
      </c>
      <c r="O342" s="304">
        <f t="shared" si="77"/>
        <v>0</v>
      </c>
      <c r="P342" s="304">
        <f t="shared" si="78"/>
        <v>0</v>
      </c>
      <c r="Q342" s="304">
        <f t="shared" si="79"/>
        <v>42.240747316848442</v>
      </c>
      <c r="R342" s="304">
        <f t="shared" si="72"/>
        <v>118.44800000000001</v>
      </c>
      <c r="S342" s="213">
        <f t="shared" si="73"/>
        <v>0</v>
      </c>
      <c r="T342" s="305">
        <f t="shared" si="74"/>
        <v>0</v>
      </c>
    </row>
    <row r="343" spans="1:20" x14ac:dyDescent="0.35">
      <c r="A343" s="202">
        <f>'09-2022'!A349</f>
        <v>44819.083333332514</v>
      </c>
      <c r="B343" s="364">
        <v>242.58599999999998</v>
      </c>
      <c r="C343" s="365">
        <v>15283.556874</v>
      </c>
      <c r="D343" s="366">
        <v>0</v>
      </c>
      <c r="E343" s="366">
        <v>0</v>
      </c>
      <c r="F343" s="239">
        <f t="shared" si="68"/>
        <v>242.58599999999998</v>
      </c>
      <c r="G343" s="239">
        <f t="shared" si="69"/>
        <v>15283.556874</v>
      </c>
      <c r="H343" s="216">
        <f>'09-2022'!P349</f>
        <v>0</v>
      </c>
      <c r="I343" s="309">
        <f t="shared" si="70"/>
        <v>242.58599999999998</v>
      </c>
      <c r="J343" s="304">
        <f t="shared" si="71"/>
        <v>63.002633597981749</v>
      </c>
      <c r="K343" s="340">
        <v>8.17</v>
      </c>
      <c r="L343" s="310">
        <f t="shared" si="67"/>
        <v>118.44800000000001</v>
      </c>
      <c r="M343" s="304">
        <f t="shared" si="75"/>
        <v>0</v>
      </c>
      <c r="N343" s="304">
        <f t="shared" si="76"/>
        <v>22.532288138438037</v>
      </c>
      <c r="O343" s="304">
        <f t="shared" si="77"/>
        <v>0</v>
      </c>
      <c r="P343" s="304">
        <f t="shared" si="78"/>
        <v>0</v>
      </c>
      <c r="Q343" s="304">
        <f t="shared" si="79"/>
        <v>42.240747316848442</v>
      </c>
      <c r="R343" s="304">
        <f t="shared" si="72"/>
        <v>118.44800000000001</v>
      </c>
      <c r="S343" s="213">
        <f t="shared" si="73"/>
        <v>0</v>
      </c>
      <c r="T343" s="305">
        <f t="shared" si="74"/>
        <v>0</v>
      </c>
    </row>
    <row r="344" spans="1:20" x14ac:dyDescent="0.35">
      <c r="A344" s="202">
        <f>'09-2022'!A350</f>
        <v>44819.124999999178</v>
      </c>
      <c r="B344" s="364">
        <v>238.494</v>
      </c>
      <c r="C344" s="365">
        <v>13753.695684</v>
      </c>
      <c r="D344" s="366">
        <v>0</v>
      </c>
      <c r="E344" s="366">
        <v>0</v>
      </c>
      <c r="F344" s="239">
        <f t="shared" si="68"/>
        <v>238.494</v>
      </c>
      <c r="G344" s="239">
        <f t="shared" si="69"/>
        <v>13753.695684</v>
      </c>
      <c r="H344" s="216">
        <f>'09-2022'!P350</f>
        <v>0</v>
      </c>
      <c r="I344" s="309">
        <f t="shared" si="70"/>
        <v>238.494</v>
      </c>
      <c r="J344" s="304">
        <f t="shared" si="71"/>
        <v>57.66893793554555</v>
      </c>
      <c r="K344" s="340">
        <v>8.17</v>
      </c>
      <c r="L344" s="310">
        <f t="shared" si="67"/>
        <v>118.44800000000001</v>
      </c>
      <c r="M344" s="304">
        <f t="shared" si="75"/>
        <v>0</v>
      </c>
      <c r="N344" s="304">
        <f t="shared" si="76"/>
        <v>22.532288138438037</v>
      </c>
      <c r="O344" s="304">
        <f t="shared" si="77"/>
        <v>0</v>
      </c>
      <c r="P344" s="304">
        <f t="shared" si="78"/>
        <v>0</v>
      </c>
      <c r="Q344" s="304">
        <f t="shared" si="79"/>
        <v>42.240747316848442</v>
      </c>
      <c r="R344" s="304">
        <f t="shared" si="72"/>
        <v>118.44800000000001</v>
      </c>
      <c r="S344" s="213">
        <f t="shared" si="73"/>
        <v>0</v>
      </c>
      <c r="T344" s="305">
        <f t="shared" si="74"/>
        <v>0</v>
      </c>
    </row>
    <row r="345" spans="1:20" x14ac:dyDescent="0.35">
      <c r="A345" s="202">
        <f>'09-2022'!A351</f>
        <v>44819.166666665842</v>
      </c>
      <c r="B345" s="364">
        <v>229.40900000000002</v>
      </c>
      <c r="C345" s="365">
        <v>12758.247228</v>
      </c>
      <c r="D345" s="366">
        <v>0</v>
      </c>
      <c r="E345" s="366">
        <v>0</v>
      </c>
      <c r="F345" s="239">
        <f t="shared" si="68"/>
        <v>229.40900000000002</v>
      </c>
      <c r="G345" s="239">
        <f t="shared" si="69"/>
        <v>12758.247228</v>
      </c>
      <c r="H345" s="216">
        <f>'09-2022'!P351</f>
        <v>0</v>
      </c>
      <c r="I345" s="309">
        <f t="shared" si="70"/>
        <v>229.40900000000002</v>
      </c>
      <c r="J345" s="304">
        <f t="shared" si="71"/>
        <v>55.613542746797201</v>
      </c>
      <c r="K345" s="340">
        <v>8.17</v>
      </c>
      <c r="L345" s="310">
        <f t="shared" si="67"/>
        <v>118.44800000000001</v>
      </c>
      <c r="M345" s="304">
        <f t="shared" si="75"/>
        <v>0</v>
      </c>
      <c r="N345" s="304">
        <f t="shared" si="76"/>
        <v>22.532288138438037</v>
      </c>
      <c r="O345" s="304">
        <f t="shared" si="77"/>
        <v>0</v>
      </c>
      <c r="P345" s="304">
        <f t="shared" si="78"/>
        <v>0</v>
      </c>
      <c r="Q345" s="304">
        <f t="shared" si="79"/>
        <v>42.240747316848442</v>
      </c>
      <c r="R345" s="304">
        <f t="shared" si="72"/>
        <v>118.44800000000001</v>
      </c>
      <c r="S345" s="213">
        <f t="shared" si="73"/>
        <v>0</v>
      </c>
      <c r="T345" s="305">
        <f t="shared" si="74"/>
        <v>0</v>
      </c>
    </row>
    <row r="346" spans="1:20" x14ac:dyDescent="0.35">
      <c r="A346" s="202">
        <f>'09-2022'!A352</f>
        <v>44819.208333332506</v>
      </c>
      <c r="B346" s="364">
        <v>234.131</v>
      </c>
      <c r="C346" s="365">
        <v>13135.250332000001</v>
      </c>
      <c r="D346" s="366">
        <v>0</v>
      </c>
      <c r="E346" s="366">
        <v>0</v>
      </c>
      <c r="F346" s="239">
        <f t="shared" si="68"/>
        <v>234.131</v>
      </c>
      <c r="G346" s="239">
        <f t="shared" si="69"/>
        <v>13135.250332000001</v>
      </c>
      <c r="H346" s="216">
        <f>'09-2022'!P352</f>
        <v>0</v>
      </c>
      <c r="I346" s="309">
        <f t="shared" si="70"/>
        <v>234.131</v>
      </c>
      <c r="J346" s="304">
        <f t="shared" si="71"/>
        <v>56.102140818601555</v>
      </c>
      <c r="K346" s="340">
        <v>8.17</v>
      </c>
      <c r="L346" s="310">
        <f t="shared" si="67"/>
        <v>118.44800000000001</v>
      </c>
      <c r="M346" s="304">
        <f t="shared" si="75"/>
        <v>0</v>
      </c>
      <c r="N346" s="304">
        <f t="shared" si="76"/>
        <v>22.532288138438037</v>
      </c>
      <c r="O346" s="304">
        <f t="shared" si="77"/>
        <v>0</v>
      </c>
      <c r="P346" s="304">
        <f t="shared" si="78"/>
        <v>0</v>
      </c>
      <c r="Q346" s="304">
        <f t="shared" si="79"/>
        <v>42.240747316848442</v>
      </c>
      <c r="R346" s="304">
        <f t="shared" si="72"/>
        <v>118.44800000000001</v>
      </c>
      <c r="S346" s="213">
        <f t="shared" si="73"/>
        <v>0</v>
      </c>
      <c r="T346" s="305">
        <f t="shared" si="74"/>
        <v>0</v>
      </c>
    </row>
    <row r="347" spans="1:20" x14ac:dyDescent="0.35">
      <c r="A347" s="202">
        <f>'09-2022'!A353</f>
        <v>44819.249999999171</v>
      </c>
      <c r="B347" s="364">
        <v>250.38500000000002</v>
      </c>
      <c r="C347" s="365">
        <v>17057.066455</v>
      </c>
      <c r="D347" s="366">
        <v>0</v>
      </c>
      <c r="E347" s="366">
        <v>0</v>
      </c>
      <c r="F347" s="239">
        <f t="shared" si="68"/>
        <v>250.38500000000002</v>
      </c>
      <c r="G347" s="239">
        <f t="shared" si="69"/>
        <v>17057.066455</v>
      </c>
      <c r="H347" s="216">
        <f>'09-2022'!P353</f>
        <v>0</v>
      </c>
      <c r="I347" s="309">
        <f t="shared" si="70"/>
        <v>250.38500000000002</v>
      </c>
      <c r="J347" s="304">
        <f t="shared" si="71"/>
        <v>68.123355851987938</v>
      </c>
      <c r="K347" s="340">
        <v>8.17</v>
      </c>
      <c r="L347" s="310">
        <f t="shared" si="67"/>
        <v>118.44800000000001</v>
      </c>
      <c r="M347" s="304">
        <f t="shared" si="75"/>
        <v>0</v>
      </c>
      <c r="N347" s="304">
        <f t="shared" si="76"/>
        <v>22.532288138438037</v>
      </c>
      <c r="O347" s="304">
        <f t="shared" si="77"/>
        <v>0</v>
      </c>
      <c r="P347" s="304">
        <f t="shared" si="78"/>
        <v>0</v>
      </c>
      <c r="Q347" s="304">
        <f t="shared" si="79"/>
        <v>42.240747316848442</v>
      </c>
      <c r="R347" s="304">
        <f t="shared" si="72"/>
        <v>118.44800000000001</v>
      </c>
      <c r="S347" s="213">
        <f t="shared" si="73"/>
        <v>0</v>
      </c>
      <c r="T347" s="305">
        <f t="shared" si="74"/>
        <v>0</v>
      </c>
    </row>
    <row r="348" spans="1:20" x14ac:dyDescent="0.35">
      <c r="A348" s="202">
        <f>'09-2022'!A354</f>
        <v>44819.291666665835</v>
      </c>
      <c r="B348" s="364">
        <v>284.25200000000001</v>
      </c>
      <c r="C348" s="365">
        <v>25042.074295999999</v>
      </c>
      <c r="D348" s="366">
        <v>0</v>
      </c>
      <c r="E348" s="366">
        <v>0</v>
      </c>
      <c r="F348" s="239">
        <f t="shared" si="68"/>
        <v>284.25200000000001</v>
      </c>
      <c r="G348" s="239">
        <f t="shared" si="69"/>
        <v>25042.074295999999</v>
      </c>
      <c r="H348" s="216">
        <f>'09-2022'!P354</f>
        <v>0</v>
      </c>
      <c r="I348" s="309">
        <f t="shared" si="70"/>
        <v>284.25200000000001</v>
      </c>
      <c r="J348" s="304">
        <f t="shared" si="71"/>
        <v>88.098146349014243</v>
      </c>
      <c r="K348" s="340">
        <v>8.17</v>
      </c>
      <c r="L348" s="310">
        <f t="shared" si="67"/>
        <v>118.44800000000001</v>
      </c>
      <c r="M348" s="304">
        <f t="shared" si="75"/>
        <v>0</v>
      </c>
      <c r="N348" s="304">
        <f t="shared" si="76"/>
        <v>22.532288138438037</v>
      </c>
      <c r="O348" s="304">
        <f t="shared" si="77"/>
        <v>0</v>
      </c>
      <c r="P348" s="304">
        <f t="shared" si="78"/>
        <v>0</v>
      </c>
      <c r="Q348" s="304">
        <f t="shared" si="79"/>
        <v>42.240747316848442</v>
      </c>
      <c r="R348" s="304">
        <f t="shared" si="72"/>
        <v>118.44800000000001</v>
      </c>
      <c r="S348" s="213">
        <f t="shared" si="73"/>
        <v>0</v>
      </c>
      <c r="T348" s="305">
        <f t="shared" si="74"/>
        <v>0</v>
      </c>
    </row>
    <row r="349" spans="1:20" x14ac:dyDescent="0.35">
      <c r="A349" s="202">
        <f>'09-2022'!A355</f>
        <v>44819.333333332499</v>
      </c>
      <c r="B349" s="364">
        <v>302.19399999999996</v>
      </c>
      <c r="C349" s="365">
        <v>24652.56135</v>
      </c>
      <c r="D349" s="366">
        <v>0</v>
      </c>
      <c r="E349" s="366">
        <v>0</v>
      </c>
      <c r="F349" s="239">
        <f t="shared" si="68"/>
        <v>302.19399999999996</v>
      </c>
      <c r="G349" s="239">
        <f t="shared" si="69"/>
        <v>24652.56135</v>
      </c>
      <c r="H349" s="216">
        <f>'09-2022'!P355</f>
        <v>0</v>
      </c>
      <c r="I349" s="309">
        <f t="shared" si="70"/>
        <v>302.19399999999996</v>
      </c>
      <c r="J349" s="304">
        <f t="shared" si="71"/>
        <v>81.578593056116276</v>
      </c>
      <c r="K349" s="340">
        <v>8.17</v>
      </c>
      <c r="L349" s="310">
        <f t="shared" si="67"/>
        <v>118.44800000000001</v>
      </c>
      <c r="M349" s="304">
        <f t="shared" si="75"/>
        <v>0</v>
      </c>
      <c r="N349" s="304">
        <f t="shared" si="76"/>
        <v>22.532288138438037</v>
      </c>
      <c r="O349" s="304">
        <f t="shared" si="77"/>
        <v>0</v>
      </c>
      <c r="P349" s="304">
        <f t="shared" si="78"/>
        <v>0</v>
      </c>
      <c r="Q349" s="304">
        <f t="shared" si="79"/>
        <v>42.240747316848442</v>
      </c>
      <c r="R349" s="304">
        <f t="shared" si="72"/>
        <v>118.44800000000001</v>
      </c>
      <c r="S349" s="213">
        <f t="shared" si="73"/>
        <v>0</v>
      </c>
      <c r="T349" s="305">
        <f t="shared" si="74"/>
        <v>0</v>
      </c>
    </row>
    <row r="350" spans="1:20" x14ac:dyDescent="0.35">
      <c r="A350" s="202">
        <f>'09-2022'!A356</f>
        <v>44819.374999999163</v>
      </c>
      <c r="B350" s="364">
        <v>308.66300000000001</v>
      </c>
      <c r="C350" s="365">
        <v>24924.508367999999</v>
      </c>
      <c r="D350" s="366">
        <v>0</v>
      </c>
      <c r="E350" s="366">
        <v>0</v>
      </c>
      <c r="F350" s="239">
        <f t="shared" si="68"/>
        <v>308.66300000000001</v>
      </c>
      <c r="G350" s="239">
        <f t="shared" si="69"/>
        <v>24924.508367999999</v>
      </c>
      <c r="H350" s="216">
        <f>'09-2022'!P356</f>
        <v>0</v>
      </c>
      <c r="I350" s="309">
        <f t="shared" si="70"/>
        <v>308.66300000000001</v>
      </c>
      <c r="J350" s="304">
        <f t="shared" si="71"/>
        <v>80.749906428694075</v>
      </c>
      <c r="K350" s="340">
        <v>8.17</v>
      </c>
      <c r="L350" s="310">
        <f t="shared" si="67"/>
        <v>118.44800000000001</v>
      </c>
      <c r="M350" s="304">
        <f t="shared" si="75"/>
        <v>0</v>
      </c>
      <c r="N350" s="304">
        <f t="shared" si="76"/>
        <v>22.532288138438037</v>
      </c>
      <c r="O350" s="304">
        <f t="shared" si="77"/>
        <v>0</v>
      </c>
      <c r="P350" s="304">
        <f t="shared" si="78"/>
        <v>0</v>
      </c>
      <c r="Q350" s="304">
        <f t="shared" si="79"/>
        <v>42.240747316848442</v>
      </c>
      <c r="R350" s="304">
        <f t="shared" si="72"/>
        <v>118.44800000000001</v>
      </c>
      <c r="S350" s="213">
        <f t="shared" si="73"/>
        <v>0</v>
      </c>
      <c r="T350" s="305">
        <f t="shared" si="74"/>
        <v>0</v>
      </c>
    </row>
    <row r="351" spans="1:20" x14ac:dyDescent="0.35">
      <c r="A351" s="202">
        <f>'09-2022'!A357</f>
        <v>44819.416666665828</v>
      </c>
      <c r="B351" s="364">
        <v>319.70400000000001</v>
      </c>
      <c r="C351" s="365">
        <v>27346.079888</v>
      </c>
      <c r="D351" s="366">
        <v>0</v>
      </c>
      <c r="E351" s="366">
        <v>0</v>
      </c>
      <c r="F351" s="239">
        <f t="shared" si="68"/>
        <v>319.70400000000001</v>
      </c>
      <c r="G351" s="239">
        <f t="shared" si="69"/>
        <v>27346.079888</v>
      </c>
      <c r="H351" s="216">
        <f>'09-2022'!P357</f>
        <v>0</v>
      </c>
      <c r="I351" s="309">
        <f t="shared" si="70"/>
        <v>319.70400000000001</v>
      </c>
      <c r="J351" s="304">
        <f t="shared" si="71"/>
        <v>85.535620098591195</v>
      </c>
      <c r="K351" s="340">
        <v>8.17</v>
      </c>
      <c r="L351" s="310">
        <f t="shared" si="67"/>
        <v>118.44800000000001</v>
      </c>
      <c r="M351" s="304">
        <f t="shared" si="75"/>
        <v>0</v>
      </c>
      <c r="N351" s="304">
        <f t="shared" si="76"/>
        <v>22.532288138438037</v>
      </c>
      <c r="O351" s="304">
        <f t="shared" si="77"/>
        <v>0</v>
      </c>
      <c r="P351" s="304">
        <f t="shared" si="78"/>
        <v>0</v>
      </c>
      <c r="Q351" s="304">
        <f t="shared" si="79"/>
        <v>42.240747316848442</v>
      </c>
      <c r="R351" s="304">
        <f t="shared" si="72"/>
        <v>118.44800000000001</v>
      </c>
      <c r="S351" s="213">
        <f t="shared" si="73"/>
        <v>0</v>
      </c>
      <c r="T351" s="305">
        <f t="shared" si="74"/>
        <v>0</v>
      </c>
    </row>
    <row r="352" spans="1:20" x14ac:dyDescent="0.35">
      <c r="A352" s="202">
        <f>'09-2022'!A358</f>
        <v>44819.458333332492</v>
      </c>
      <c r="B352" s="364">
        <v>340.5</v>
      </c>
      <c r="C352" s="365">
        <v>30525.825000000001</v>
      </c>
      <c r="D352" s="366">
        <v>10.282</v>
      </c>
      <c r="E352" s="366">
        <v>921.78099999999995</v>
      </c>
      <c r="F352" s="239">
        <f t="shared" si="68"/>
        <v>330.21800000000002</v>
      </c>
      <c r="G352" s="239">
        <f t="shared" si="69"/>
        <v>29604.044000000002</v>
      </c>
      <c r="H352" s="216">
        <f>'09-2022'!P358</f>
        <v>0</v>
      </c>
      <c r="I352" s="309">
        <f t="shared" si="70"/>
        <v>330.21800000000002</v>
      </c>
      <c r="J352" s="304">
        <f t="shared" si="71"/>
        <v>89.650000908490753</v>
      </c>
      <c r="K352" s="340">
        <v>8.17</v>
      </c>
      <c r="L352" s="310">
        <f t="shared" si="67"/>
        <v>118.44800000000001</v>
      </c>
      <c r="M352" s="304">
        <f t="shared" si="75"/>
        <v>0</v>
      </c>
      <c r="N352" s="304">
        <f t="shared" si="76"/>
        <v>22.532288138438037</v>
      </c>
      <c r="O352" s="304">
        <f t="shared" si="77"/>
        <v>0</v>
      </c>
      <c r="P352" s="304">
        <f t="shared" si="78"/>
        <v>0</v>
      </c>
      <c r="Q352" s="304">
        <f t="shared" si="79"/>
        <v>42.240747316848442</v>
      </c>
      <c r="R352" s="304">
        <f t="shared" si="72"/>
        <v>118.44800000000001</v>
      </c>
      <c r="S352" s="213">
        <f t="shared" si="73"/>
        <v>0</v>
      </c>
      <c r="T352" s="305">
        <f t="shared" si="74"/>
        <v>0</v>
      </c>
    </row>
    <row r="353" spans="1:20" x14ac:dyDescent="0.35">
      <c r="A353" s="202">
        <f>'09-2022'!A359</f>
        <v>44819.499999999156</v>
      </c>
      <c r="B353" s="364">
        <v>356.48699999999997</v>
      </c>
      <c r="C353" s="365">
        <v>33237.844587</v>
      </c>
      <c r="D353" s="366">
        <v>0</v>
      </c>
      <c r="E353" s="366">
        <v>0</v>
      </c>
      <c r="F353" s="239">
        <f t="shared" si="68"/>
        <v>356.48699999999997</v>
      </c>
      <c r="G353" s="239">
        <f t="shared" si="69"/>
        <v>33237.844587</v>
      </c>
      <c r="H353" s="216">
        <f>'09-2022'!P359</f>
        <v>0</v>
      </c>
      <c r="I353" s="309">
        <f t="shared" si="70"/>
        <v>356.48699999999997</v>
      </c>
      <c r="J353" s="304">
        <f t="shared" si="71"/>
        <v>93.237185611256521</v>
      </c>
      <c r="K353" s="340">
        <v>8.17</v>
      </c>
      <c r="L353" s="310">
        <f t="shared" si="67"/>
        <v>118.44800000000001</v>
      </c>
      <c r="M353" s="304">
        <f t="shared" si="75"/>
        <v>0</v>
      </c>
      <c r="N353" s="304">
        <f t="shared" si="76"/>
        <v>22.532288138438037</v>
      </c>
      <c r="O353" s="304">
        <f t="shared" si="77"/>
        <v>0</v>
      </c>
      <c r="P353" s="304">
        <f t="shared" si="78"/>
        <v>0</v>
      </c>
      <c r="Q353" s="304">
        <f t="shared" si="79"/>
        <v>42.240747316848442</v>
      </c>
      <c r="R353" s="304">
        <f t="shared" si="72"/>
        <v>118.44800000000001</v>
      </c>
      <c r="S353" s="213">
        <f t="shared" si="73"/>
        <v>0</v>
      </c>
      <c r="T353" s="305">
        <f t="shared" si="74"/>
        <v>0</v>
      </c>
    </row>
    <row r="354" spans="1:20" x14ac:dyDescent="0.35">
      <c r="A354" s="202">
        <f>'09-2022'!A360</f>
        <v>44819.54166666582</v>
      </c>
      <c r="B354" s="364">
        <v>401.65</v>
      </c>
      <c r="C354" s="365">
        <v>40462.220999999998</v>
      </c>
      <c r="D354" s="366">
        <v>22.25</v>
      </c>
      <c r="E354" s="366">
        <v>2241.4650000000001</v>
      </c>
      <c r="F354" s="239">
        <f t="shared" si="68"/>
        <v>379.4</v>
      </c>
      <c r="G354" s="239">
        <f t="shared" si="69"/>
        <v>38220.755999999994</v>
      </c>
      <c r="H354" s="216">
        <f>'09-2022'!P360</f>
        <v>0</v>
      </c>
      <c r="I354" s="309">
        <f t="shared" si="70"/>
        <v>379.4</v>
      </c>
      <c r="J354" s="304">
        <f t="shared" si="71"/>
        <v>100.74</v>
      </c>
      <c r="K354" s="340">
        <v>8.17</v>
      </c>
      <c r="L354" s="310">
        <f t="shared" si="67"/>
        <v>118.44800000000001</v>
      </c>
      <c r="M354" s="304">
        <f t="shared" si="75"/>
        <v>0</v>
      </c>
      <c r="N354" s="304">
        <f t="shared" si="76"/>
        <v>22.532288138438037</v>
      </c>
      <c r="O354" s="304">
        <f t="shared" si="77"/>
        <v>0</v>
      </c>
      <c r="P354" s="304">
        <f t="shared" si="78"/>
        <v>0</v>
      </c>
      <c r="Q354" s="304">
        <f t="shared" si="79"/>
        <v>42.240747316848442</v>
      </c>
      <c r="R354" s="304">
        <f t="shared" si="72"/>
        <v>118.44800000000001</v>
      </c>
      <c r="S354" s="213">
        <f t="shared" si="73"/>
        <v>0</v>
      </c>
      <c r="T354" s="305">
        <f t="shared" si="74"/>
        <v>0</v>
      </c>
    </row>
    <row r="355" spans="1:20" x14ac:dyDescent="0.35">
      <c r="A355" s="202">
        <f>'09-2022'!A361</f>
        <v>44819.583333332484</v>
      </c>
      <c r="B355" s="364">
        <v>432</v>
      </c>
      <c r="C355" s="365">
        <v>47161.440000000002</v>
      </c>
      <c r="D355" s="366">
        <v>25.666</v>
      </c>
      <c r="E355" s="366">
        <v>2801.9569999999999</v>
      </c>
      <c r="F355" s="239">
        <f t="shared" si="68"/>
        <v>406.334</v>
      </c>
      <c r="G355" s="239">
        <f t="shared" si="69"/>
        <v>44359.483</v>
      </c>
      <c r="H355" s="216">
        <f>'09-2022'!P361</f>
        <v>0</v>
      </c>
      <c r="I355" s="309">
        <f t="shared" si="70"/>
        <v>406.334</v>
      </c>
      <c r="J355" s="304">
        <f t="shared" si="71"/>
        <v>109.17000054142652</v>
      </c>
      <c r="K355" s="340">
        <v>8.17</v>
      </c>
      <c r="L355" s="310">
        <f t="shared" si="67"/>
        <v>118.44800000000001</v>
      </c>
      <c r="M355" s="304">
        <f t="shared" si="75"/>
        <v>0</v>
      </c>
      <c r="N355" s="304">
        <f t="shared" si="76"/>
        <v>22.532288138438037</v>
      </c>
      <c r="O355" s="304">
        <f t="shared" si="77"/>
        <v>0</v>
      </c>
      <c r="P355" s="304">
        <f t="shared" si="78"/>
        <v>0</v>
      </c>
      <c r="Q355" s="304">
        <f t="shared" si="79"/>
        <v>42.240747316848442</v>
      </c>
      <c r="R355" s="304">
        <f t="shared" si="72"/>
        <v>118.44800000000001</v>
      </c>
      <c r="S355" s="213">
        <f t="shared" si="73"/>
        <v>0</v>
      </c>
      <c r="T355" s="305">
        <f t="shared" si="74"/>
        <v>0</v>
      </c>
    </row>
    <row r="356" spans="1:20" x14ac:dyDescent="0.35">
      <c r="A356" s="202">
        <f>'09-2022'!A362</f>
        <v>44819.624999999149</v>
      </c>
      <c r="B356" s="364">
        <v>444.25</v>
      </c>
      <c r="C356" s="365">
        <v>51421.9375</v>
      </c>
      <c r="D356" s="366">
        <v>6.4009999999999998</v>
      </c>
      <c r="E356" s="366">
        <v>740.91600000000005</v>
      </c>
      <c r="F356" s="239">
        <f t="shared" si="68"/>
        <v>437.84899999999999</v>
      </c>
      <c r="G356" s="239">
        <f t="shared" si="69"/>
        <v>50681.021500000003</v>
      </c>
      <c r="H356" s="216">
        <f>'09-2022'!P362</f>
        <v>0</v>
      </c>
      <c r="I356" s="309">
        <f t="shared" si="70"/>
        <v>437.84899999999999</v>
      </c>
      <c r="J356" s="304">
        <f t="shared" si="71"/>
        <v>115.74999942902691</v>
      </c>
      <c r="K356" s="340">
        <v>8.17</v>
      </c>
      <c r="L356" s="310">
        <f t="shared" si="67"/>
        <v>118.44800000000001</v>
      </c>
      <c r="M356" s="304">
        <f t="shared" si="75"/>
        <v>0</v>
      </c>
      <c r="N356" s="304">
        <f t="shared" si="76"/>
        <v>22.532288138438037</v>
      </c>
      <c r="O356" s="304">
        <f t="shared" si="77"/>
        <v>0</v>
      </c>
      <c r="P356" s="304">
        <f t="shared" si="78"/>
        <v>0</v>
      </c>
      <c r="Q356" s="304">
        <f t="shared" si="79"/>
        <v>42.240747316848442</v>
      </c>
      <c r="R356" s="304">
        <f t="shared" si="72"/>
        <v>118.44800000000001</v>
      </c>
      <c r="S356" s="213">
        <f t="shared" si="73"/>
        <v>0</v>
      </c>
      <c r="T356" s="305">
        <f t="shared" si="74"/>
        <v>0</v>
      </c>
    </row>
    <row r="357" spans="1:20" x14ac:dyDescent="0.35">
      <c r="A357" s="202">
        <f>'09-2022'!A363</f>
        <v>44819.666666665813</v>
      </c>
      <c r="B357" s="364">
        <v>459.65</v>
      </c>
      <c r="C357" s="365">
        <v>56656.459000000003</v>
      </c>
      <c r="D357" s="366">
        <v>3.4350000000000001</v>
      </c>
      <c r="E357" s="366">
        <v>423.39800000000002</v>
      </c>
      <c r="F357" s="239">
        <f t="shared" si="68"/>
        <v>456.21499999999997</v>
      </c>
      <c r="G357" s="239">
        <f t="shared" si="69"/>
        <v>56233.061000000002</v>
      </c>
      <c r="H357" s="216">
        <f>'09-2022'!P363</f>
        <v>0</v>
      </c>
      <c r="I357" s="309">
        <f t="shared" si="70"/>
        <v>456.21499999999997</v>
      </c>
      <c r="J357" s="304">
        <f t="shared" si="71"/>
        <v>123.26000021919491</v>
      </c>
      <c r="K357" s="340">
        <v>8.17</v>
      </c>
      <c r="L357" s="310">
        <f t="shared" si="67"/>
        <v>118.44800000000001</v>
      </c>
      <c r="M357" s="304">
        <f t="shared" si="75"/>
        <v>0</v>
      </c>
      <c r="N357" s="304">
        <f t="shared" si="76"/>
        <v>22.532288138438037</v>
      </c>
      <c r="O357" s="304">
        <f t="shared" si="77"/>
        <v>0</v>
      </c>
      <c r="P357" s="304">
        <f t="shared" si="78"/>
        <v>0</v>
      </c>
      <c r="Q357" s="304">
        <f t="shared" si="79"/>
        <v>42.240747316848442</v>
      </c>
      <c r="R357" s="304">
        <f t="shared" si="72"/>
        <v>118.44800000000001</v>
      </c>
      <c r="S357" s="213">
        <f t="shared" si="73"/>
        <v>4.8120002191948998</v>
      </c>
      <c r="T357" s="305">
        <f t="shared" si="74"/>
        <v>2195.3066800000011</v>
      </c>
    </row>
    <row r="358" spans="1:20" x14ac:dyDescent="0.35">
      <c r="A358" s="202">
        <f>'09-2022'!A364</f>
        <v>44819.708333332477</v>
      </c>
      <c r="B358" s="364">
        <v>469.74599999999998</v>
      </c>
      <c r="C358" s="365">
        <v>66872.791320000004</v>
      </c>
      <c r="D358" s="366">
        <v>0</v>
      </c>
      <c r="E358" s="366">
        <v>0</v>
      </c>
      <c r="F358" s="239">
        <f t="shared" si="68"/>
        <v>469.74599999999998</v>
      </c>
      <c r="G358" s="239">
        <f t="shared" si="69"/>
        <v>66872.791320000004</v>
      </c>
      <c r="H358" s="216">
        <f>'09-2022'!P364</f>
        <v>0</v>
      </c>
      <c r="I358" s="309">
        <f t="shared" si="70"/>
        <v>469.74599999999998</v>
      </c>
      <c r="J358" s="304">
        <f t="shared" si="71"/>
        <v>142.3594694153862</v>
      </c>
      <c r="K358" s="340">
        <v>8.17</v>
      </c>
      <c r="L358" s="310">
        <f t="shared" si="67"/>
        <v>118.44800000000001</v>
      </c>
      <c r="M358" s="304">
        <f t="shared" si="75"/>
        <v>0</v>
      </c>
      <c r="N358" s="304">
        <f t="shared" si="76"/>
        <v>22.532288138438037</v>
      </c>
      <c r="O358" s="304">
        <f t="shared" si="77"/>
        <v>0</v>
      </c>
      <c r="P358" s="304">
        <f t="shared" si="78"/>
        <v>0</v>
      </c>
      <c r="Q358" s="304">
        <f t="shared" si="79"/>
        <v>42.240747316848442</v>
      </c>
      <c r="R358" s="304">
        <f t="shared" si="72"/>
        <v>118.44800000000001</v>
      </c>
      <c r="S358" s="213">
        <f t="shared" si="73"/>
        <v>23.911469415386193</v>
      </c>
      <c r="T358" s="305">
        <f t="shared" si="74"/>
        <v>11232.317112000002</v>
      </c>
    </row>
    <row r="359" spans="1:20" x14ac:dyDescent="0.35">
      <c r="A359" s="202">
        <f>'09-2022'!A365</f>
        <v>44819.749999999141</v>
      </c>
      <c r="B359" s="364">
        <v>467.95</v>
      </c>
      <c r="C359" s="365">
        <v>68709.098499999993</v>
      </c>
      <c r="D359" s="366">
        <v>2.391</v>
      </c>
      <c r="E359" s="366">
        <v>351.07100000000003</v>
      </c>
      <c r="F359" s="239">
        <f t="shared" si="68"/>
        <v>465.55899999999997</v>
      </c>
      <c r="G359" s="239">
        <f t="shared" si="69"/>
        <v>68358.027499999997</v>
      </c>
      <c r="H359" s="216">
        <f>'09-2022'!P365</f>
        <v>0</v>
      </c>
      <c r="I359" s="309">
        <f t="shared" si="70"/>
        <v>465.55899999999997</v>
      </c>
      <c r="J359" s="304">
        <f t="shared" si="71"/>
        <v>146.82999899046092</v>
      </c>
      <c r="K359" s="340">
        <v>8.17</v>
      </c>
      <c r="L359" s="310">
        <f t="shared" si="67"/>
        <v>118.44800000000001</v>
      </c>
      <c r="M359" s="304">
        <f t="shared" si="75"/>
        <v>0</v>
      </c>
      <c r="N359" s="304">
        <f t="shared" si="76"/>
        <v>22.532288138438037</v>
      </c>
      <c r="O359" s="304">
        <f t="shared" si="77"/>
        <v>0</v>
      </c>
      <c r="P359" s="304">
        <f t="shared" si="78"/>
        <v>0</v>
      </c>
      <c r="Q359" s="304">
        <f t="shared" si="79"/>
        <v>42.240747316848442</v>
      </c>
      <c r="R359" s="304">
        <f t="shared" si="72"/>
        <v>118.44800000000001</v>
      </c>
      <c r="S359" s="213">
        <f t="shared" si="73"/>
        <v>28.381998990460914</v>
      </c>
      <c r="T359" s="305">
        <f t="shared" si="74"/>
        <v>13213.495067999993</v>
      </c>
    </row>
    <row r="360" spans="1:20" x14ac:dyDescent="0.35">
      <c r="A360" s="202">
        <f>'09-2022'!A366</f>
        <v>44819.791666665806</v>
      </c>
      <c r="B360" s="364">
        <v>439.27100000000002</v>
      </c>
      <c r="C360" s="365">
        <v>58558.069153999997</v>
      </c>
      <c r="D360" s="366">
        <v>0</v>
      </c>
      <c r="E360" s="366">
        <v>0</v>
      </c>
      <c r="F360" s="239">
        <f t="shared" si="68"/>
        <v>439.27100000000002</v>
      </c>
      <c r="G360" s="239">
        <f t="shared" si="69"/>
        <v>58558.069153999997</v>
      </c>
      <c r="H360" s="216">
        <f>'09-2022'!P366</f>
        <v>0</v>
      </c>
      <c r="I360" s="309">
        <f t="shared" si="70"/>
        <v>439.27100000000002</v>
      </c>
      <c r="J360" s="304">
        <f t="shared" si="71"/>
        <v>133.30738690694355</v>
      </c>
      <c r="K360" s="340">
        <v>8.17</v>
      </c>
      <c r="L360" s="310">
        <f t="shared" si="67"/>
        <v>118.44800000000001</v>
      </c>
      <c r="M360" s="304">
        <f t="shared" si="75"/>
        <v>0</v>
      </c>
      <c r="N360" s="304">
        <f t="shared" si="76"/>
        <v>22.532288138438037</v>
      </c>
      <c r="O360" s="304">
        <f t="shared" si="77"/>
        <v>0</v>
      </c>
      <c r="P360" s="304">
        <f t="shared" si="78"/>
        <v>0</v>
      </c>
      <c r="Q360" s="304">
        <f t="shared" si="79"/>
        <v>42.240747316848442</v>
      </c>
      <c r="R360" s="304">
        <f t="shared" si="72"/>
        <v>118.44800000000001</v>
      </c>
      <c r="S360" s="213">
        <f t="shared" si="73"/>
        <v>14.859386906943541</v>
      </c>
      <c r="T360" s="305">
        <f t="shared" si="74"/>
        <v>6527.2977459999966</v>
      </c>
    </row>
    <row r="361" spans="1:20" x14ac:dyDescent="0.35">
      <c r="A361" s="202">
        <f>'09-2022'!A367</f>
        <v>44819.83333333247</v>
      </c>
      <c r="B361" s="364">
        <v>413.96500000000003</v>
      </c>
      <c r="C361" s="365">
        <v>49483.252199999995</v>
      </c>
      <c r="D361" s="366">
        <v>0</v>
      </c>
      <c r="E361" s="366">
        <v>0</v>
      </c>
      <c r="F361" s="239">
        <f t="shared" si="68"/>
        <v>413.96500000000003</v>
      </c>
      <c r="G361" s="239">
        <f t="shared" si="69"/>
        <v>49483.252199999995</v>
      </c>
      <c r="H361" s="216">
        <f>'09-2022'!P367</f>
        <v>0</v>
      </c>
      <c r="I361" s="309">
        <f t="shared" si="70"/>
        <v>413.96500000000003</v>
      </c>
      <c r="J361" s="304">
        <f t="shared" si="71"/>
        <v>119.5348693730146</v>
      </c>
      <c r="K361" s="340">
        <v>8.17</v>
      </c>
      <c r="L361" s="310">
        <f t="shared" si="67"/>
        <v>118.44800000000001</v>
      </c>
      <c r="M361" s="304">
        <f t="shared" si="75"/>
        <v>0</v>
      </c>
      <c r="N361" s="304">
        <f t="shared" si="76"/>
        <v>22.532288138438037</v>
      </c>
      <c r="O361" s="304">
        <f t="shared" si="77"/>
        <v>0</v>
      </c>
      <c r="P361" s="304">
        <f t="shared" si="78"/>
        <v>0</v>
      </c>
      <c r="Q361" s="304">
        <f t="shared" si="79"/>
        <v>42.240747316848442</v>
      </c>
      <c r="R361" s="304">
        <f t="shared" si="72"/>
        <v>118.44800000000001</v>
      </c>
      <c r="S361" s="213">
        <f t="shared" si="73"/>
        <v>1.0868693730145935</v>
      </c>
      <c r="T361" s="305">
        <f t="shared" si="74"/>
        <v>449.92587999998625</v>
      </c>
    </row>
    <row r="362" spans="1:20" x14ac:dyDescent="0.35">
      <c r="A362" s="202">
        <f>'09-2022'!A368</f>
        <v>44819.874999999134</v>
      </c>
      <c r="B362" s="364">
        <v>416.75</v>
      </c>
      <c r="C362" s="365">
        <v>47238.612500000003</v>
      </c>
      <c r="D362" s="366">
        <v>4.9130000000000003</v>
      </c>
      <c r="E362" s="366">
        <v>556.88900000000001</v>
      </c>
      <c r="F362" s="239">
        <f t="shared" si="68"/>
        <v>411.83699999999999</v>
      </c>
      <c r="G362" s="239">
        <f t="shared" si="69"/>
        <v>46681.7235</v>
      </c>
      <c r="H362" s="216">
        <f>'09-2022'!P368</f>
        <v>0</v>
      </c>
      <c r="I362" s="309">
        <f t="shared" si="70"/>
        <v>411.83699999999999</v>
      </c>
      <c r="J362" s="304">
        <f t="shared" si="71"/>
        <v>113.34999890733471</v>
      </c>
      <c r="K362" s="340">
        <v>8.17</v>
      </c>
      <c r="L362" s="310">
        <f t="shared" si="67"/>
        <v>118.44800000000001</v>
      </c>
      <c r="M362" s="304">
        <f t="shared" si="75"/>
        <v>0</v>
      </c>
      <c r="N362" s="304">
        <f t="shared" si="76"/>
        <v>22.532288138438037</v>
      </c>
      <c r="O362" s="304">
        <f t="shared" si="77"/>
        <v>0</v>
      </c>
      <c r="P362" s="304">
        <f t="shared" si="78"/>
        <v>0</v>
      </c>
      <c r="Q362" s="304">
        <f t="shared" si="79"/>
        <v>42.240747316848442</v>
      </c>
      <c r="R362" s="304">
        <f t="shared" si="72"/>
        <v>118.44800000000001</v>
      </c>
      <c r="S362" s="213">
        <f t="shared" si="73"/>
        <v>0</v>
      </c>
      <c r="T362" s="305">
        <f t="shared" si="74"/>
        <v>0</v>
      </c>
    </row>
    <row r="363" spans="1:20" x14ac:dyDescent="0.35">
      <c r="A363" s="202">
        <f>'09-2022'!A369</f>
        <v>44819.916666665798</v>
      </c>
      <c r="B363" s="364">
        <v>384.63</v>
      </c>
      <c r="C363" s="365">
        <v>36816.188760000005</v>
      </c>
      <c r="D363" s="366">
        <v>0</v>
      </c>
      <c r="E363" s="366">
        <v>0</v>
      </c>
      <c r="F363" s="239">
        <f t="shared" si="68"/>
        <v>384.63</v>
      </c>
      <c r="G363" s="239">
        <f t="shared" si="69"/>
        <v>36816.188760000005</v>
      </c>
      <c r="H363" s="216">
        <f>'09-2022'!P369</f>
        <v>0</v>
      </c>
      <c r="I363" s="309">
        <f t="shared" si="70"/>
        <v>384.63</v>
      </c>
      <c r="J363" s="304">
        <f t="shared" si="71"/>
        <v>95.718453474767969</v>
      </c>
      <c r="K363" s="340">
        <v>8.17</v>
      </c>
      <c r="L363" s="310">
        <f t="shared" si="67"/>
        <v>118.44800000000001</v>
      </c>
      <c r="M363" s="304">
        <f t="shared" si="75"/>
        <v>0</v>
      </c>
      <c r="N363" s="304">
        <f t="shared" si="76"/>
        <v>22.532288138438037</v>
      </c>
      <c r="O363" s="304">
        <f t="shared" si="77"/>
        <v>0</v>
      </c>
      <c r="P363" s="304">
        <f t="shared" si="78"/>
        <v>0</v>
      </c>
      <c r="Q363" s="304">
        <f t="shared" si="79"/>
        <v>42.240747316848442</v>
      </c>
      <c r="R363" s="304">
        <f t="shared" si="72"/>
        <v>118.44800000000001</v>
      </c>
      <c r="S363" s="213">
        <f t="shared" si="73"/>
        <v>0</v>
      </c>
      <c r="T363" s="305">
        <f t="shared" si="74"/>
        <v>0</v>
      </c>
    </row>
    <row r="364" spans="1:20" x14ac:dyDescent="0.35">
      <c r="A364" s="202">
        <f>'09-2022'!A370</f>
        <v>44819.958333332463</v>
      </c>
      <c r="B364" s="364">
        <v>344.51799999999997</v>
      </c>
      <c r="C364" s="365">
        <v>28776.480809999997</v>
      </c>
      <c r="D364" s="366">
        <v>0</v>
      </c>
      <c r="E364" s="366">
        <v>0</v>
      </c>
      <c r="F364" s="239">
        <f t="shared" si="68"/>
        <v>344.51799999999997</v>
      </c>
      <c r="G364" s="239">
        <f t="shared" si="69"/>
        <v>28776.480809999997</v>
      </c>
      <c r="H364" s="216">
        <f>'09-2022'!P370</f>
        <v>0</v>
      </c>
      <c r="I364" s="309">
        <f t="shared" si="70"/>
        <v>344.51799999999997</v>
      </c>
      <c r="J364" s="304">
        <f t="shared" si="71"/>
        <v>83.526784696300339</v>
      </c>
      <c r="K364" s="340">
        <v>8.17</v>
      </c>
      <c r="L364" s="310">
        <f t="shared" si="67"/>
        <v>118.44800000000001</v>
      </c>
      <c r="M364" s="304">
        <f t="shared" si="75"/>
        <v>0</v>
      </c>
      <c r="N364" s="304">
        <f t="shared" si="76"/>
        <v>22.532288138438037</v>
      </c>
      <c r="O364" s="304">
        <f t="shared" si="77"/>
        <v>0</v>
      </c>
      <c r="P364" s="304">
        <f t="shared" si="78"/>
        <v>0</v>
      </c>
      <c r="Q364" s="304">
        <f t="shared" si="79"/>
        <v>42.240747316848442</v>
      </c>
      <c r="R364" s="304">
        <f t="shared" si="72"/>
        <v>118.44800000000001</v>
      </c>
      <c r="S364" s="213">
        <f t="shared" si="73"/>
        <v>0</v>
      </c>
      <c r="T364" s="305">
        <f t="shared" si="74"/>
        <v>0</v>
      </c>
    </row>
    <row r="365" spans="1:20" x14ac:dyDescent="0.35">
      <c r="A365" s="202">
        <f>'09-2022'!A371</f>
        <v>44819.999999999127</v>
      </c>
      <c r="B365" s="364">
        <v>305.09100000000001</v>
      </c>
      <c r="C365" s="365">
        <v>20622.942969</v>
      </c>
      <c r="D365" s="366">
        <v>0</v>
      </c>
      <c r="E365" s="366">
        <v>0</v>
      </c>
      <c r="F365" s="239">
        <f t="shared" si="68"/>
        <v>305.09100000000001</v>
      </c>
      <c r="G365" s="239">
        <f t="shared" si="69"/>
        <v>20622.942969</v>
      </c>
      <c r="H365" s="216">
        <f>'09-2022'!P371</f>
        <v>0</v>
      </c>
      <c r="I365" s="309">
        <f t="shared" si="70"/>
        <v>305.09100000000001</v>
      </c>
      <c r="J365" s="304">
        <f t="shared" si="71"/>
        <v>67.596038457378285</v>
      </c>
      <c r="K365" s="340">
        <v>8.17</v>
      </c>
      <c r="L365" s="310">
        <f t="shared" si="67"/>
        <v>118.44800000000001</v>
      </c>
      <c r="M365" s="304">
        <f t="shared" si="75"/>
        <v>0</v>
      </c>
      <c r="N365" s="304">
        <f t="shared" si="76"/>
        <v>22.532288138438037</v>
      </c>
      <c r="O365" s="304">
        <f t="shared" si="77"/>
        <v>0</v>
      </c>
      <c r="P365" s="304">
        <f t="shared" si="78"/>
        <v>0</v>
      </c>
      <c r="Q365" s="304">
        <f t="shared" si="79"/>
        <v>42.240747316848442</v>
      </c>
      <c r="R365" s="304">
        <f t="shared" si="72"/>
        <v>118.44800000000001</v>
      </c>
      <c r="S365" s="213">
        <f t="shared" si="73"/>
        <v>0</v>
      </c>
      <c r="T365" s="305">
        <f t="shared" si="74"/>
        <v>0</v>
      </c>
    </row>
    <row r="366" spans="1:20" x14ac:dyDescent="0.35">
      <c r="A366" s="202">
        <f>'09-2022'!A372</f>
        <v>44820.041666665791</v>
      </c>
      <c r="B366" s="362">
        <v>265.733</v>
      </c>
      <c r="C366" s="363">
        <v>15864.820998000001</v>
      </c>
      <c r="D366" s="366">
        <v>0</v>
      </c>
      <c r="E366" s="366">
        <v>0</v>
      </c>
      <c r="F366" s="239">
        <f t="shared" si="68"/>
        <v>265.733</v>
      </c>
      <c r="G366" s="239">
        <f t="shared" si="69"/>
        <v>15864.820998000001</v>
      </c>
      <c r="H366" s="216">
        <f>'09-2022'!P372</f>
        <v>0</v>
      </c>
      <c r="I366" s="309">
        <f t="shared" si="70"/>
        <v>265.733</v>
      </c>
      <c r="J366" s="304">
        <f t="shared" si="71"/>
        <v>59.70211075779072</v>
      </c>
      <c r="K366" s="340">
        <v>7.79</v>
      </c>
      <c r="L366" s="310">
        <f t="shared" si="67"/>
        <v>114.49600000000001</v>
      </c>
      <c r="M366" s="304">
        <f t="shared" si="75"/>
        <v>0</v>
      </c>
      <c r="N366" s="304">
        <f t="shared" si="76"/>
        <v>22.532288138438037</v>
      </c>
      <c r="O366" s="304">
        <f t="shared" si="77"/>
        <v>0</v>
      </c>
      <c r="P366" s="304">
        <f t="shared" si="78"/>
        <v>0</v>
      </c>
      <c r="Q366" s="304">
        <f t="shared" si="79"/>
        <v>42.240747316848442</v>
      </c>
      <c r="R366" s="304">
        <f t="shared" si="72"/>
        <v>114.49600000000001</v>
      </c>
      <c r="S366" s="213">
        <f t="shared" si="73"/>
        <v>0</v>
      </c>
      <c r="T366" s="305">
        <f t="shared" si="74"/>
        <v>0</v>
      </c>
    </row>
    <row r="367" spans="1:20" x14ac:dyDescent="0.35">
      <c r="A367" s="202">
        <f>'09-2022'!A373</f>
        <v>44820.083333332455</v>
      </c>
      <c r="B367" s="364">
        <v>250.84500000000003</v>
      </c>
      <c r="C367" s="365">
        <v>13724.896140000001</v>
      </c>
      <c r="D367" s="366">
        <v>0</v>
      </c>
      <c r="E367" s="366">
        <v>0</v>
      </c>
      <c r="F367" s="239">
        <f t="shared" si="68"/>
        <v>250.84500000000003</v>
      </c>
      <c r="G367" s="239">
        <f t="shared" si="69"/>
        <v>13724.896140000001</v>
      </c>
      <c r="H367" s="216">
        <f>'09-2022'!P373</f>
        <v>0</v>
      </c>
      <c r="I367" s="309">
        <f t="shared" si="70"/>
        <v>250.84500000000003</v>
      </c>
      <c r="J367" s="304">
        <f t="shared" si="71"/>
        <v>54.714649046223762</v>
      </c>
      <c r="K367" s="340">
        <v>7.79</v>
      </c>
      <c r="L367" s="310">
        <f t="shared" si="67"/>
        <v>114.49600000000001</v>
      </c>
      <c r="M367" s="304">
        <f t="shared" si="75"/>
        <v>0</v>
      </c>
      <c r="N367" s="304">
        <f t="shared" si="76"/>
        <v>22.532288138438037</v>
      </c>
      <c r="O367" s="304">
        <f t="shared" si="77"/>
        <v>0</v>
      </c>
      <c r="P367" s="304">
        <f t="shared" si="78"/>
        <v>0</v>
      </c>
      <c r="Q367" s="304">
        <f t="shared" si="79"/>
        <v>42.240747316848442</v>
      </c>
      <c r="R367" s="304">
        <f t="shared" si="72"/>
        <v>114.49600000000001</v>
      </c>
      <c r="S367" s="213">
        <f t="shared" si="73"/>
        <v>0</v>
      </c>
      <c r="T367" s="305">
        <f t="shared" si="74"/>
        <v>0</v>
      </c>
    </row>
    <row r="368" spans="1:20" x14ac:dyDescent="0.35">
      <c r="A368" s="202">
        <f>'09-2022'!A374</f>
        <v>44820.12499999912</v>
      </c>
      <c r="B368" s="364">
        <v>236.58499999999998</v>
      </c>
      <c r="C368" s="365">
        <v>12205.353869999999</v>
      </c>
      <c r="D368" s="366">
        <v>0</v>
      </c>
      <c r="E368" s="366">
        <v>0</v>
      </c>
      <c r="F368" s="239">
        <f t="shared" si="68"/>
        <v>236.58499999999998</v>
      </c>
      <c r="G368" s="239">
        <f t="shared" si="69"/>
        <v>12205.353869999999</v>
      </c>
      <c r="H368" s="216">
        <f>'09-2022'!P374</f>
        <v>0</v>
      </c>
      <c r="I368" s="309">
        <f t="shared" si="70"/>
        <v>236.58499999999998</v>
      </c>
      <c r="J368" s="304">
        <f t="shared" si="71"/>
        <v>51.589719846989453</v>
      </c>
      <c r="K368" s="340">
        <v>7.79</v>
      </c>
      <c r="L368" s="310">
        <f t="shared" si="67"/>
        <v>114.49600000000001</v>
      </c>
      <c r="M368" s="304">
        <f t="shared" si="75"/>
        <v>0</v>
      </c>
      <c r="N368" s="304">
        <f t="shared" si="76"/>
        <v>22.532288138438037</v>
      </c>
      <c r="O368" s="304">
        <f t="shared" si="77"/>
        <v>0</v>
      </c>
      <c r="P368" s="304">
        <f t="shared" si="78"/>
        <v>0</v>
      </c>
      <c r="Q368" s="304">
        <f t="shared" si="79"/>
        <v>42.240747316848442</v>
      </c>
      <c r="R368" s="304">
        <f t="shared" si="72"/>
        <v>114.49600000000001</v>
      </c>
      <c r="S368" s="213">
        <f t="shared" si="73"/>
        <v>0</v>
      </c>
      <c r="T368" s="305">
        <f t="shared" si="74"/>
        <v>0</v>
      </c>
    </row>
    <row r="369" spans="1:20" x14ac:dyDescent="0.35">
      <c r="A369" s="202">
        <f>'09-2022'!A375</f>
        <v>44820.166666665784</v>
      </c>
      <c r="B369" s="364">
        <v>230.89800000000002</v>
      </c>
      <c r="C369" s="365">
        <v>11512.148955999999</v>
      </c>
      <c r="D369" s="366">
        <v>0</v>
      </c>
      <c r="E369" s="366">
        <v>0</v>
      </c>
      <c r="F369" s="239">
        <f t="shared" si="68"/>
        <v>230.89800000000002</v>
      </c>
      <c r="G369" s="239">
        <f t="shared" si="69"/>
        <v>11512.148955999999</v>
      </c>
      <c r="H369" s="216">
        <f>'09-2022'!P375</f>
        <v>0</v>
      </c>
      <c r="I369" s="309">
        <f t="shared" si="70"/>
        <v>230.89800000000002</v>
      </c>
      <c r="J369" s="304">
        <f t="shared" si="71"/>
        <v>49.858157957193207</v>
      </c>
      <c r="K369" s="340">
        <v>7.79</v>
      </c>
      <c r="L369" s="310">
        <f t="shared" si="67"/>
        <v>114.49600000000001</v>
      </c>
      <c r="M369" s="304">
        <f t="shared" si="75"/>
        <v>0</v>
      </c>
      <c r="N369" s="304">
        <f t="shared" si="76"/>
        <v>22.532288138438037</v>
      </c>
      <c r="O369" s="304">
        <f t="shared" si="77"/>
        <v>0</v>
      </c>
      <c r="P369" s="304">
        <f t="shared" si="78"/>
        <v>0</v>
      </c>
      <c r="Q369" s="304">
        <f t="shared" si="79"/>
        <v>42.240747316848442</v>
      </c>
      <c r="R369" s="304">
        <f t="shared" si="72"/>
        <v>114.49600000000001</v>
      </c>
      <c r="S369" s="213">
        <f t="shared" si="73"/>
        <v>0</v>
      </c>
      <c r="T369" s="305">
        <f t="shared" si="74"/>
        <v>0</v>
      </c>
    </row>
    <row r="370" spans="1:20" x14ac:dyDescent="0.35">
      <c r="A370" s="202">
        <f>'09-2022'!A376</f>
        <v>44820.208333332448</v>
      </c>
      <c r="B370" s="364">
        <v>239.08499999999998</v>
      </c>
      <c r="C370" s="365">
        <v>12209.01239</v>
      </c>
      <c r="D370" s="366">
        <v>0</v>
      </c>
      <c r="E370" s="366">
        <v>0</v>
      </c>
      <c r="F370" s="239">
        <f t="shared" si="68"/>
        <v>239.08499999999998</v>
      </c>
      <c r="G370" s="239">
        <f t="shared" si="69"/>
        <v>12209.01239</v>
      </c>
      <c r="H370" s="216">
        <f>'09-2022'!P376</f>
        <v>0</v>
      </c>
      <c r="I370" s="309">
        <f t="shared" si="70"/>
        <v>239.08499999999998</v>
      </c>
      <c r="J370" s="304">
        <f t="shared" si="71"/>
        <v>51.065572453311589</v>
      </c>
      <c r="K370" s="340">
        <v>7.79</v>
      </c>
      <c r="L370" s="310">
        <f t="shared" si="67"/>
        <v>114.49600000000001</v>
      </c>
      <c r="M370" s="304">
        <f t="shared" si="75"/>
        <v>0</v>
      </c>
      <c r="N370" s="304">
        <f t="shared" si="76"/>
        <v>22.532288138438037</v>
      </c>
      <c r="O370" s="304">
        <f t="shared" si="77"/>
        <v>0</v>
      </c>
      <c r="P370" s="304">
        <f t="shared" si="78"/>
        <v>0</v>
      </c>
      <c r="Q370" s="304">
        <f t="shared" si="79"/>
        <v>42.240747316848442</v>
      </c>
      <c r="R370" s="304">
        <f t="shared" si="72"/>
        <v>114.49600000000001</v>
      </c>
      <c r="S370" s="213">
        <f t="shared" si="73"/>
        <v>0</v>
      </c>
      <c r="T370" s="305">
        <f t="shared" si="74"/>
        <v>0</v>
      </c>
    </row>
    <row r="371" spans="1:20" x14ac:dyDescent="0.35">
      <c r="A371" s="202">
        <f>'09-2022'!A377</f>
        <v>44820.249999999112</v>
      </c>
      <c r="B371" s="364">
        <v>247.69899999999998</v>
      </c>
      <c r="C371" s="365">
        <v>14159.903063</v>
      </c>
      <c r="D371" s="366">
        <v>0</v>
      </c>
      <c r="E371" s="366">
        <v>0</v>
      </c>
      <c r="F371" s="239">
        <f t="shared" si="68"/>
        <v>247.69899999999998</v>
      </c>
      <c r="G371" s="239">
        <f t="shared" si="69"/>
        <v>14159.903063</v>
      </c>
      <c r="H371" s="216">
        <f>'09-2022'!P377</f>
        <v>0</v>
      </c>
      <c r="I371" s="309">
        <f t="shared" si="70"/>
        <v>247.69899999999998</v>
      </c>
      <c r="J371" s="304">
        <f t="shared" si="71"/>
        <v>57.165765961913451</v>
      </c>
      <c r="K371" s="340">
        <v>7.79</v>
      </c>
      <c r="L371" s="310">
        <f t="shared" si="67"/>
        <v>114.49600000000001</v>
      </c>
      <c r="M371" s="304">
        <f t="shared" si="75"/>
        <v>0</v>
      </c>
      <c r="N371" s="304">
        <f t="shared" si="76"/>
        <v>22.532288138438037</v>
      </c>
      <c r="O371" s="304">
        <f t="shared" si="77"/>
        <v>0</v>
      </c>
      <c r="P371" s="304">
        <f t="shared" si="78"/>
        <v>0</v>
      </c>
      <c r="Q371" s="304">
        <f t="shared" si="79"/>
        <v>42.240747316848442</v>
      </c>
      <c r="R371" s="304">
        <f t="shared" si="72"/>
        <v>114.49600000000001</v>
      </c>
      <c r="S371" s="213">
        <f t="shared" si="73"/>
        <v>0</v>
      </c>
      <c r="T371" s="305">
        <f t="shared" si="74"/>
        <v>0</v>
      </c>
    </row>
    <row r="372" spans="1:20" x14ac:dyDescent="0.35">
      <c r="A372" s="202">
        <f>'09-2022'!A378</f>
        <v>44820.291666665777</v>
      </c>
      <c r="B372" s="364">
        <v>279.47800000000001</v>
      </c>
      <c r="C372" s="365">
        <v>20579.749380000001</v>
      </c>
      <c r="D372" s="366">
        <v>0</v>
      </c>
      <c r="E372" s="366">
        <v>0</v>
      </c>
      <c r="F372" s="239">
        <f t="shared" si="68"/>
        <v>279.47800000000001</v>
      </c>
      <c r="G372" s="239">
        <f t="shared" si="69"/>
        <v>20579.749380000001</v>
      </c>
      <c r="H372" s="216">
        <f>'09-2022'!P378</f>
        <v>0</v>
      </c>
      <c r="I372" s="309">
        <f t="shared" si="70"/>
        <v>279.47800000000001</v>
      </c>
      <c r="J372" s="304">
        <f t="shared" si="71"/>
        <v>73.636384187664149</v>
      </c>
      <c r="K372" s="340">
        <v>7.79</v>
      </c>
      <c r="L372" s="310">
        <f t="shared" si="67"/>
        <v>114.49600000000001</v>
      </c>
      <c r="M372" s="304">
        <f t="shared" si="75"/>
        <v>0</v>
      </c>
      <c r="N372" s="304">
        <f t="shared" si="76"/>
        <v>22.532288138438037</v>
      </c>
      <c r="O372" s="304">
        <f t="shared" si="77"/>
        <v>0</v>
      </c>
      <c r="P372" s="304">
        <f t="shared" si="78"/>
        <v>0</v>
      </c>
      <c r="Q372" s="304">
        <f t="shared" si="79"/>
        <v>42.240747316848442</v>
      </c>
      <c r="R372" s="304">
        <f t="shared" si="72"/>
        <v>114.49600000000001</v>
      </c>
      <c r="S372" s="213">
        <f t="shared" si="73"/>
        <v>0</v>
      </c>
      <c r="T372" s="305">
        <f t="shared" si="74"/>
        <v>0</v>
      </c>
    </row>
    <row r="373" spans="1:20" x14ac:dyDescent="0.35">
      <c r="A373" s="202">
        <f>'09-2022'!A379</f>
        <v>44820.333333332441</v>
      </c>
      <c r="B373" s="364">
        <v>306.61700000000002</v>
      </c>
      <c r="C373" s="365">
        <v>22810.238705</v>
      </c>
      <c r="D373" s="366">
        <v>0</v>
      </c>
      <c r="E373" s="366">
        <v>0</v>
      </c>
      <c r="F373" s="239">
        <f t="shared" si="68"/>
        <v>306.61700000000002</v>
      </c>
      <c r="G373" s="239">
        <f t="shared" si="69"/>
        <v>22810.238705</v>
      </c>
      <c r="H373" s="216">
        <f>'09-2022'!P379</f>
        <v>0</v>
      </c>
      <c r="I373" s="309">
        <f t="shared" si="70"/>
        <v>306.61700000000002</v>
      </c>
      <c r="J373" s="304">
        <f t="shared" si="71"/>
        <v>74.393261642374682</v>
      </c>
      <c r="K373" s="340">
        <v>7.79</v>
      </c>
      <c r="L373" s="310">
        <f t="shared" si="67"/>
        <v>114.49600000000001</v>
      </c>
      <c r="M373" s="304">
        <f t="shared" si="75"/>
        <v>0</v>
      </c>
      <c r="N373" s="304">
        <f t="shared" si="76"/>
        <v>22.532288138438037</v>
      </c>
      <c r="O373" s="304">
        <f t="shared" si="77"/>
        <v>0</v>
      </c>
      <c r="P373" s="304">
        <f t="shared" si="78"/>
        <v>0</v>
      </c>
      <c r="Q373" s="304">
        <f t="shared" si="79"/>
        <v>42.240747316848442</v>
      </c>
      <c r="R373" s="304">
        <f t="shared" si="72"/>
        <v>114.49600000000001</v>
      </c>
      <c r="S373" s="213">
        <f t="shared" si="73"/>
        <v>0</v>
      </c>
      <c r="T373" s="305">
        <f t="shared" si="74"/>
        <v>0</v>
      </c>
    </row>
    <row r="374" spans="1:20" x14ac:dyDescent="0.35">
      <c r="A374" s="202">
        <f>'09-2022'!A380</f>
        <v>44820.374999999105</v>
      </c>
      <c r="B374" s="364">
        <v>307.05399999999997</v>
      </c>
      <c r="C374" s="365">
        <v>21214.631334000002</v>
      </c>
      <c r="D374" s="366">
        <v>0</v>
      </c>
      <c r="E374" s="366">
        <v>0</v>
      </c>
      <c r="F374" s="239">
        <f t="shared" si="68"/>
        <v>307.05399999999997</v>
      </c>
      <c r="G374" s="239">
        <f t="shared" si="69"/>
        <v>21214.631334000002</v>
      </c>
      <c r="H374" s="216">
        <f>'09-2022'!P380</f>
        <v>0</v>
      </c>
      <c r="I374" s="309">
        <f t="shared" si="70"/>
        <v>307.05399999999997</v>
      </c>
      <c r="J374" s="304">
        <f t="shared" si="71"/>
        <v>69.090880867860392</v>
      </c>
      <c r="K374" s="340">
        <v>7.79</v>
      </c>
      <c r="L374" s="310">
        <f t="shared" si="67"/>
        <v>114.49600000000001</v>
      </c>
      <c r="M374" s="304">
        <f t="shared" si="75"/>
        <v>0</v>
      </c>
      <c r="N374" s="304">
        <f t="shared" si="76"/>
        <v>22.532288138438037</v>
      </c>
      <c r="O374" s="304">
        <f t="shared" si="77"/>
        <v>0</v>
      </c>
      <c r="P374" s="304">
        <f t="shared" si="78"/>
        <v>0</v>
      </c>
      <c r="Q374" s="304">
        <f t="shared" si="79"/>
        <v>42.240747316848442</v>
      </c>
      <c r="R374" s="304">
        <f t="shared" si="72"/>
        <v>114.49600000000001</v>
      </c>
      <c r="S374" s="213">
        <f t="shared" si="73"/>
        <v>0</v>
      </c>
      <c r="T374" s="305">
        <f t="shared" si="74"/>
        <v>0</v>
      </c>
    </row>
    <row r="375" spans="1:20" x14ac:dyDescent="0.35">
      <c r="A375" s="202">
        <f>'09-2022'!A381</f>
        <v>44820.416666665769</v>
      </c>
      <c r="B375" s="364">
        <v>321.10300000000001</v>
      </c>
      <c r="C375" s="365">
        <v>22766.755301000001</v>
      </c>
      <c r="D375" s="366">
        <v>0</v>
      </c>
      <c r="E375" s="366">
        <v>0</v>
      </c>
      <c r="F375" s="239">
        <f t="shared" si="68"/>
        <v>321.10300000000001</v>
      </c>
      <c r="G375" s="239">
        <f t="shared" si="69"/>
        <v>22766.755301000001</v>
      </c>
      <c r="H375" s="216">
        <f>'09-2022'!P381</f>
        <v>0</v>
      </c>
      <c r="I375" s="309">
        <f t="shared" si="70"/>
        <v>321.10300000000001</v>
      </c>
      <c r="J375" s="304">
        <f t="shared" si="71"/>
        <v>70.901720946238441</v>
      </c>
      <c r="K375" s="340">
        <v>7.79</v>
      </c>
      <c r="L375" s="310">
        <f t="shared" si="67"/>
        <v>114.49600000000001</v>
      </c>
      <c r="M375" s="304">
        <f t="shared" si="75"/>
        <v>0</v>
      </c>
      <c r="N375" s="304">
        <f t="shared" si="76"/>
        <v>22.532288138438037</v>
      </c>
      <c r="O375" s="304">
        <f t="shared" si="77"/>
        <v>0</v>
      </c>
      <c r="P375" s="304">
        <f t="shared" si="78"/>
        <v>0</v>
      </c>
      <c r="Q375" s="304">
        <f t="shared" si="79"/>
        <v>42.240747316848442</v>
      </c>
      <c r="R375" s="304">
        <f t="shared" si="72"/>
        <v>114.49600000000001</v>
      </c>
      <c r="S375" s="213">
        <f t="shared" si="73"/>
        <v>0</v>
      </c>
      <c r="T375" s="305">
        <f t="shared" si="74"/>
        <v>0</v>
      </c>
    </row>
    <row r="376" spans="1:20" x14ac:dyDescent="0.35">
      <c r="A376" s="202">
        <f>'09-2022'!A382</f>
        <v>44820.458333332434</v>
      </c>
      <c r="B376" s="364">
        <v>343.23400000000004</v>
      </c>
      <c r="C376" s="365">
        <v>26901.713112000001</v>
      </c>
      <c r="D376" s="366">
        <v>0</v>
      </c>
      <c r="E376" s="366">
        <v>0</v>
      </c>
      <c r="F376" s="239">
        <f t="shared" si="68"/>
        <v>343.23400000000004</v>
      </c>
      <c r="G376" s="239">
        <f t="shared" si="69"/>
        <v>26901.713112000001</v>
      </c>
      <c r="H376" s="216">
        <f>'09-2022'!P382</f>
        <v>0</v>
      </c>
      <c r="I376" s="309">
        <f t="shared" si="70"/>
        <v>343.23400000000004</v>
      </c>
      <c r="J376" s="304">
        <f t="shared" si="71"/>
        <v>78.377180325958378</v>
      </c>
      <c r="K376" s="340">
        <v>7.79</v>
      </c>
      <c r="L376" s="310">
        <f t="shared" si="67"/>
        <v>114.49600000000001</v>
      </c>
      <c r="M376" s="304">
        <f t="shared" si="75"/>
        <v>0</v>
      </c>
      <c r="N376" s="304">
        <f t="shared" si="76"/>
        <v>22.532288138438037</v>
      </c>
      <c r="O376" s="304">
        <f t="shared" si="77"/>
        <v>0</v>
      </c>
      <c r="P376" s="304">
        <f t="shared" si="78"/>
        <v>0</v>
      </c>
      <c r="Q376" s="304">
        <f t="shared" si="79"/>
        <v>42.240747316848442</v>
      </c>
      <c r="R376" s="304">
        <f t="shared" si="72"/>
        <v>114.49600000000001</v>
      </c>
      <c r="S376" s="213">
        <f t="shared" si="73"/>
        <v>0</v>
      </c>
      <c r="T376" s="305">
        <f t="shared" si="74"/>
        <v>0</v>
      </c>
    </row>
    <row r="377" spans="1:20" x14ac:dyDescent="0.35">
      <c r="A377" s="202">
        <f>'09-2022'!A383</f>
        <v>44820.499999999098</v>
      </c>
      <c r="B377" s="364">
        <v>374.02699999999999</v>
      </c>
      <c r="C377" s="365">
        <v>31581.976036</v>
      </c>
      <c r="D377" s="366">
        <v>0</v>
      </c>
      <c r="E377" s="366">
        <v>0</v>
      </c>
      <c r="F377" s="239">
        <f t="shared" si="68"/>
        <v>374.02699999999999</v>
      </c>
      <c r="G377" s="239">
        <f t="shared" si="69"/>
        <v>31581.976036</v>
      </c>
      <c r="H377" s="216">
        <f>'09-2022'!P383</f>
        <v>0</v>
      </c>
      <c r="I377" s="309">
        <f t="shared" si="70"/>
        <v>374.02699999999999</v>
      </c>
      <c r="J377" s="304">
        <f t="shared" si="71"/>
        <v>84.43769042341863</v>
      </c>
      <c r="K377" s="340">
        <v>7.79</v>
      </c>
      <c r="L377" s="310">
        <f t="shared" si="67"/>
        <v>114.49600000000001</v>
      </c>
      <c r="M377" s="304">
        <f t="shared" si="75"/>
        <v>0</v>
      </c>
      <c r="N377" s="304">
        <f t="shared" si="76"/>
        <v>22.532288138438037</v>
      </c>
      <c r="O377" s="304">
        <f t="shared" si="77"/>
        <v>0</v>
      </c>
      <c r="P377" s="304">
        <f t="shared" si="78"/>
        <v>0</v>
      </c>
      <c r="Q377" s="304">
        <f t="shared" si="79"/>
        <v>42.240747316848442</v>
      </c>
      <c r="R377" s="304">
        <f t="shared" si="72"/>
        <v>114.49600000000001</v>
      </c>
      <c r="S377" s="213">
        <f t="shared" si="73"/>
        <v>0</v>
      </c>
      <c r="T377" s="305">
        <f t="shared" si="74"/>
        <v>0</v>
      </c>
    </row>
    <row r="378" spans="1:20" x14ac:dyDescent="0.35">
      <c r="A378" s="202">
        <f>'09-2022'!A384</f>
        <v>44820.541666665762</v>
      </c>
      <c r="B378" s="364">
        <v>408.303</v>
      </c>
      <c r="C378" s="365">
        <v>38788.598258000005</v>
      </c>
      <c r="D378" s="366">
        <v>0</v>
      </c>
      <c r="E378" s="366">
        <v>0</v>
      </c>
      <c r="F378" s="239">
        <f t="shared" si="68"/>
        <v>408.303</v>
      </c>
      <c r="G378" s="239">
        <f t="shared" si="69"/>
        <v>38788.598258000005</v>
      </c>
      <c r="H378" s="216">
        <f>'09-2022'!P384</f>
        <v>0</v>
      </c>
      <c r="I378" s="309">
        <f t="shared" si="70"/>
        <v>408.303</v>
      </c>
      <c r="J378" s="304">
        <f t="shared" si="71"/>
        <v>94.999542638677667</v>
      </c>
      <c r="K378" s="340">
        <v>7.79</v>
      </c>
      <c r="L378" s="310">
        <f t="shared" si="67"/>
        <v>114.49600000000001</v>
      </c>
      <c r="M378" s="304">
        <f t="shared" si="75"/>
        <v>0</v>
      </c>
      <c r="N378" s="304">
        <f t="shared" si="76"/>
        <v>22.532288138438037</v>
      </c>
      <c r="O378" s="304">
        <f t="shared" si="77"/>
        <v>0</v>
      </c>
      <c r="P378" s="304">
        <f t="shared" si="78"/>
        <v>0</v>
      </c>
      <c r="Q378" s="304">
        <f t="shared" si="79"/>
        <v>42.240747316848442</v>
      </c>
      <c r="R378" s="304">
        <f t="shared" si="72"/>
        <v>114.49600000000001</v>
      </c>
      <c r="S378" s="213">
        <f t="shared" si="73"/>
        <v>0</v>
      </c>
      <c r="T378" s="305">
        <f t="shared" si="74"/>
        <v>0</v>
      </c>
    </row>
    <row r="379" spans="1:20" x14ac:dyDescent="0.35">
      <c r="A379" s="202">
        <f>'09-2022'!A385</f>
        <v>44820.583333332426</v>
      </c>
      <c r="B379" s="364">
        <v>445.81799999999998</v>
      </c>
      <c r="C379" s="365">
        <v>44471.666123999996</v>
      </c>
      <c r="D379" s="366">
        <v>0</v>
      </c>
      <c r="E379" s="366">
        <v>0</v>
      </c>
      <c r="F379" s="239">
        <f t="shared" si="68"/>
        <v>445.81799999999998</v>
      </c>
      <c r="G379" s="239">
        <f t="shared" si="69"/>
        <v>44471.666123999996</v>
      </c>
      <c r="H379" s="216">
        <f>'09-2022'!P385</f>
        <v>0</v>
      </c>
      <c r="I379" s="309">
        <f t="shared" si="70"/>
        <v>445.81799999999998</v>
      </c>
      <c r="J379" s="304">
        <f t="shared" si="71"/>
        <v>99.752962249168931</v>
      </c>
      <c r="K379" s="340">
        <v>7.79</v>
      </c>
      <c r="L379" s="310">
        <f t="shared" si="67"/>
        <v>114.49600000000001</v>
      </c>
      <c r="M379" s="304">
        <f t="shared" si="75"/>
        <v>0</v>
      </c>
      <c r="N379" s="304">
        <f t="shared" si="76"/>
        <v>22.532288138438037</v>
      </c>
      <c r="O379" s="304">
        <f t="shared" si="77"/>
        <v>0</v>
      </c>
      <c r="P379" s="304">
        <f t="shared" si="78"/>
        <v>0</v>
      </c>
      <c r="Q379" s="304">
        <f t="shared" si="79"/>
        <v>42.240747316848442</v>
      </c>
      <c r="R379" s="304">
        <f t="shared" si="72"/>
        <v>114.49600000000001</v>
      </c>
      <c r="S379" s="213">
        <f t="shared" si="73"/>
        <v>0</v>
      </c>
      <c r="T379" s="305">
        <f t="shared" si="74"/>
        <v>0</v>
      </c>
    </row>
    <row r="380" spans="1:20" s="209" customFormat="1" ht="14.25" customHeight="1" x14ac:dyDescent="0.35">
      <c r="A380" s="202">
        <f>'09-2022'!A386</f>
        <v>44820.624999999091</v>
      </c>
      <c r="B380" s="364">
        <v>469.476</v>
      </c>
      <c r="C380" s="365">
        <v>53735.068104000005</v>
      </c>
      <c r="D380" s="366">
        <v>0</v>
      </c>
      <c r="E380" s="366">
        <v>0</v>
      </c>
      <c r="F380" s="239">
        <f t="shared" si="68"/>
        <v>469.476</v>
      </c>
      <c r="G380" s="239">
        <f t="shared" si="69"/>
        <v>53735.068104000005</v>
      </c>
      <c r="H380" s="216">
        <f>'09-2022'!P386</f>
        <v>0</v>
      </c>
      <c r="I380" s="309">
        <f t="shared" si="70"/>
        <v>469.476</v>
      </c>
      <c r="J380" s="304">
        <f t="shared" si="71"/>
        <v>114.4575401170667</v>
      </c>
      <c r="K380" s="340">
        <v>7.79</v>
      </c>
      <c r="L380" s="310">
        <f t="shared" si="67"/>
        <v>114.49600000000001</v>
      </c>
      <c r="M380" s="304">
        <f t="shared" si="75"/>
        <v>0</v>
      </c>
      <c r="N380" s="304">
        <f t="shared" si="76"/>
        <v>22.532288138438037</v>
      </c>
      <c r="O380" s="304">
        <f t="shared" si="77"/>
        <v>0</v>
      </c>
      <c r="P380" s="304">
        <f t="shared" si="78"/>
        <v>0</v>
      </c>
      <c r="Q380" s="304">
        <f t="shared" si="79"/>
        <v>42.240747316848442</v>
      </c>
      <c r="R380" s="304">
        <f t="shared" si="72"/>
        <v>114.49600000000001</v>
      </c>
      <c r="S380" s="213">
        <f t="shared" si="73"/>
        <v>0</v>
      </c>
      <c r="T380" s="305">
        <f t="shared" si="74"/>
        <v>0</v>
      </c>
    </row>
    <row r="381" spans="1:20" x14ac:dyDescent="0.35">
      <c r="A381" s="202">
        <f>'09-2022'!A387</f>
        <v>44820.666666665755</v>
      </c>
      <c r="B381" s="364">
        <v>489.51299999999998</v>
      </c>
      <c r="C381" s="365">
        <v>57582.299181000002</v>
      </c>
      <c r="D381" s="366">
        <v>0</v>
      </c>
      <c r="E381" s="366">
        <v>0</v>
      </c>
      <c r="F381" s="239">
        <f t="shared" si="68"/>
        <v>489.51299999999998</v>
      </c>
      <c r="G381" s="239">
        <f t="shared" si="69"/>
        <v>57582.299181000002</v>
      </c>
      <c r="H381" s="216">
        <f>'09-2022'!P387</f>
        <v>0</v>
      </c>
      <c r="I381" s="309">
        <f t="shared" si="70"/>
        <v>489.51299999999998</v>
      </c>
      <c r="J381" s="304">
        <f t="shared" si="71"/>
        <v>117.63180790091377</v>
      </c>
      <c r="K381" s="340">
        <v>7.79</v>
      </c>
      <c r="L381" s="310">
        <f t="shared" si="67"/>
        <v>114.49600000000001</v>
      </c>
      <c r="M381" s="304">
        <f t="shared" si="75"/>
        <v>0</v>
      </c>
      <c r="N381" s="304">
        <f t="shared" si="76"/>
        <v>22.532288138438037</v>
      </c>
      <c r="O381" s="304">
        <f t="shared" si="77"/>
        <v>0</v>
      </c>
      <c r="P381" s="304">
        <f t="shared" si="78"/>
        <v>0</v>
      </c>
      <c r="Q381" s="304">
        <f t="shared" si="79"/>
        <v>42.240747316848442</v>
      </c>
      <c r="R381" s="304">
        <f t="shared" si="72"/>
        <v>114.49600000000001</v>
      </c>
      <c r="S381" s="213">
        <f t="shared" si="73"/>
        <v>3.1358079009137612</v>
      </c>
      <c r="T381" s="305">
        <f t="shared" si="74"/>
        <v>1535.0187329999978</v>
      </c>
    </row>
    <row r="382" spans="1:20" x14ac:dyDescent="0.35">
      <c r="A382" s="202">
        <f>'09-2022'!A388</f>
        <v>44820.708333332419</v>
      </c>
      <c r="B382" s="364">
        <v>499.95499999999998</v>
      </c>
      <c r="C382" s="365">
        <v>67683.039245000007</v>
      </c>
      <c r="D382" s="366">
        <v>0</v>
      </c>
      <c r="E382" s="366">
        <v>0</v>
      </c>
      <c r="F382" s="239">
        <f t="shared" si="68"/>
        <v>499.95499999999998</v>
      </c>
      <c r="G382" s="239">
        <f t="shared" si="69"/>
        <v>67683.039245000007</v>
      </c>
      <c r="H382" s="216">
        <f>'09-2022'!P388</f>
        <v>0</v>
      </c>
      <c r="I382" s="309">
        <f t="shared" si="70"/>
        <v>499.95499999999998</v>
      </c>
      <c r="J382" s="304">
        <f t="shared" si="71"/>
        <v>135.37826253362803</v>
      </c>
      <c r="K382" s="340">
        <v>7.79</v>
      </c>
      <c r="L382" s="310">
        <f t="shared" si="67"/>
        <v>114.49600000000001</v>
      </c>
      <c r="M382" s="304">
        <f t="shared" si="75"/>
        <v>0</v>
      </c>
      <c r="N382" s="304">
        <f t="shared" si="76"/>
        <v>22.532288138438037</v>
      </c>
      <c r="O382" s="304">
        <f t="shared" si="77"/>
        <v>0</v>
      </c>
      <c r="P382" s="304">
        <f t="shared" si="78"/>
        <v>0</v>
      </c>
      <c r="Q382" s="304">
        <f t="shared" si="79"/>
        <v>42.240747316848442</v>
      </c>
      <c r="R382" s="304">
        <f t="shared" si="72"/>
        <v>114.49600000000001</v>
      </c>
      <c r="S382" s="213">
        <f t="shared" si="73"/>
        <v>20.882262533628023</v>
      </c>
      <c r="T382" s="305">
        <f t="shared" si="74"/>
        <v>10440.191564999997</v>
      </c>
    </row>
    <row r="383" spans="1:20" x14ac:dyDescent="0.35">
      <c r="A383" s="202">
        <f>'09-2022'!A389</f>
        <v>44820.749999999083</v>
      </c>
      <c r="B383" s="364">
        <v>481.78700000000003</v>
      </c>
      <c r="C383" s="365">
        <v>65891.834220000004</v>
      </c>
      <c r="D383" s="366">
        <v>0</v>
      </c>
      <c r="E383" s="366">
        <v>0</v>
      </c>
      <c r="F383" s="239">
        <f t="shared" si="68"/>
        <v>481.78700000000003</v>
      </c>
      <c r="G383" s="239">
        <f t="shared" si="69"/>
        <v>65891.834220000004</v>
      </c>
      <c r="H383" s="216">
        <f>'09-2022'!P389</f>
        <v>0</v>
      </c>
      <c r="I383" s="309">
        <f t="shared" si="70"/>
        <v>481.78700000000003</v>
      </c>
      <c r="J383" s="304">
        <f t="shared" si="71"/>
        <v>136.7654881098909</v>
      </c>
      <c r="K383" s="340">
        <v>7.79</v>
      </c>
      <c r="L383" s="310">
        <f t="shared" si="67"/>
        <v>114.49600000000001</v>
      </c>
      <c r="M383" s="304">
        <f t="shared" si="75"/>
        <v>0</v>
      </c>
      <c r="N383" s="304">
        <f t="shared" si="76"/>
        <v>22.532288138438037</v>
      </c>
      <c r="O383" s="304">
        <f t="shared" si="77"/>
        <v>0</v>
      </c>
      <c r="P383" s="304">
        <f t="shared" si="78"/>
        <v>0</v>
      </c>
      <c r="Q383" s="304">
        <f t="shared" si="79"/>
        <v>42.240747316848442</v>
      </c>
      <c r="R383" s="304">
        <f t="shared" si="72"/>
        <v>114.49600000000001</v>
      </c>
      <c r="S383" s="213">
        <f t="shared" si="73"/>
        <v>22.269488109890887</v>
      </c>
      <c r="T383" s="305">
        <f t="shared" si="74"/>
        <v>10729.149868</v>
      </c>
    </row>
    <row r="384" spans="1:20" x14ac:dyDescent="0.35">
      <c r="A384" s="202">
        <f>'09-2022'!A390</f>
        <v>44820.791666665747</v>
      </c>
      <c r="B384" s="364">
        <v>450.47800000000001</v>
      </c>
      <c r="C384" s="365">
        <v>53365.828291999998</v>
      </c>
      <c r="D384" s="366">
        <v>0</v>
      </c>
      <c r="E384" s="366">
        <v>0</v>
      </c>
      <c r="F384" s="239">
        <f t="shared" si="68"/>
        <v>450.47800000000001</v>
      </c>
      <c r="G384" s="239">
        <f t="shared" si="69"/>
        <v>53365.828291999998</v>
      </c>
      <c r="H384" s="216">
        <f>'09-2022'!P390</f>
        <v>0</v>
      </c>
      <c r="I384" s="309">
        <f t="shared" si="70"/>
        <v>450.47800000000001</v>
      </c>
      <c r="J384" s="304">
        <f t="shared" si="71"/>
        <v>118.46489349535382</v>
      </c>
      <c r="K384" s="340">
        <v>7.79</v>
      </c>
      <c r="L384" s="310">
        <f t="shared" si="67"/>
        <v>114.49600000000001</v>
      </c>
      <c r="M384" s="304">
        <f t="shared" si="75"/>
        <v>0</v>
      </c>
      <c r="N384" s="304">
        <f t="shared" si="76"/>
        <v>22.532288138438037</v>
      </c>
      <c r="O384" s="304">
        <f t="shared" si="77"/>
        <v>0</v>
      </c>
      <c r="P384" s="304">
        <f t="shared" si="78"/>
        <v>0</v>
      </c>
      <c r="Q384" s="304">
        <f t="shared" si="79"/>
        <v>42.240747316848442</v>
      </c>
      <c r="R384" s="304">
        <f t="shared" si="72"/>
        <v>114.49600000000001</v>
      </c>
      <c r="S384" s="213">
        <f t="shared" si="73"/>
        <v>3.9688934953538109</v>
      </c>
      <c r="T384" s="305">
        <f t="shared" si="74"/>
        <v>1787.8992039999941</v>
      </c>
    </row>
    <row r="385" spans="1:20" x14ac:dyDescent="0.35">
      <c r="A385" s="202">
        <f>'09-2022'!A391</f>
        <v>44820.833333332412</v>
      </c>
      <c r="B385" s="364">
        <v>410.29699999999997</v>
      </c>
      <c r="C385" s="365">
        <v>44181.578761000004</v>
      </c>
      <c r="D385" s="366">
        <v>0</v>
      </c>
      <c r="E385" s="366">
        <v>0</v>
      </c>
      <c r="F385" s="239">
        <f t="shared" si="68"/>
        <v>410.29699999999997</v>
      </c>
      <c r="G385" s="239">
        <f t="shared" si="69"/>
        <v>44181.578761000004</v>
      </c>
      <c r="H385" s="216">
        <f>'09-2022'!P391</f>
        <v>0</v>
      </c>
      <c r="I385" s="309">
        <f t="shared" si="70"/>
        <v>410.29699999999997</v>
      </c>
      <c r="J385" s="304">
        <f t="shared" si="71"/>
        <v>107.68194444755873</v>
      </c>
      <c r="K385" s="340">
        <v>7.79</v>
      </c>
      <c r="L385" s="310">
        <f t="shared" si="67"/>
        <v>114.49600000000001</v>
      </c>
      <c r="M385" s="304">
        <f t="shared" si="75"/>
        <v>0</v>
      </c>
      <c r="N385" s="304">
        <f t="shared" si="76"/>
        <v>22.532288138438037</v>
      </c>
      <c r="O385" s="304">
        <f t="shared" si="77"/>
        <v>0</v>
      </c>
      <c r="P385" s="304">
        <f t="shared" si="78"/>
        <v>0</v>
      </c>
      <c r="Q385" s="304">
        <f t="shared" si="79"/>
        <v>42.240747316848442</v>
      </c>
      <c r="R385" s="304">
        <f t="shared" si="72"/>
        <v>114.49600000000001</v>
      </c>
      <c r="S385" s="213">
        <f t="shared" si="73"/>
        <v>0</v>
      </c>
      <c r="T385" s="305">
        <f t="shared" si="74"/>
        <v>0</v>
      </c>
    </row>
    <row r="386" spans="1:20" x14ac:dyDescent="0.35">
      <c r="A386" s="202">
        <f>'09-2022'!A392</f>
        <v>44820.874999999076</v>
      </c>
      <c r="B386" s="364">
        <v>400.37700000000001</v>
      </c>
      <c r="C386" s="365">
        <v>39078.219132999999</v>
      </c>
      <c r="D386" s="366">
        <v>0</v>
      </c>
      <c r="E386" s="366">
        <v>0</v>
      </c>
      <c r="F386" s="239">
        <f t="shared" si="68"/>
        <v>400.37700000000001</v>
      </c>
      <c r="G386" s="239">
        <f t="shared" si="69"/>
        <v>39078.219132999999</v>
      </c>
      <c r="H386" s="216">
        <f>'09-2022'!P392</f>
        <v>0</v>
      </c>
      <c r="I386" s="309">
        <f t="shared" si="70"/>
        <v>400.37700000000001</v>
      </c>
      <c r="J386" s="304">
        <f t="shared" si="71"/>
        <v>97.603556480517113</v>
      </c>
      <c r="K386" s="340">
        <v>7.79</v>
      </c>
      <c r="L386" s="310">
        <f t="shared" si="67"/>
        <v>114.49600000000001</v>
      </c>
      <c r="M386" s="304">
        <f t="shared" si="75"/>
        <v>0</v>
      </c>
      <c r="N386" s="304">
        <f t="shared" si="76"/>
        <v>22.532288138438037</v>
      </c>
      <c r="O386" s="304">
        <f t="shared" si="77"/>
        <v>0</v>
      </c>
      <c r="P386" s="304">
        <f t="shared" si="78"/>
        <v>0</v>
      </c>
      <c r="Q386" s="304">
        <f t="shared" si="79"/>
        <v>42.240747316848442</v>
      </c>
      <c r="R386" s="304">
        <f t="shared" si="72"/>
        <v>114.49600000000001</v>
      </c>
      <c r="S386" s="213">
        <f t="shared" si="73"/>
        <v>0</v>
      </c>
      <c r="T386" s="305">
        <f t="shared" si="74"/>
        <v>0</v>
      </c>
    </row>
    <row r="387" spans="1:20" x14ac:dyDescent="0.35">
      <c r="A387" s="202">
        <f>'09-2022'!A393</f>
        <v>44820.91666666574</v>
      </c>
      <c r="B387" s="364">
        <v>370.29300000000001</v>
      </c>
      <c r="C387" s="365">
        <v>30955.377112000002</v>
      </c>
      <c r="D387" s="366">
        <v>0</v>
      </c>
      <c r="E387" s="366">
        <v>0</v>
      </c>
      <c r="F387" s="239">
        <f t="shared" si="68"/>
        <v>370.29300000000001</v>
      </c>
      <c r="G387" s="239">
        <f t="shared" si="69"/>
        <v>30955.377112000002</v>
      </c>
      <c r="H387" s="216">
        <f>'09-2022'!P393</f>
        <v>0</v>
      </c>
      <c r="I387" s="309">
        <f t="shared" si="70"/>
        <v>370.29300000000001</v>
      </c>
      <c r="J387" s="304">
        <f t="shared" si="71"/>
        <v>83.596981611858723</v>
      </c>
      <c r="K387" s="340">
        <v>7.79</v>
      </c>
      <c r="L387" s="310">
        <f t="shared" si="67"/>
        <v>114.49600000000001</v>
      </c>
      <c r="M387" s="304">
        <f t="shared" si="75"/>
        <v>0</v>
      </c>
      <c r="N387" s="304">
        <f t="shared" si="76"/>
        <v>22.532288138438037</v>
      </c>
      <c r="O387" s="304">
        <f t="shared" si="77"/>
        <v>0</v>
      </c>
      <c r="P387" s="304">
        <f t="shared" si="78"/>
        <v>0</v>
      </c>
      <c r="Q387" s="304">
        <f t="shared" si="79"/>
        <v>42.240747316848442</v>
      </c>
      <c r="R387" s="304">
        <f t="shared" si="72"/>
        <v>114.49600000000001</v>
      </c>
      <c r="S387" s="213">
        <f t="shared" si="73"/>
        <v>0</v>
      </c>
      <c r="T387" s="305">
        <f t="shared" si="74"/>
        <v>0</v>
      </c>
    </row>
    <row r="388" spans="1:20" x14ac:dyDescent="0.35">
      <c r="A388" s="202">
        <f>'09-2022'!A394</f>
        <v>44820.958333332404</v>
      </c>
      <c r="B388" s="364">
        <v>339.10199999999998</v>
      </c>
      <c r="C388" s="365">
        <v>26542.103719999999</v>
      </c>
      <c r="D388" s="366">
        <v>0</v>
      </c>
      <c r="E388" s="366">
        <v>0</v>
      </c>
      <c r="F388" s="239">
        <f t="shared" si="68"/>
        <v>339.10199999999998</v>
      </c>
      <c r="G388" s="239">
        <f t="shared" si="69"/>
        <v>26542.103719999999</v>
      </c>
      <c r="H388" s="216">
        <f>'09-2022'!P394</f>
        <v>0</v>
      </c>
      <c r="I388" s="309">
        <f t="shared" si="70"/>
        <v>339.10199999999998</v>
      </c>
      <c r="J388" s="304">
        <f t="shared" si="71"/>
        <v>78.27174042028652</v>
      </c>
      <c r="K388" s="340">
        <v>7.79</v>
      </c>
      <c r="L388" s="310">
        <f t="shared" si="67"/>
        <v>114.49600000000001</v>
      </c>
      <c r="M388" s="304">
        <f t="shared" si="75"/>
        <v>0</v>
      </c>
      <c r="N388" s="304">
        <f t="shared" si="76"/>
        <v>22.532288138438037</v>
      </c>
      <c r="O388" s="304">
        <f t="shared" si="77"/>
        <v>0</v>
      </c>
      <c r="P388" s="304">
        <f t="shared" si="78"/>
        <v>0</v>
      </c>
      <c r="Q388" s="304">
        <f t="shared" si="79"/>
        <v>42.240747316848442</v>
      </c>
      <c r="R388" s="304">
        <f t="shared" si="72"/>
        <v>114.49600000000001</v>
      </c>
      <c r="S388" s="213">
        <f t="shared" si="73"/>
        <v>0</v>
      </c>
      <c r="T388" s="305">
        <f t="shared" si="74"/>
        <v>0</v>
      </c>
    </row>
    <row r="389" spans="1:20" x14ac:dyDescent="0.35">
      <c r="A389" s="202">
        <f>'09-2022'!A395</f>
        <v>44820.999999999069</v>
      </c>
      <c r="B389" s="364">
        <v>304.98900000000003</v>
      </c>
      <c r="C389" s="365">
        <v>20076.731112000001</v>
      </c>
      <c r="D389" s="366">
        <v>0</v>
      </c>
      <c r="E389" s="366">
        <v>0</v>
      </c>
      <c r="F389" s="239">
        <f t="shared" si="68"/>
        <v>304.98900000000003</v>
      </c>
      <c r="G389" s="239">
        <f t="shared" si="69"/>
        <v>20076.731112000001</v>
      </c>
      <c r="H389" s="216">
        <f>'09-2022'!P395</f>
        <v>0</v>
      </c>
      <c r="I389" s="309">
        <f t="shared" si="70"/>
        <v>304.98900000000003</v>
      </c>
      <c r="J389" s="304">
        <f t="shared" si="71"/>
        <v>65.827722022761478</v>
      </c>
      <c r="K389" s="340">
        <v>7.79</v>
      </c>
      <c r="L389" s="310">
        <f t="shared" si="67"/>
        <v>114.49600000000001</v>
      </c>
      <c r="M389" s="304">
        <f t="shared" si="75"/>
        <v>0</v>
      </c>
      <c r="N389" s="304">
        <f t="shared" si="76"/>
        <v>22.532288138438037</v>
      </c>
      <c r="O389" s="304">
        <f t="shared" si="77"/>
        <v>0</v>
      </c>
      <c r="P389" s="304">
        <f t="shared" si="78"/>
        <v>0</v>
      </c>
      <c r="Q389" s="304">
        <f t="shared" si="79"/>
        <v>42.240747316848442</v>
      </c>
      <c r="R389" s="304">
        <f t="shared" si="72"/>
        <v>114.49600000000001</v>
      </c>
      <c r="S389" s="213">
        <f t="shared" si="73"/>
        <v>0</v>
      </c>
      <c r="T389" s="305">
        <f t="shared" si="74"/>
        <v>0</v>
      </c>
    </row>
    <row r="390" spans="1:20" x14ac:dyDescent="0.35">
      <c r="A390" s="202">
        <f>'09-2022'!A396</f>
        <v>44821.041666665733</v>
      </c>
      <c r="B390" s="362">
        <v>271.774</v>
      </c>
      <c r="C390" s="363">
        <v>16022.213867999999</v>
      </c>
      <c r="D390" s="366">
        <v>0</v>
      </c>
      <c r="E390" s="366">
        <v>0</v>
      </c>
      <c r="F390" s="239">
        <f t="shared" si="68"/>
        <v>271.774</v>
      </c>
      <c r="G390" s="239">
        <f t="shared" si="69"/>
        <v>16022.213867999999</v>
      </c>
      <c r="H390" s="216">
        <f>'09-2022'!P396</f>
        <v>0</v>
      </c>
      <c r="I390" s="309">
        <f t="shared" si="70"/>
        <v>271.774</v>
      </c>
      <c r="J390" s="304">
        <f t="shared" si="71"/>
        <v>58.954182033601441</v>
      </c>
      <c r="K390" s="340">
        <v>7.22</v>
      </c>
      <c r="L390" s="310">
        <f t="shared" ref="L390:L453" si="80">IF(AND(MONTH($A$2)&gt;5,MONTH($A$2)&lt;9),(K390*10800)/1000,(K390*10400)/1000)+33.48</f>
        <v>108.56799999999998</v>
      </c>
      <c r="M390" s="304">
        <f t="shared" si="75"/>
        <v>0</v>
      </c>
      <c r="N390" s="304">
        <f t="shared" si="76"/>
        <v>22.532288138438037</v>
      </c>
      <c r="O390" s="304">
        <f t="shared" si="77"/>
        <v>0</v>
      </c>
      <c r="P390" s="304">
        <f t="shared" si="78"/>
        <v>0</v>
      </c>
      <c r="Q390" s="304">
        <f t="shared" si="79"/>
        <v>42.240747316848442</v>
      </c>
      <c r="R390" s="304">
        <f t="shared" si="72"/>
        <v>108.56799999999998</v>
      </c>
      <c r="S390" s="213">
        <f t="shared" si="73"/>
        <v>0</v>
      </c>
      <c r="T390" s="305">
        <f t="shared" si="74"/>
        <v>0</v>
      </c>
    </row>
    <row r="391" spans="1:20" x14ac:dyDescent="0.35">
      <c r="A391" s="202">
        <f>'09-2022'!A397</f>
        <v>44821.083333332397</v>
      </c>
      <c r="B391" s="364">
        <v>257.25400000000002</v>
      </c>
      <c r="C391" s="365">
        <v>14594.323528000001</v>
      </c>
      <c r="D391" s="366">
        <v>0</v>
      </c>
      <c r="E391" s="366">
        <v>0</v>
      </c>
      <c r="F391" s="239">
        <f t="shared" ref="F391:F454" si="81">B391-D391</f>
        <v>257.25400000000002</v>
      </c>
      <c r="G391" s="239">
        <f t="shared" ref="G391:G454" si="82">C391-E391</f>
        <v>14594.323528000001</v>
      </c>
      <c r="H391" s="216">
        <f>'09-2022'!P397</f>
        <v>0</v>
      </c>
      <c r="I391" s="309">
        <f t="shared" ref="I391:I454" si="83">F391-H391</f>
        <v>257.25400000000002</v>
      </c>
      <c r="J391" s="304">
        <f t="shared" ref="J391:J454" si="84">IF(F391&gt;0,G391/F391,0)</f>
        <v>56.731182131278814</v>
      </c>
      <c r="K391" s="340">
        <v>7.22</v>
      </c>
      <c r="L391" s="310">
        <f t="shared" si="80"/>
        <v>108.56799999999998</v>
      </c>
      <c r="M391" s="304">
        <f t="shared" si="75"/>
        <v>0</v>
      </c>
      <c r="N391" s="304">
        <f t="shared" si="76"/>
        <v>22.532288138438037</v>
      </c>
      <c r="O391" s="304">
        <f t="shared" si="77"/>
        <v>0</v>
      </c>
      <c r="P391" s="304">
        <f t="shared" si="78"/>
        <v>0</v>
      </c>
      <c r="Q391" s="304">
        <f t="shared" si="79"/>
        <v>42.240747316848442</v>
      </c>
      <c r="R391" s="304">
        <f t="shared" ref="R391:R454" si="85">MAX(L391:Q391)</f>
        <v>108.56799999999998</v>
      </c>
      <c r="S391" s="213">
        <f t="shared" ref="S391:S454" si="86">IF(J391&gt;R391,J391-R391,0)</f>
        <v>0</v>
      </c>
      <c r="T391" s="305">
        <f t="shared" ref="T391:T454" si="87">IF(S391&lt;&gt;" ",S391*I391,0)</f>
        <v>0</v>
      </c>
    </row>
    <row r="392" spans="1:20" x14ac:dyDescent="0.35">
      <c r="A392" s="202">
        <f>'09-2022'!A398</f>
        <v>44821.124999999061</v>
      </c>
      <c r="B392" s="364">
        <v>241.36799999999999</v>
      </c>
      <c r="C392" s="365">
        <v>12422.999164000001</v>
      </c>
      <c r="D392" s="366">
        <v>0</v>
      </c>
      <c r="E392" s="366">
        <v>0</v>
      </c>
      <c r="F392" s="239">
        <f t="shared" si="81"/>
        <v>241.36799999999999</v>
      </c>
      <c r="G392" s="239">
        <f t="shared" si="82"/>
        <v>12422.999164000001</v>
      </c>
      <c r="H392" s="216">
        <f>'09-2022'!P398</f>
        <v>0</v>
      </c>
      <c r="I392" s="309">
        <f t="shared" si="83"/>
        <v>241.36799999999999</v>
      </c>
      <c r="J392" s="304">
        <f t="shared" si="84"/>
        <v>51.46912251831229</v>
      </c>
      <c r="K392" s="340">
        <v>7.22</v>
      </c>
      <c r="L392" s="310">
        <f t="shared" si="80"/>
        <v>108.56799999999998</v>
      </c>
      <c r="M392" s="304">
        <f t="shared" ref="M392:M455" si="88">M391</f>
        <v>0</v>
      </c>
      <c r="N392" s="304">
        <f t="shared" ref="N392:N455" si="89">N391</f>
        <v>22.532288138438037</v>
      </c>
      <c r="O392" s="304">
        <f t="shared" ref="O392:O455" si="90">O391</f>
        <v>0</v>
      </c>
      <c r="P392" s="304">
        <f t="shared" ref="P392:P455" si="91">P391</f>
        <v>0</v>
      </c>
      <c r="Q392" s="304">
        <f t="shared" ref="Q392:Q455" si="92">Q391</f>
        <v>42.240747316848442</v>
      </c>
      <c r="R392" s="304">
        <f t="shared" si="85"/>
        <v>108.56799999999998</v>
      </c>
      <c r="S392" s="213">
        <f t="shared" si="86"/>
        <v>0</v>
      </c>
      <c r="T392" s="305">
        <f t="shared" si="87"/>
        <v>0</v>
      </c>
    </row>
    <row r="393" spans="1:20" x14ac:dyDescent="0.35">
      <c r="A393" s="202">
        <f>'09-2022'!A399</f>
        <v>44821.166666665726</v>
      </c>
      <c r="B393" s="364">
        <v>232.59800000000001</v>
      </c>
      <c r="C393" s="365">
        <v>11364.917219999999</v>
      </c>
      <c r="D393" s="366">
        <v>0</v>
      </c>
      <c r="E393" s="366">
        <v>0</v>
      </c>
      <c r="F393" s="239">
        <f t="shared" si="81"/>
        <v>232.59800000000001</v>
      </c>
      <c r="G393" s="239">
        <f t="shared" si="82"/>
        <v>11364.917219999999</v>
      </c>
      <c r="H393" s="216">
        <f>'09-2022'!P399</f>
        <v>0</v>
      </c>
      <c r="I393" s="309">
        <f t="shared" si="83"/>
        <v>232.59800000000001</v>
      </c>
      <c r="J393" s="304">
        <f t="shared" si="84"/>
        <v>48.860769310140235</v>
      </c>
      <c r="K393" s="340">
        <v>7.22</v>
      </c>
      <c r="L393" s="310">
        <f t="shared" si="80"/>
        <v>108.56799999999998</v>
      </c>
      <c r="M393" s="304">
        <f t="shared" si="88"/>
        <v>0</v>
      </c>
      <c r="N393" s="304">
        <f t="shared" si="89"/>
        <v>22.532288138438037</v>
      </c>
      <c r="O393" s="304">
        <f t="shared" si="90"/>
        <v>0</v>
      </c>
      <c r="P393" s="304">
        <f t="shared" si="91"/>
        <v>0</v>
      </c>
      <c r="Q393" s="304">
        <f t="shared" si="92"/>
        <v>42.240747316848442</v>
      </c>
      <c r="R393" s="304">
        <f t="shared" si="85"/>
        <v>108.56799999999998</v>
      </c>
      <c r="S393" s="213">
        <f t="shared" si="86"/>
        <v>0</v>
      </c>
      <c r="T393" s="305">
        <f t="shared" si="87"/>
        <v>0</v>
      </c>
    </row>
    <row r="394" spans="1:20" x14ac:dyDescent="0.35">
      <c r="A394" s="202">
        <f>'09-2022'!A400</f>
        <v>44821.20833333239</v>
      </c>
      <c r="B394" s="364">
        <v>232.553</v>
      </c>
      <c r="C394" s="365">
        <v>11355.200982999999</v>
      </c>
      <c r="D394" s="366">
        <v>0</v>
      </c>
      <c r="E394" s="366">
        <v>0</v>
      </c>
      <c r="F394" s="239">
        <f t="shared" si="81"/>
        <v>232.553</v>
      </c>
      <c r="G394" s="239">
        <f t="shared" si="82"/>
        <v>11355.200982999999</v>
      </c>
      <c r="H394" s="216">
        <f>'09-2022'!P400</f>
        <v>0</v>
      </c>
      <c r="I394" s="309">
        <f t="shared" si="83"/>
        <v>232.553</v>
      </c>
      <c r="J394" s="304">
        <f t="shared" si="84"/>
        <v>48.82844333549771</v>
      </c>
      <c r="K394" s="340">
        <v>7.22</v>
      </c>
      <c r="L394" s="310">
        <f t="shared" si="80"/>
        <v>108.56799999999998</v>
      </c>
      <c r="M394" s="304">
        <f t="shared" si="88"/>
        <v>0</v>
      </c>
      <c r="N394" s="304">
        <f t="shared" si="89"/>
        <v>22.532288138438037</v>
      </c>
      <c r="O394" s="304">
        <f t="shared" si="90"/>
        <v>0</v>
      </c>
      <c r="P394" s="304">
        <f t="shared" si="91"/>
        <v>0</v>
      </c>
      <c r="Q394" s="304">
        <f t="shared" si="92"/>
        <v>42.240747316848442</v>
      </c>
      <c r="R394" s="304">
        <f t="shared" si="85"/>
        <v>108.56799999999998</v>
      </c>
      <c r="S394" s="213">
        <f t="shared" si="86"/>
        <v>0</v>
      </c>
      <c r="T394" s="305">
        <f t="shared" si="87"/>
        <v>0</v>
      </c>
    </row>
    <row r="395" spans="1:20" x14ac:dyDescent="0.35">
      <c r="A395" s="202">
        <f>'09-2022'!A401</f>
        <v>44821.249999999054</v>
      </c>
      <c r="B395" s="364">
        <v>233.65499999999997</v>
      </c>
      <c r="C395" s="365">
        <v>11842.092910000001</v>
      </c>
      <c r="D395" s="366">
        <v>0</v>
      </c>
      <c r="E395" s="366">
        <v>0</v>
      </c>
      <c r="F395" s="239">
        <f t="shared" si="81"/>
        <v>233.65499999999997</v>
      </c>
      <c r="G395" s="239">
        <f t="shared" si="82"/>
        <v>11842.092910000001</v>
      </c>
      <c r="H395" s="216">
        <f>'09-2022'!P401</f>
        <v>0</v>
      </c>
      <c r="I395" s="309">
        <f t="shared" si="83"/>
        <v>233.65499999999997</v>
      </c>
      <c r="J395" s="304">
        <f t="shared" si="84"/>
        <v>50.681958057820303</v>
      </c>
      <c r="K395" s="340">
        <v>7.22</v>
      </c>
      <c r="L395" s="310">
        <f t="shared" si="80"/>
        <v>108.56799999999998</v>
      </c>
      <c r="M395" s="304">
        <f t="shared" si="88"/>
        <v>0</v>
      </c>
      <c r="N395" s="304">
        <f t="shared" si="89"/>
        <v>22.532288138438037</v>
      </c>
      <c r="O395" s="304">
        <f t="shared" si="90"/>
        <v>0</v>
      </c>
      <c r="P395" s="304">
        <f t="shared" si="91"/>
        <v>0</v>
      </c>
      <c r="Q395" s="304">
        <f t="shared" si="92"/>
        <v>42.240747316848442</v>
      </c>
      <c r="R395" s="304">
        <f t="shared" si="85"/>
        <v>108.56799999999998</v>
      </c>
      <c r="S395" s="213">
        <f t="shared" si="86"/>
        <v>0</v>
      </c>
      <c r="T395" s="305">
        <f t="shared" si="87"/>
        <v>0</v>
      </c>
    </row>
    <row r="396" spans="1:20" x14ac:dyDescent="0.35">
      <c r="A396" s="202">
        <f>'09-2022'!A402</f>
        <v>44821.291666665718</v>
      </c>
      <c r="B396" s="364">
        <v>245.143</v>
      </c>
      <c r="C396" s="365">
        <v>12965.719899</v>
      </c>
      <c r="D396" s="366">
        <v>0</v>
      </c>
      <c r="E396" s="366">
        <v>0</v>
      </c>
      <c r="F396" s="239">
        <f t="shared" si="81"/>
        <v>245.143</v>
      </c>
      <c r="G396" s="239">
        <f t="shared" si="82"/>
        <v>12965.719899</v>
      </c>
      <c r="H396" s="216">
        <f>'09-2022'!P402</f>
        <v>0</v>
      </c>
      <c r="I396" s="309">
        <f t="shared" si="83"/>
        <v>245.143</v>
      </c>
      <c r="J396" s="304">
        <f t="shared" si="84"/>
        <v>52.890434966529739</v>
      </c>
      <c r="K396" s="340">
        <v>7.22</v>
      </c>
      <c r="L396" s="310">
        <f t="shared" si="80"/>
        <v>108.56799999999998</v>
      </c>
      <c r="M396" s="304">
        <f t="shared" si="88"/>
        <v>0</v>
      </c>
      <c r="N396" s="304">
        <f t="shared" si="89"/>
        <v>22.532288138438037</v>
      </c>
      <c r="O396" s="304">
        <f t="shared" si="90"/>
        <v>0</v>
      </c>
      <c r="P396" s="304">
        <f t="shared" si="91"/>
        <v>0</v>
      </c>
      <c r="Q396" s="304">
        <f t="shared" si="92"/>
        <v>42.240747316848442</v>
      </c>
      <c r="R396" s="304">
        <f t="shared" si="85"/>
        <v>108.56799999999998</v>
      </c>
      <c r="S396" s="213">
        <f t="shared" si="86"/>
        <v>0</v>
      </c>
      <c r="T396" s="305">
        <f t="shared" si="87"/>
        <v>0</v>
      </c>
    </row>
    <row r="397" spans="1:20" x14ac:dyDescent="0.35">
      <c r="A397" s="202">
        <f>'09-2022'!A403</f>
        <v>44821.333333332383</v>
      </c>
      <c r="B397" s="364">
        <v>250.13200000000001</v>
      </c>
      <c r="C397" s="365">
        <v>13444.575394000001</v>
      </c>
      <c r="D397" s="366">
        <v>0</v>
      </c>
      <c r="E397" s="366">
        <v>0</v>
      </c>
      <c r="F397" s="239">
        <f t="shared" si="81"/>
        <v>250.13200000000001</v>
      </c>
      <c r="G397" s="239">
        <f t="shared" si="82"/>
        <v>13444.575394000001</v>
      </c>
      <c r="H397" s="216">
        <f>'09-2022'!P403</f>
        <v>0</v>
      </c>
      <c r="I397" s="309">
        <f t="shared" si="83"/>
        <v>250.13200000000001</v>
      </c>
      <c r="J397" s="304">
        <f t="shared" si="84"/>
        <v>53.749921617386022</v>
      </c>
      <c r="K397" s="340">
        <v>7.22</v>
      </c>
      <c r="L397" s="310">
        <f t="shared" si="80"/>
        <v>108.56799999999998</v>
      </c>
      <c r="M397" s="304">
        <f t="shared" si="88"/>
        <v>0</v>
      </c>
      <c r="N397" s="304">
        <f t="shared" si="89"/>
        <v>22.532288138438037</v>
      </c>
      <c r="O397" s="304">
        <f t="shared" si="90"/>
        <v>0</v>
      </c>
      <c r="P397" s="304">
        <f t="shared" si="91"/>
        <v>0</v>
      </c>
      <c r="Q397" s="304">
        <f t="shared" si="92"/>
        <v>42.240747316848442</v>
      </c>
      <c r="R397" s="304">
        <f t="shared" si="85"/>
        <v>108.56799999999998</v>
      </c>
      <c r="S397" s="213">
        <f t="shared" si="86"/>
        <v>0</v>
      </c>
      <c r="T397" s="305">
        <f t="shared" si="87"/>
        <v>0</v>
      </c>
    </row>
    <row r="398" spans="1:20" x14ac:dyDescent="0.35">
      <c r="A398" s="202">
        <f>'09-2022'!A404</f>
        <v>44821.374999999047</v>
      </c>
      <c r="B398" s="364">
        <v>261.14999999999998</v>
      </c>
      <c r="C398" s="365">
        <v>14600.896500000001</v>
      </c>
      <c r="D398" s="366">
        <v>1.754</v>
      </c>
      <c r="E398" s="366">
        <v>98.066999999999993</v>
      </c>
      <c r="F398" s="239">
        <f t="shared" si="81"/>
        <v>259.39599999999996</v>
      </c>
      <c r="G398" s="239">
        <f t="shared" si="82"/>
        <v>14502.829500000002</v>
      </c>
      <c r="H398" s="216">
        <f>'09-2022'!P404</f>
        <v>0</v>
      </c>
      <c r="I398" s="309">
        <f t="shared" si="83"/>
        <v>259.39599999999996</v>
      </c>
      <c r="J398" s="304">
        <f t="shared" si="84"/>
        <v>55.909996684605794</v>
      </c>
      <c r="K398" s="340">
        <v>7.22</v>
      </c>
      <c r="L398" s="310">
        <f t="shared" si="80"/>
        <v>108.56799999999998</v>
      </c>
      <c r="M398" s="304">
        <f t="shared" si="88"/>
        <v>0</v>
      </c>
      <c r="N398" s="304">
        <f t="shared" si="89"/>
        <v>22.532288138438037</v>
      </c>
      <c r="O398" s="304">
        <f t="shared" si="90"/>
        <v>0</v>
      </c>
      <c r="P398" s="304">
        <f t="shared" si="91"/>
        <v>0</v>
      </c>
      <c r="Q398" s="304">
        <f t="shared" si="92"/>
        <v>42.240747316848442</v>
      </c>
      <c r="R398" s="304">
        <f t="shared" si="85"/>
        <v>108.56799999999998</v>
      </c>
      <c r="S398" s="213">
        <f t="shared" si="86"/>
        <v>0</v>
      </c>
      <c r="T398" s="305">
        <f t="shared" si="87"/>
        <v>0</v>
      </c>
    </row>
    <row r="399" spans="1:20" x14ac:dyDescent="0.35">
      <c r="A399" s="202">
        <f>'09-2022'!A405</f>
        <v>44821.416666665711</v>
      </c>
      <c r="B399" s="364">
        <v>285.66800000000001</v>
      </c>
      <c r="C399" s="365">
        <v>18407.812935999998</v>
      </c>
      <c r="D399" s="366">
        <v>0</v>
      </c>
      <c r="E399" s="366">
        <v>0</v>
      </c>
      <c r="F399" s="239">
        <f t="shared" si="81"/>
        <v>285.66800000000001</v>
      </c>
      <c r="G399" s="239">
        <f t="shared" si="82"/>
        <v>18407.812935999998</v>
      </c>
      <c r="H399" s="216">
        <f>'09-2022'!P405</f>
        <v>0</v>
      </c>
      <c r="I399" s="309">
        <f t="shared" si="83"/>
        <v>285.66800000000001</v>
      </c>
      <c r="J399" s="304">
        <f t="shared" si="84"/>
        <v>64.437784197039917</v>
      </c>
      <c r="K399" s="340">
        <v>7.22</v>
      </c>
      <c r="L399" s="310">
        <f t="shared" si="80"/>
        <v>108.56799999999998</v>
      </c>
      <c r="M399" s="304">
        <f t="shared" si="88"/>
        <v>0</v>
      </c>
      <c r="N399" s="304">
        <f t="shared" si="89"/>
        <v>22.532288138438037</v>
      </c>
      <c r="O399" s="304">
        <f t="shared" si="90"/>
        <v>0</v>
      </c>
      <c r="P399" s="304">
        <f t="shared" si="91"/>
        <v>0</v>
      </c>
      <c r="Q399" s="304">
        <f t="shared" si="92"/>
        <v>42.240747316848442</v>
      </c>
      <c r="R399" s="304">
        <f t="shared" si="85"/>
        <v>108.56799999999998</v>
      </c>
      <c r="S399" s="213">
        <f t="shared" si="86"/>
        <v>0</v>
      </c>
      <c r="T399" s="305">
        <f t="shared" si="87"/>
        <v>0</v>
      </c>
    </row>
    <row r="400" spans="1:20" x14ac:dyDescent="0.35">
      <c r="A400" s="202">
        <f>'09-2022'!A406</f>
        <v>44821.458333332375</v>
      </c>
      <c r="B400" s="364">
        <v>334.7</v>
      </c>
      <c r="C400" s="365">
        <v>23857.416000000001</v>
      </c>
      <c r="D400" s="366">
        <v>21.516999999999999</v>
      </c>
      <c r="E400" s="366">
        <v>1533.732</v>
      </c>
      <c r="F400" s="239">
        <f t="shared" si="81"/>
        <v>313.18299999999999</v>
      </c>
      <c r="G400" s="239">
        <f t="shared" si="82"/>
        <v>22323.684000000001</v>
      </c>
      <c r="H400" s="216">
        <f>'09-2022'!P406</f>
        <v>0</v>
      </c>
      <c r="I400" s="309">
        <f t="shared" si="83"/>
        <v>313.18299999999999</v>
      </c>
      <c r="J400" s="304">
        <f t="shared" si="84"/>
        <v>71.279999233674886</v>
      </c>
      <c r="K400" s="340">
        <v>7.22</v>
      </c>
      <c r="L400" s="310">
        <f t="shared" si="80"/>
        <v>108.56799999999998</v>
      </c>
      <c r="M400" s="304">
        <f t="shared" si="88"/>
        <v>0</v>
      </c>
      <c r="N400" s="304">
        <f t="shared" si="89"/>
        <v>22.532288138438037</v>
      </c>
      <c r="O400" s="304">
        <f t="shared" si="90"/>
        <v>0</v>
      </c>
      <c r="P400" s="304">
        <f t="shared" si="91"/>
        <v>0</v>
      </c>
      <c r="Q400" s="304">
        <f t="shared" si="92"/>
        <v>42.240747316848442</v>
      </c>
      <c r="R400" s="304">
        <f t="shared" si="85"/>
        <v>108.56799999999998</v>
      </c>
      <c r="S400" s="213">
        <f t="shared" si="86"/>
        <v>0</v>
      </c>
      <c r="T400" s="305">
        <f t="shared" si="87"/>
        <v>0</v>
      </c>
    </row>
    <row r="401" spans="1:20" x14ac:dyDescent="0.35">
      <c r="A401" s="202">
        <f>'09-2022'!A407</f>
        <v>44821.49999999904</v>
      </c>
      <c r="B401" s="364">
        <v>355.45</v>
      </c>
      <c r="C401" s="365">
        <v>28606.616000000002</v>
      </c>
      <c r="D401" s="366">
        <v>8.1170000000000009</v>
      </c>
      <c r="E401" s="366">
        <v>653.25599999999997</v>
      </c>
      <c r="F401" s="239">
        <f t="shared" si="81"/>
        <v>347.33299999999997</v>
      </c>
      <c r="G401" s="239">
        <f t="shared" si="82"/>
        <v>27953.360000000001</v>
      </c>
      <c r="H401" s="216">
        <f>'09-2022'!P407</f>
        <v>0</v>
      </c>
      <c r="I401" s="309">
        <f t="shared" si="83"/>
        <v>347.33299999999997</v>
      </c>
      <c r="J401" s="304">
        <f t="shared" si="84"/>
        <v>80.480000460653045</v>
      </c>
      <c r="K401" s="340">
        <v>7.22</v>
      </c>
      <c r="L401" s="310">
        <f t="shared" si="80"/>
        <v>108.56799999999998</v>
      </c>
      <c r="M401" s="304">
        <f t="shared" si="88"/>
        <v>0</v>
      </c>
      <c r="N401" s="304">
        <f t="shared" si="89"/>
        <v>22.532288138438037</v>
      </c>
      <c r="O401" s="304">
        <f t="shared" si="90"/>
        <v>0</v>
      </c>
      <c r="P401" s="304">
        <f t="shared" si="91"/>
        <v>0</v>
      </c>
      <c r="Q401" s="304">
        <f t="shared" si="92"/>
        <v>42.240747316848442</v>
      </c>
      <c r="R401" s="304">
        <f t="shared" si="85"/>
        <v>108.56799999999998</v>
      </c>
      <c r="S401" s="213">
        <f t="shared" si="86"/>
        <v>0</v>
      </c>
      <c r="T401" s="305">
        <f t="shared" si="87"/>
        <v>0</v>
      </c>
    </row>
    <row r="402" spans="1:20" x14ac:dyDescent="0.35">
      <c r="A402" s="202">
        <f>'09-2022'!A408</f>
        <v>44821.541666665704</v>
      </c>
      <c r="B402" s="364">
        <v>405.9</v>
      </c>
      <c r="C402" s="365">
        <v>36263.106</v>
      </c>
      <c r="D402" s="366">
        <v>18.329999999999998</v>
      </c>
      <c r="E402" s="366">
        <v>1637.6020000000001</v>
      </c>
      <c r="F402" s="239">
        <f t="shared" si="81"/>
        <v>387.57</v>
      </c>
      <c r="G402" s="239">
        <f t="shared" si="82"/>
        <v>34625.504000000001</v>
      </c>
      <c r="H402" s="216">
        <f>'09-2022'!P408</f>
        <v>0</v>
      </c>
      <c r="I402" s="309">
        <f t="shared" si="83"/>
        <v>387.57</v>
      </c>
      <c r="J402" s="304">
        <f t="shared" si="84"/>
        <v>89.340000516035815</v>
      </c>
      <c r="K402" s="340">
        <v>7.22</v>
      </c>
      <c r="L402" s="310">
        <f t="shared" si="80"/>
        <v>108.56799999999998</v>
      </c>
      <c r="M402" s="304">
        <f t="shared" si="88"/>
        <v>0</v>
      </c>
      <c r="N402" s="304">
        <f t="shared" si="89"/>
        <v>22.532288138438037</v>
      </c>
      <c r="O402" s="304">
        <f t="shared" si="90"/>
        <v>0</v>
      </c>
      <c r="P402" s="304">
        <f t="shared" si="91"/>
        <v>0</v>
      </c>
      <c r="Q402" s="304">
        <f t="shared" si="92"/>
        <v>42.240747316848442</v>
      </c>
      <c r="R402" s="304">
        <f t="shared" si="85"/>
        <v>108.56799999999998</v>
      </c>
      <c r="S402" s="213">
        <f t="shared" si="86"/>
        <v>0</v>
      </c>
      <c r="T402" s="305">
        <f t="shared" si="87"/>
        <v>0</v>
      </c>
    </row>
    <row r="403" spans="1:20" x14ac:dyDescent="0.35">
      <c r="A403" s="202">
        <f>'09-2022'!A409</f>
        <v>44821.583333332368</v>
      </c>
      <c r="B403" s="364">
        <v>446.1</v>
      </c>
      <c r="C403" s="365">
        <v>43989.921000000002</v>
      </c>
      <c r="D403" s="366">
        <v>27.552</v>
      </c>
      <c r="E403" s="366">
        <v>2716.9029999999998</v>
      </c>
      <c r="F403" s="239">
        <f t="shared" si="81"/>
        <v>418.548</v>
      </c>
      <c r="G403" s="239">
        <f t="shared" si="82"/>
        <v>41273.018000000004</v>
      </c>
      <c r="H403" s="216">
        <f>'09-2022'!P409</f>
        <v>0</v>
      </c>
      <c r="I403" s="309">
        <f t="shared" si="83"/>
        <v>418.548</v>
      </c>
      <c r="J403" s="304">
        <f t="shared" si="84"/>
        <v>98.609999331020589</v>
      </c>
      <c r="K403" s="340">
        <v>7.22</v>
      </c>
      <c r="L403" s="310">
        <f t="shared" si="80"/>
        <v>108.56799999999998</v>
      </c>
      <c r="M403" s="304">
        <f t="shared" si="88"/>
        <v>0</v>
      </c>
      <c r="N403" s="304">
        <f t="shared" si="89"/>
        <v>22.532288138438037</v>
      </c>
      <c r="O403" s="304">
        <f t="shared" si="90"/>
        <v>0</v>
      </c>
      <c r="P403" s="304">
        <f t="shared" si="91"/>
        <v>0</v>
      </c>
      <c r="Q403" s="304">
        <f t="shared" si="92"/>
        <v>42.240747316848442</v>
      </c>
      <c r="R403" s="304">
        <f t="shared" si="85"/>
        <v>108.56799999999998</v>
      </c>
      <c r="S403" s="213">
        <f t="shared" si="86"/>
        <v>0</v>
      </c>
      <c r="T403" s="305">
        <f t="shared" si="87"/>
        <v>0</v>
      </c>
    </row>
    <row r="404" spans="1:20" x14ac:dyDescent="0.35">
      <c r="A404" s="202">
        <f>'09-2022'!A410</f>
        <v>44821.624999999032</v>
      </c>
      <c r="B404" s="364">
        <v>456.5</v>
      </c>
      <c r="C404" s="365">
        <v>51776.23</v>
      </c>
      <c r="D404" s="366">
        <v>11.205</v>
      </c>
      <c r="E404" s="366">
        <v>1270.8710000000001</v>
      </c>
      <c r="F404" s="239">
        <f t="shared" si="81"/>
        <v>445.29500000000002</v>
      </c>
      <c r="G404" s="239">
        <f t="shared" si="82"/>
        <v>50505.359000000004</v>
      </c>
      <c r="H404" s="216">
        <f>'09-2022'!P410</f>
        <v>0</v>
      </c>
      <c r="I404" s="309">
        <f t="shared" si="83"/>
        <v>445.29500000000002</v>
      </c>
      <c r="J404" s="304">
        <f t="shared" si="84"/>
        <v>113.42000022457023</v>
      </c>
      <c r="K404" s="340">
        <v>7.22</v>
      </c>
      <c r="L404" s="310">
        <f t="shared" si="80"/>
        <v>108.56799999999998</v>
      </c>
      <c r="M404" s="304">
        <f t="shared" si="88"/>
        <v>0</v>
      </c>
      <c r="N404" s="304">
        <f t="shared" si="89"/>
        <v>22.532288138438037</v>
      </c>
      <c r="O404" s="304">
        <f t="shared" si="90"/>
        <v>0</v>
      </c>
      <c r="P404" s="304">
        <f t="shared" si="91"/>
        <v>0</v>
      </c>
      <c r="Q404" s="304">
        <f t="shared" si="92"/>
        <v>42.240747316848442</v>
      </c>
      <c r="R404" s="304">
        <f t="shared" si="85"/>
        <v>108.56799999999998</v>
      </c>
      <c r="S404" s="213">
        <f t="shared" si="86"/>
        <v>4.8520002245702472</v>
      </c>
      <c r="T404" s="305">
        <f t="shared" si="87"/>
        <v>2160.5714400000084</v>
      </c>
    </row>
    <row r="405" spans="1:20" x14ac:dyDescent="0.35">
      <c r="A405" s="202">
        <f>'09-2022'!A411</f>
        <v>44821.666666665697</v>
      </c>
      <c r="B405" s="364">
        <v>476.4</v>
      </c>
      <c r="C405" s="365">
        <v>55781.675999999999</v>
      </c>
      <c r="D405" s="366">
        <v>16.048999999999999</v>
      </c>
      <c r="E405" s="366">
        <v>1879.1769999999999</v>
      </c>
      <c r="F405" s="239">
        <f t="shared" si="81"/>
        <v>460.351</v>
      </c>
      <c r="G405" s="239">
        <f t="shared" si="82"/>
        <v>53902.498999999996</v>
      </c>
      <c r="H405" s="216">
        <f>'09-2022'!P411</f>
        <v>0</v>
      </c>
      <c r="I405" s="309">
        <f t="shared" si="83"/>
        <v>460.351</v>
      </c>
      <c r="J405" s="304">
        <f t="shared" si="84"/>
        <v>117.09000089062475</v>
      </c>
      <c r="K405" s="340">
        <v>7.22</v>
      </c>
      <c r="L405" s="310">
        <f t="shared" si="80"/>
        <v>108.56799999999998</v>
      </c>
      <c r="M405" s="304">
        <f t="shared" si="88"/>
        <v>0</v>
      </c>
      <c r="N405" s="304">
        <f t="shared" si="89"/>
        <v>22.532288138438037</v>
      </c>
      <c r="O405" s="304">
        <f t="shared" si="90"/>
        <v>0</v>
      </c>
      <c r="P405" s="304">
        <f t="shared" si="91"/>
        <v>0</v>
      </c>
      <c r="Q405" s="304">
        <f t="shared" si="92"/>
        <v>42.240747316848442</v>
      </c>
      <c r="R405" s="304">
        <f t="shared" si="85"/>
        <v>108.56799999999998</v>
      </c>
      <c r="S405" s="213">
        <f t="shared" si="86"/>
        <v>8.5220008906247671</v>
      </c>
      <c r="T405" s="305">
        <f t="shared" si="87"/>
        <v>3923.1116320000019</v>
      </c>
    </row>
    <row r="406" spans="1:20" x14ac:dyDescent="0.35">
      <c r="A406" s="202">
        <f>'09-2022'!A412</f>
        <v>44821.708333332361</v>
      </c>
      <c r="B406" s="364">
        <v>487.95</v>
      </c>
      <c r="C406" s="365">
        <v>65936.683499999999</v>
      </c>
      <c r="D406" s="366">
        <v>15.814</v>
      </c>
      <c r="E406" s="366">
        <v>2136.9459999999999</v>
      </c>
      <c r="F406" s="239">
        <f t="shared" si="81"/>
        <v>472.13599999999997</v>
      </c>
      <c r="G406" s="239">
        <f t="shared" si="82"/>
        <v>63799.737500000003</v>
      </c>
      <c r="H406" s="216">
        <f>'09-2022'!P412</f>
        <v>0</v>
      </c>
      <c r="I406" s="309">
        <f t="shared" si="83"/>
        <v>472.13599999999997</v>
      </c>
      <c r="J406" s="304">
        <f t="shared" si="84"/>
        <v>135.12999961875394</v>
      </c>
      <c r="K406" s="340">
        <v>7.22</v>
      </c>
      <c r="L406" s="310">
        <f t="shared" si="80"/>
        <v>108.56799999999998</v>
      </c>
      <c r="M406" s="304">
        <f t="shared" si="88"/>
        <v>0</v>
      </c>
      <c r="N406" s="304">
        <f t="shared" si="89"/>
        <v>22.532288138438037</v>
      </c>
      <c r="O406" s="304">
        <f t="shared" si="90"/>
        <v>0</v>
      </c>
      <c r="P406" s="304">
        <f t="shared" si="91"/>
        <v>0</v>
      </c>
      <c r="Q406" s="304">
        <f t="shared" si="92"/>
        <v>42.240747316848442</v>
      </c>
      <c r="R406" s="304">
        <f t="shared" si="85"/>
        <v>108.56799999999998</v>
      </c>
      <c r="S406" s="213">
        <f t="shared" si="86"/>
        <v>26.561999618753958</v>
      </c>
      <c r="T406" s="305">
        <f t="shared" si="87"/>
        <v>12540.876252000018</v>
      </c>
    </row>
    <row r="407" spans="1:20" x14ac:dyDescent="0.35">
      <c r="A407" s="202">
        <f>'09-2022'!A413</f>
        <v>44821.749999999025</v>
      </c>
      <c r="B407" s="364">
        <v>481.85</v>
      </c>
      <c r="C407" s="365">
        <v>68625.077000000005</v>
      </c>
      <c r="D407" s="366">
        <v>20.792999999999999</v>
      </c>
      <c r="E407" s="366">
        <v>2961.3389999999999</v>
      </c>
      <c r="F407" s="239">
        <f t="shared" si="81"/>
        <v>461.05700000000002</v>
      </c>
      <c r="G407" s="239">
        <f t="shared" si="82"/>
        <v>65663.738000000012</v>
      </c>
      <c r="H407" s="216">
        <f>'09-2022'!P413</f>
        <v>0</v>
      </c>
      <c r="I407" s="309">
        <f t="shared" si="83"/>
        <v>461.05700000000002</v>
      </c>
      <c r="J407" s="304">
        <f t="shared" si="84"/>
        <v>142.42000013013578</v>
      </c>
      <c r="K407" s="340">
        <v>7.22</v>
      </c>
      <c r="L407" s="310">
        <f t="shared" si="80"/>
        <v>108.56799999999998</v>
      </c>
      <c r="M407" s="304">
        <f t="shared" si="88"/>
        <v>0</v>
      </c>
      <c r="N407" s="304">
        <f t="shared" si="89"/>
        <v>22.532288138438037</v>
      </c>
      <c r="O407" s="304">
        <f t="shared" si="90"/>
        <v>0</v>
      </c>
      <c r="P407" s="304">
        <f t="shared" si="91"/>
        <v>0</v>
      </c>
      <c r="Q407" s="304">
        <f t="shared" si="92"/>
        <v>42.240747316848442</v>
      </c>
      <c r="R407" s="304">
        <f t="shared" si="85"/>
        <v>108.56799999999998</v>
      </c>
      <c r="S407" s="213">
        <f t="shared" si="86"/>
        <v>33.852000130135792</v>
      </c>
      <c r="T407" s="305">
        <f t="shared" si="87"/>
        <v>15607.701624000019</v>
      </c>
    </row>
    <row r="408" spans="1:20" x14ac:dyDescent="0.35">
      <c r="A408" s="202">
        <f>'09-2022'!A414</f>
        <v>44821.791666665689</v>
      </c>
      <c r="B408" s="364">
        <v>442.5</v>
      </c>
      <c r="C408" s="365">
        <v>52546.875</v>
      </c>
      <c r="D408" s="366">
        <v>5.952</v>
      </c>
      <c r="E408" s="366">
        <v>706.8</v>
      </c>
      <c r="F408" s="239">
        <f t="shared" si="81"/>
        <v>436.548</v>
      </c>
      <c r="G408" s="239">
        <f t="shared" si="82"/>
        <v>51840.074999999997</v>
      </c>
      <c r="H408" s="216">
        <f>'09-2022'!P414</f>
        <v>0</v>
      </c>
      <c r="I408" s="309">
        <f t="shared" si="83"/>
        <v>436.548</v>
      </c>
      <c r="J408" s="304">
        <f t="shared" si="84"/>
        <v>118.74999999999999</v>
      </c>
      <c r="K408" s="340">
        <v>7.22</v>
      </c>
      <c r="L408" s="310">
        <f t="shared" si="80"/>
        <v>108.56799999999998</v>
      </c>
      <c r="M408" s="304">
        <f t="shared" si="88"/>
        <v>0</v>
      </c>
      <c r="N408" s="304">
        <f t="shared" si="89"/>
        <v>22.532288138438037</v>
      </c>
      <c r="O408" s="304">
        <f t="shared" si="90"/>
        <v>0</v>
      </c>
      <c r="P408" s="304">
        <f t="shared" si="91"/>
        <v>0</v>
      </c>
      <c r="Q408" s="304">
        <f t="shared" si="92"/>
        <v>42.240747316848442</v>
      </c>
      <c r="R408" s="304">
        <f t="shared" si="85"/>
        <v>108.56799999999998</v>
      </c>
      <c r="S408" s="213">
        <f t="shared" si="86"/>
        <v>10.182000000000002</v>
      </c>
      <c r="T408" s="305">
        <f t="shared" si="87"/>
        <v>4444.9317360000014</v>
      </c>
    </row>
    <row r="409" spans="1:20" x14ac:dyDescent="0.35">
      <c r="A409" s="202">
        <f>'09-2022'!A415</f>
        <v>44821.833333332354</v>
      </c>
      <c r="B409" s="364">
        <v>416.65</v>
      </c>
      <c r="C409" s="365">
        <v>47648.093999999997</v>
      </c>
      <c r="D409" s="366">
        <v>7.7069999999999999</v>
      </c>
      <c r="E409" s="366">
        <v>881.37300000000005</v>
      </c>
      <c r="F409" s="239">
        <f t="shared" si="81"/>
        <v>408.94299999999998</v>
      </c>
      <c r="G409" s="239">
        <f t="shared" si="82"/>
        <v>46766.720999999998</v>
      </c>
      <c r="H409" s="216">
        <f>'09-2022'!P415</f>
        <v>0</v>
      </c>
      <c r="I409" s="309">
        <f t="shared" si="83"/>
        <v>408.94299999999998</v>
      </c>
      <c r="J409" s="304">
        <f t="shared" si="84"/>
        <v>114.35999882624229</v>
      </c>
      <c r="K409" s="340">
        <v>7.22</v>
      </c>
      <c r="L409" s="310">
        <f t="shared" si="80"/>
        <v>108.56799999999998</v>
      </c>
      <c r="M409" s="304">
        <f t="shared" si="88"/>
        <v>0</v>
      </c>
      <c r="N409" s="304">
        <f t="shared" si="89"/>
        <v>22.532288138438037</v>
      </c>
      <c r="O409" s="304">
        <f t="shared" si="90"/>
        <v>0</v>
      </c>
      <c r="P409" s="304">
        <f t="shared" si="91"/>
        <v>0</v>
      </c>
      <c r="Q409" s="304">
        <f t="shared" si="92"/>
        <v>42.240747316848442</v>
      </c>
      <c r="R409" s="304">
        <f t="shared" si="85"/>
        <v>108.56799999999998</v>
      </c>
      <c r="S409" s="213">
        <f t="shared" si="86"/>
        <v>5.7919988262423061</v>
      </c>
      <c r="T409" s="305">
        <f t="shared" si="87"/>
        <v>2368.5973760000074</v>
      </c>
    </row>
    <row r="410" spans="1:20" x14ac:dyDescent="0.35">
      <c r="A410" s="202">
        <f>'09-2022'!A416</f>
        <v>44821.874999999018</v>
      </c>
      <c r="B410" s="364">
        <v>416.1</v>
      </c>
      <c r="C410" s="365">
        <v>40361.699999999997</v>
      </c>
      <c r="D410" s="366">
        <v>19.577000000000002</v>
      </c>
      <c r="E410" s="366">
        <v>1898.9690000000001</v>
      </c>
      <c r="F410" s="239">
        <f t="shared" si="81"/>
        <v>396.52300000000002</v>
      </c>
      <c r="G410" s="239">
        <f t="shared" si="82"/>
        <v>38462.731</v>
      </c>
      <c r="H410" s="216">
        <f>'09-2022'!P416</f>
        <v>0</v>
      </c>
      <c r="I410" s="309">
        <f t="shared" si="83"/>
        <v>396.52300000000002</v>
      </c>
      <c r="J410" s="304">
        <f t="shared" si="84"/>
        <v>97</v>
      </c>
      <c r="K410" s="340">
        <v>7.22</v>
      </c>
      <c r="L410" s="310">
        <f t="shared" si="80"/>
        <v>108.56799999999998</v>
      </c>
      <c r="M410" s="304">
        <f t="shared" si="88"/>
        <v>0</v>
      </c>
      <c r="N410" s="304">
        <f t="shared" si="89"/>
        <v>22.532288138438037</v>
      </c>
      <c r="O410" s="304">
        <f t="shared" si="90"/>
        <v>0</v>
      </c>
      <c r="P410" s="304">
        <f t="shared" si="91"/>
        <v>0</v>
      </c>
      <c r="Q410" s="304">
        <f t="shared" si="92"/>
        <v>42.240747316848442</v>
      </c>
      <c r="R410" s="304">
        <f t="shared" si="85"/>
        <v>108.56799999999998</v>
      </c>
      <c r="S410" s="213">
        <f t="shared" si="86"/>
        <v>0</v>
      </c>
      <c r="T410" s="305">
        <f t="shared" si="87"/>
        <v>0</v>
      </c>
    </row>
    <row r="411" spans="1:20" x14ac:dyDescent="0.35">
      <c r="A411" s="202">
        <f>'09-2022'!A417</f>
        <v>44821.916666665682</v>
      </c>
      <c r="B411" s="364">
        <v>366.55</v>
      </c>
      <c r="C411" s="365">
        <v>29862.8285</v>
      </c>
      <c r="D411" s="366">
        <v>2.2200000000000002</v>
      </c>
      <c r="E411" s="366">
        <v>180.864</v>
      </c>
      <c r="F411" s="239">
        <f t="shared" si="81"/>
        <v>364.33</v>
      </c>
      <c r="G411" s="239">
        <f t="shared" si="82"/>
        <v>29681.964499999998</v>
      </c>
      <c r="H411" s="216">
        <f>'09-2022'!P417</f>
        <v>0</v>
      </c>
      <c r="I411" s="309">
        <f t="shared" si="83"/>
        <v>364.33</v>
      </c>
      <c r="J411" s="304">
        <f t="shared" si="84"/>
        <v>81.469998353141378</v>
      </c>
      <c r="K411" s="340">
        <v>7.22</v>
      </c>
      <c r="L411" s="310">
        <f t="shared" si="80"/>
        <v>108.56799999999998</v>
      </c>
      <c r="M411" s="304">
        <f t="shared" si="88"/>
        <v>0</v>
      </c>
      <c r="N411" s="304">
        <f t="shared" si="89"/>
        <v>22.532288138438037</v>
      </c>
      <c r="O411" s="304">
        <f t="shared" si="90"/>
        <v>0</v>
      </c>
      <c r="P411" s="304">
        <f t="shared" si="91"/>
        <v>0</v>
      </c>
      <c r="Q411" s="304">
        <f t="shared" si="92"/>
        <v>42.240747316848442</v>
      </c>
      <c r="R411" s="304">
        <f t="shared" si="85"/>
        <v>108.56799999999998</v>
      </c>
      <c r="S411" s="213">
        <f t="shared" si="86"/>
        <v>0</v>
      </c>
      <c r="T411" s="305">
        <f t="shared" si="87"/>
        <v>0</v>
      </c>
    </row>
    <row r="412" spans="1:20" x14ac:dyDescent="0.35">
      <c r="A412" s="202">
        <f>'09-2022'!A418</f>
        <v>44821.958333332346</v>
      </c>
      <c r="B412" s="364">
        <v>328.48599999999999</v>
      </c>
      <c r="C412" s="365">
        <v>24979.250012</v>
      </c>
      <c r="D412" s="366">
        <v>0</v>
      </c>
      <c r="E412" s="366">
        <v>0</v>
      </c>
      <c r="F412" s="239">
        <f t="shared" si="81"/>
        <v>328.48599999999999</v>
      </c>
      <c r="G412" s="239">
        <f t="shared" si="82"/>
        <v>24979.250012</v>
      </c>
      <c r="H412" s="216">
        <f>'09-2022'!P418</f>
        <v>0</v>
      </c>
      <c r="I412" s="309">
        <f t="shared" si="83"/>
        <v>328.48599999999999</v>
      </c>
      <c r="J412" s="304">
        <f t="shared" si="84"/>
        <v>76.04357571403348</v>
      </c>
      <c r="K412" s="340">
        <v>7.22</v>
      </c>
      <c r="L412" s="310">
        <f t="shared" si="80"/>
        <v>108.56799999999998</v>
      </c>
      <c r="M412" s="304">
        <f t="shared" si="88"/>
        <v>0</v>
      </c>
      <c r="N412" s="304">
        <f t="shared" si="89"/>
        <v>22.532288138438037</v>
      </c>
      <c r="O412" s="304">
        <f t="shared" si="90"/>
        <v>0</v>
      </c>
      <c r="P412" s="304">
        <f t="shared" si="91"/>
        <v>0</v>
      </c>
      <c r="Q412" s="304">
        <f t="shared" si="92"/>
        <v>42.240747316848442</v>
      </c>
      <c r="R412" s="304">
        <f t="shared" si="85"/>
        <v>108.56799999999998</v>
      </c>
      <c r="S412" s="213">
        <f t="shared" si="86"/>
        <v>0</v>
      </c>
      <c r="T412" s="305">
        <f t="shared" si="87"/>
        <v>0</v>
      </c>
    </row>
    <row r="413" spans="1:20" x14ac:dyDescent="0.35">
      <c r="A413" s="202">
        <f>'09-2022'!A419</f>
        <v>44821.99999999901</v>
      </c>
      <c r="B413" s="364">
        <v>292.25</v>
      </c>
      <c r="C413" s="365">
        <v>19047.919749999997</v>
      </c>
      <c r="D413" s="366">
        <v>0</v>
      </c>
      <c r="E413" s="366">
        <v>0</v>
      </c>
      <c r="F413" s="239">
        <f t="shared" si="81"/>
        <v>292.25</v>
      </c>
      <c r="G413" s="239">
        <f t="shared" si="82"/>
        <v>19047.919749999997</v>
      </c>
      <c r="H413" s="216">
        <f>'09-2022'!P419</f>
        <v>0</v>
      </c>
      <c r="I413" s="309">
        <f t="shared" si="83"/>
        <v>292.25</v>
      </c>
      <c r="J413" s="304">
        <f t="shared" si="84"/>
        <v>65.176799828913587</v>
      </c>
      <c r="K413" s="340">
        <v>7.22</v>
      </c>
      <c r="L413" s="310">
        <f t="shared" si="80"/>
        <v>108.56799999999998</v>
      </c>
      <c r="M413" s="304">
        <f t="shared" si="88"/>
        <v>0</v>
      </c>
      <c r="N413" s="304">
        <f t="shared" si="89"/>
        <v>22.532288138438037</v>
      </c>
      <c r="O413" s="304">
        <f t="shared" si="90"/>
        <v>0</v>
      </c>
      <c r="P413" s="304">
        <f t="shared" si="91"/>
        <v>0</v>
      </c>
      <c r="Q413" s="304">
        <f t="shared" si="92"/>
        <v>42.240747316848442</v>
      </c>
      <c r="R413" s="304">
        <f t="shared" si="85"/>
        <v>108.56799999999998</v>
      </c>
      <c r="S413" s="213">
        <f t="shared" si="86"/>
        <v>0</v>
      </c>
      <c r="T413" s="305">
        <f t="shared" si="87"/>
        <v>0</v>
      </c>
    </row>
    <row r="414" spans="1:20" x14ac:dyDescent="0.35">
      <c r="A414" s="202">
        <f>'09-2022'!A420</f>
        <v>44822.041666665675</v>
      </c>
      <c r="B414" s="362">
        <v>270.29399999999998</v>
      </c>
      <c r="C414" s="363">
        <v>14248.836432</v>
      </c>
      <c r="D414" s="366">
        <v>0</v>
      </c>
      <c r="E414" s="366">
        <v>0</v>
      </c>
      <c r="F414" s="239">
        <f t="shared" si="81"/>
        <v>270.29399999999998</v>
      </c>
      <c r="G414" s="239">
        <f t="shared" si="82"/>
        <v>14248.836432</v>
      </c>
      <c r="H414" s="216">
        <f>'09-2022'!P420</f>
        <v>0</v>
      </c>
      <c r="I414" s="309">
        <f t="shared" si="83"/>
        <v>270.29399999999998</v>
      </c>
      <c r="J414" s="304">
        <f t="shared" si="84"/>
        <v>52.716066327776424</v>
      </c>
      <c r="K414" s="340">
        <v>7.22</v>
      </c>
      <c r="L414" s="310">
        <f t="shared" si="80"/>
        <v>108.56799999999998</v>
      </c>
      <c r="M414" s="304">
        <f t="shared" si="88"/>
        <v>0</v>
      </c>
      <c r="N414" s="304">
        <f t="shared" si="89"/>
        <v>22.532288138438037</v>
      </c>
      <c r="O414" s="304">
        <f t="shared" si="90"/>
        <v>0</v>
      </c>
      <c r="P414" s="304">
        <f t="shared" si="91"/>
        <v>0</v>
      </c>
      <c r="Q414" s="304">
        <f t="shared" si="92"/>
        <v>42.240747316848442</v>
      </c>
      <c r="R414" s="304">
        <f t="shared" si="85"/>
        <v>108.56799999999998</v>
      </c>
      <c r="S414" s="213">
        <f t="shared" si="86"/>
        <v>0</v>
      </c>
      <c r="T414" s="305">
        <f t="shared" si="87"/>
        <v>0</v>
      </c>
    </row>
    <row r="415" spans="1:20" x14ac:dyDescent="0.35">
      <c r="A415" s="202">
        <f>'09-2022'!A421</f>
        <v>44822.083333332339</v>
      </c>
      <c r="B415" s="364">
        <v>250.73400000000001</v>
      </c>
      <c r="C415" s="365">
        <v>12653.123815999999</v>
      </c>
      <c r="D415" s="366">
        <v>0</v>
      </c>
      <c r="E415" s="366">
        <v>0</v>
      </c>
      <c r="F415" s="239">
        <f t="shared" si="81"/>
        <v>250.73400000000001</v>
      </c>
      <c r="G415" s="239">
        <f t="shared" si="82"/>
        <v>12653.123815999999</v>
      </c>
      <c r="H415" s="216">
        <f>'09-2022'!P421</f>
        <v>0</v>
      </c>
      <c r="I415" s="309">
        <f t="shared" si="83"/>
        <v>250.73400000000001</v>
      </c>
      <c r="J415" s="304">
        <f t="shared" si="84"/>
        <v>50.464331985291182</v>
      </c>
      <c r="K415" s="340">
        <v>7.22</v>
      </c>
      <c r="L415" s="310">
        <f t="shared" si="80"/>
        <v>108.56799999999998</v>
      </c>
      <c r="M415" s="304">
        <f t="shared" si="88"/>
        <v>0</v>
      </c>
      <c r="N415" s="304">
        <f t="shared" si="89"/>
        <v>22.532288138438037</v>
      </c>
      <c r="O415" s="304">
        <f t="shared" si="90"/>
        <v>0</v>
      </c>
      <c r="P415" s="304">
        <f t="shared" si="91"/>
        <v>0</v>
      </c>
      <c r="Q415" s="304">
        <f t="shared" si="92"/>
        <v>42.240747316848442</v>
      </c>
      <c r="R415" s="304">
        <f t="shared" si="85"/>
        <v>108.56799999999998</v>
      </c>
      <c r="S415" s="213">
        <f t="shared" si="86"/>
        <v>0</v>
      </c>
      <c r="T415" s="305">
        <f t="shared" si="87"/>
        <v>0</v>
      </c>
    </row>
    <row r="416" spans="1:20" x14ac:dyDescent="0.35">
      <c r="A416" s="202">
        <f>'09-2022'!A422</f>
        <v>44822.124999999003</v>
      </c>
      <c r="B416" s="364">
        <v>237.94300000000001</v>
      </c>
      <c r="C416" s="365">
        <v>11658.252672000001</v>
      </c>
      <c r="D416" s="366">
        <v>0</v>
      </c>
      <c r="E416" s="366">
        <v>0</v>
      </c>
      <c r="F416" s="239">
        <f t="shared" si="81"/>
        <v>237.94300000000001</v>
      </c>
      <c r="G416" s="239">
        <f t="shared" si="82"/>
        <v>11658.252672000001</v>
      </c>
      <c r="H416" s="216">
        <f>'09-2022'!P422</f>
        <v>0</v>
      </c>
      <c r="I416" s="309">
        <f t="shared" si="83"/>
        <v>237.94300000000001</v>
      </c>
      <c r="J416" s="304">
        <f t="shared" si="84"/>
        <v>48.995989257931519</v>
      </c>
      <c r="K416" s="340">
        <v>7.22</v>
      </c>
      <c r="L416" s="310">
        <f t="shared" si="80"/>
        <v>108.56799999999998</v>
      </c>
      <c r="M416" s="304">
        <f t="shared" si="88"/>
        <v>0</v>
      </c>
      <c r="N416" s="304">
        <f t="shared" si="89"/>
        <v>22.532288138438037</v>
      </c>
      <c r="O416" s="304">
        <f t="shared" si="90"/>
        <v>0</v>
      </c>
      <c r="P416" s="304">
        <f t="shared" si="91"/>
        <v>0</v>
      </c>
      <c r="Q416" s="304">
        <f t="shared" si="92"/>
        <v>42.240747316848442</v>
      </c>
      <c r="R416" s="304">
        <f t="shared" si="85"/>
        <v>108.56799999999998</v>
      </c>
      <c r="S416" s="213">
        <f t="shared" si="86"/>
        <v>0</v>
      </c>
      <c r="T416" s="305">
        <f t="shared" si="87"/>
        <v>0</v>
      </c>
    </row>
    <row r="417" spans="1:20" x14ac:dyDescent="0.35">
      <c r="A417" s="202">
        <f>'09-2022'!A423</f>
        <v>44822.166666665667</v>
      </c>
      <c r="B417" s="364">
        <v>228.29700000000003</v>
      </c>
      <c r="C417" s="365">
        <v>10675.676141</v>
      </c>
      <c r="D417" s="366">
        <v>0</v>
      </c>
      <c r="E417" s="366">
        <v>0</v>
      </c>
      <c r="F417" s="239">
        <f t="shared" si="81"/>
        <v>228.29700000000003</v>
      </c>
      <c r="G417" s="239">
        <f t="shared" si="82"/>
        <v>10675.676141</v>
      </c>
      <c r="H417" s="216">
        <f>'09-2022'!P423</f>
        <v>0</v>
      </c>
      <c r="I417" s="309">
        <f t="shared" si="83"/>
        <v>228.29700000000003</v>
      </c>
      <c r="J417" s="304">
        <f t="shared" si="84"/>
        <v>46.762227015685703</v>
      </c>
      <c r="K417" s="340">
        <v>7.22</v>
      </c>
      <c r="L417" s="310">
        <f t="shared" si="80"/>
        <v>108.56799999999998</v>
      </c>
      <c r="M417" s="304">
        <f t="shared" si="88"/>
        <v>0</v>
      </c>
      <c r="N417" s="304">
        <f t="shared" si="89"/>
        <v>22.532288138438037</v>
      </c>
      <c r="O417" s="304">
        <f t="shared" si="90"/>
        <v>0</v>
      </c>
      <c r="P417" s="304">
        <f t="shared" si="91"/>
        <v>0</v>
      </c>
      <c r="Q417" s="304">
        <f t="shared" si="92"/>
        <v>42.240747316848442</v>
      </c>
      <c r="R417" s="304">
        <f t="shared" si="85"/>
        <v>108.56799999999998</v>
      </c>
      <c r="S417" s="213">
        <f t="shared" si="86"/>
        <v>0</v>
      </c>
      <c r="T417" s="305">
        <f t="shared" si="87"/>
        <v>0</v>
      </c>
    </row>
    <row r="418" spans="1:20" x14ac:dyDescent="0.35">
      <c r="A418" s="202">
        <f>'09-2022'!A424</f>
        <v>44822.208333332332</v>
      </c>
      <c r="B418" s="364">
        <v>226.05199999999999</v>
      </c>
      <c r="C418" s="365">
        <v>10356.03448</v>
      </c>
      <c r="D418" s="366">
        <v>0</v>
      </c>
      <c r="E418" s="366">
        <v>0</v>
      </c>
      <c r="F418" s="239">
        <f t="shared" si="81"/>
        <v>226.05199999999999</v>
      </c>
      <c r="G418" s="239">
        <f t="shared" si="82"/>
        <v>10356.03448</v>
      </c>
      <c r="H418" s="216">
        <f>'09-2022'!P424</f>
        <v>0</v>
      </c>
      <c r="I418" s="309">
        <f t="shared" si="83"/>
        <v>226.05199999999999</v>
      </c>
      <c r="J418" s="304">
        <f t="shared" si="84"/>
        <v>45.812620459009437</v>
      </c>
      <c r="K418" s="340">
        <v>7.22</v>
      </c>
      <c r="L418" s="310">
        <f t="shared" si="80"/>
        <v>108.56799999999998</v>
      </c>
      <c r="M418" s="304">
        <f t="shared" si="88"/>
        <v>0</v>
      </c>
      <c r="N418" s="304">
        <f t="shared" si="89"/>
        <v>22.532288138438037</v>
      </c>
      <c r="O418" s="304">
        <f t="shared" si="90"/>
        <v>0</v>
      </c>
      <c r="P418" s="304">
        <f t="shared" si="91"/>
        <v>0</v>
      </c>
      <c r="Q418" s="304">
        <f t="shared" si="92"/>
        <v>42.240747316848442</v>
      </c>
      <c r="R418" s="304">
        <f t="shared" si="85"/>
        <v>108.56799999999998</v>
      </c>
      <c r="S418" s="213">
        <f t="shared" si="86"/>
        <v>0</v>
      </c>
      <c r="T418" s="305">
        <f t="shared" si="87"/>
        <v>0</v>
      </c>
    </row>
    <row r="419" spans="1:20" x14ac:dyDescent="0.35">
      <c r="A419" s="202">
        <f>'09-2022'!A425</f>
        <v>44822.249999998996</v>
      </c>
      <c r="B419" s="364">
        <v>224.43799999999999</v>
      </c>
      <c r="C419" s="365">
        <v>10502.451178000001</v>
      </c>
      <c r="D419" s="366">
        <v>0</v>
      </c>
      <c r="E419" s="366">
        <v>0</v>
      </c>
      <c r="F419" s="239">
        <f t="shared" si="81"/>
        <v>224.43799999999999</v>
      </c>
      <c r="G419" s="239">
        <f t="shared" si="82"/>
        <v>10502.451178000001</v>
      </c>
      <c r="H419" s="216">
        <f>'09-2022'!P425</f>
        <v>0</v>
      </c>
      <c r="I419" s="309">
        <f t="shared" si="83"/>
        <v>224.43799999999999</v>
      </c>
      <c r="J419" s="304">
        <f t="shared" si="84"/>
        <v>46.794442910737047</v>
      </c>
      <c r="K419" s="340">
        <v>7.22</v>
      </c>
      <c r="L419" s="310">
        <f t="shared" si="80"/>
        <v>108.56799999999998</v>
      </c>
      <c r="M419" s="304">
        <f t="shared" si="88"/>
        <v>0</v>
      </c>
      <c r="N419" s="304">
        <f t="shared" si="89"/>
        <v>22.532288138438037</v>
      </c>
      <c r="O419" s="304">
        <f t="shared" si="90"/>
        <v>0</v>
      </c>
      <c r="P419" s="304">
        <f t="shared" si="91"/>
        <v>0</v>
      </c>
      <c r="Q419" s="304">
        <f t="shared" si="92"/>
        <v>42.240747316848442</v>
      </c>
      <c r="R419" s="304">
        <f t="shared" si="85"/>
        <v>108.56799999999998</v>
      </c>
      <c r="S419" s="213">
        <f t="shared" si="86"/>
        <v>0</v>
      </c>
      <c r="T419" s="305">
        <f t="shared" si="87"/>
        <v>0</v>
      </c>
    </row>
    <row r="420" spans="1:20" x14ac:dyDescent="0.35">
      <c r="A420" s="202">
        <f>'09-2022'!A426</f>
        <v>44822.29166666566</v>
      </c>
      <c r="B420" s="364">
        <v>229.01</v>
      </c>
      <c r="C420" s="365">
        <v>10821.45091</v>
      </c>
      <c r="D420" s="366">
        <v>0</v>
      </c>
      <c r="E420" s="366">
        <v>0</v>
      </c>
      <c r="F420" s="239">
        <f t="shared" si="81"/>
        <v>229.01</v>
      </c>
      <c r="G420" s="239">
        <f t="shared" si="82"/>
        <v>10821.45091</v>
      </c>
      <c r="H420" s="216">
        <f>'09-2022'!P426</f>
        <v>0</v>
      </c>
      <c r="I420" s="309">
        <f t="shared" si="83"/>
        <v>229.01</v>
      </c>
      <c r="J420" s="304">
        <f t="shared" si="84"/>
        <v>47.253180690799532</v>
      </c>
      <c r="K420" s="340">
        <v>7.22</v>
      </c>
      <c r="L420" s="310">
        <f t="shared" si="80"/>
        <v>108.56799999999998</v>
      </c>
      <c r="M420" s="304">
        <f t="shared" si="88"/>
        <v>0</v>
      </c>
      <c r="N420" s="304">
        <f t="shared" si="89"/>
        <v>22.532288138438037</v>
      </c>
      <c r="O420" s="304">
        <f t="shared" si="90"/>
        <v>0</v>
      </c>
      <c r="P420" s="304">
        <f t="shared" si="91"/>
        <v>0</v>
      </c>
      <c r="Q420" s="304">
        <f t="shared" si="92"/>
        <v>42.240747316848442</v>
      </c>
      <c r="R420" s="304">
        <f t="shared" si="85"/>
        <v>108.56799999999998</v>
      </c>
      <c r="S420" s="213">
        <f t="shared" si="86"/>
        <v>0</v>
      </c>
      <c r="T420" s="305">
        <f t="shared" si="87"/>
        <v>0</v>
      </c>
    </row>
    <row r="421" spans="1:20" x14ac:dyDescent="0.35">
      <c r="A421" s="202">
        <f>'09-2022'!A427</f>
        <v>44822.333333332324</v>
      </c>
      <c r="B421" s="364">
        <v>232.77799999999999</v>
      </c>
      <c r="C421" s="365">
        <v>11194.789620000001</v>
      </c>
      <c r="D421" s="366">
        <v>0</v>
      </c>
      <c r="E421" s="366">
        <v>0</v>
      </c>
      <c r="F421" s="239">
        <f t="shared" si="81"/>
        <v>232.77799999999999</v>
      </c>
      <c r="G421" s="239">
        <f t="shared" si="82"/>
        <v>11194.789620000001</v>
      </c>
      <c r="H421" s="216">
        <f>'09-2022'!P427</f>
        <v>0</v>
      </c>
      <c r="I421" s="309">
        <f t="shared" si="83"/>
        <v>232.77799999999999</v>
      </c>
      <c r="J421" s="304">
        <f t="shared" si="84"/>
        <v>48.092129067179897</v>
      </c>
      <c r="K421" s="340">
        <v>7.22</v>
      </c>
      <c r="L421" s="310">
        <f t="shared" si="80"/>
        <v>108.56799999999998</v>
      </c>
      <c r="M421" s="304">
        <f t="shared" si="88"/>
        <v>0</v>
      </c>
      <c r="N421" s="304">
        <f t="shared" si="89"/>
        <v>22.532288138438037</v>
      </c>
      <c r="O421" s="304">
        <f t="shared" si="90"/>
        <v>0</v>
      </c>
      <c r="P421" s="304">
        <f t="shared" si="91"/>
        <v>0</v>
      </c>
      <c r="Q421" s="304">
        <f t="shared" si="92"/>
        <v>42.240747316848442</v>
      </c>
      <c r="R421" s="304">
        <f t="shared" si="85"/>
        <v>108.56799999999998</v>
      </c>
      <c r="S421" s="213">
        <f t="shared" si="86"/>
        <v>0</v>
      </c>
      <c r="T421" s="305">
        <f t="shared" si="87"/>
        <v>0</v>
      </c>
    </row>
    <row r="422" spans="1:20" x14ac:dyDescent="0.35">
      <c r="A422" s="202">
        <f>'09-2022'!A428</f>
        <v>44822.374999998989</v>
      </c>
      <c r="B422" s="364">
        <v>273.8</v>
      </c>
      <c r="C422" s="365">
        <v>13657.144</v>
      </c>
      <c r="D422" s="366">
        <v>19.911999999999999</v>
      </c>
      <c r="E422" s="366">
        <v>993.21100000000001</v>
      </c>
      <c r="F422" s="239">
        <f t="shared" si="81"/>
        <v>253.88800000000001</v>
      </c>
      <c r="G422" s="239">
        <f t="shared" si="82"/>
        <v>12663.933000000001</v>
      </c>
      <c r="H422" s="216">
        <f>'09-2022'!P428</f>
        <v>0</v>
      </c>
      <c r="I422" s="309">
        <f t="shared" si="83"/>
        <v>253.88800000000001</v>
      </c>
      <c r="J422" s="304">
        <f t="shared" si="84"/>
        <v>49.879998266952363</v>
      </c>
      <c r="K422" s="340">
        <v>7.22</v>
      </c>
      <c r="L422" s="310">
        <f t="shared" si="80"/>
        <v>108.56799999999998</v>
      </c>
      <c r="M422" s="304">
        <f t="shared" si="88"/>
        <v>0</v>
      </c>
      <c r="N422" s="304">
        <f t="shared" si="89"/>
        <v>22.532288138438037</v>
      </c>
      <c r="O422" s="304">
        <f t="shared" si="90"/>
        <v>0</v>
      </c>
      <c r="P422" s="304">
        <f t="shared" si="91"/>
        <v>0</v>
      </c>
      <c r="Q422" s="304">
        <f t="shared" si="92"/>
        <v>42.240747316848442</v>
      </c>
      <c r="R422" s="304">
        <f t="shared" si="85"/>
        <v>108.56799999999998</v>
      </c>
      <c r="S422" s="213">
        <f t="shared" si="86"/>
        <v>0</v>
      </c>
      <c r="T422" s="305">
        <f t="shared" si="87"/>
        <v>0</v>
      </c>
    </row>
    <row r="423" spans="1:20" x14ac:dyDescent="0.35">
      <c r="A423" s="202">
        <f>'09-2022'!A429</f>
        <v>44822.416666665653</v>
      </c>
      <c r="B423" s="364">
        <v>281.40499999999997</v>
      </c>
      <c r="C423" s="365">
        <v>15468.078969999999</v>
      </c>
      <c r="D423" s="366">
        <v>0</v>
      </c>
      <c r="E423" s="366">
        <v>0</v>
      </c>
      <c r="F423" s="239">
        <f t="shared" si="81"/>
        <v>281.40499999999997</v>
      </c>
      <c r="G423" s="239">
        <f t="shared" si="82"/>
        <v>15468.078969999999</v>
      </c>
      <c r="H423" s="216">
        <f>'09-2022'!P429</f>
        <v>0</v>
      </c>
      <c r="I423" s="309">
        <f t="shared" si="83"/>
        <v>281.40499999999997</v>
      </c>
      <c r="J423" s="304">
        <f t="shared" si="84"/>
        <v>54.967321014196621</v>
      </c>
      <c r="K423" s="340">
        <v>7.22</v>
      </c>
      <c r="L423" s="310">
        <f t="shared" si="80"/>
        <v>108.56799999999998</v>
      </c>
      <c r="M423" s="304">
        <f t="shared" si="88"/>
        <v>0</v>
      </c>
      <c r="N423" s="304">
        <f t="shared" si="89"/>
        <v>22.532288138438037</v>
      </c>
      <c r="O423" s="304">
        <f t="shared" si="90"/>
        <v>0</v>
      </c>
      <c r="P423" s="304">
        <f t="shared" si="91"/>
        <v>0</v>
      </c>
      <c r="Q423" s="304">
        <f t="shared" si="92"/>
        <v>42.240747316848442</v>
      </c>
      <c r="R423" s="304">
        <f t="shared" si="85"/>
        <v>108.56799999999998</v>
      </c>
      <c r="S423" s="213">
        <f t="shared" si="86"/>
        <v>0</v>
      </c>
      <c r="T423" s="305">
        <f t="shared" si="87"/>
        <v>0</v>
      </c>
    </row>
    <row r="424" spans="1:20" x14ac:dyDescent="0.35">
      <c r="A424" s="202">
        <f>'09-2022'!A430</f>
        <v>44822.458333332317</v>
      </c>
      <c r="B424" s="364">
        <v>340.6</v>
      </c>
      <c r="C424" s="365">
        <v>21764.34</v>
      </c>
      <c r="D424" s="366">
        <v>29.033000000000001</v>
      </c>
      <c r="E424" s="366">
        <v>1855.2090000000001</v>
      </c>
      <c r="F424" s="239">
        <f t="shared" si="81"/>
        <v>311.56700000000001</v>
      </c>
      <c r="G424" s="239">
        <f t="shared" si="82"/>
        <v>19909.131000000001</v>
      </c>
      <c r="H424" s="216">
        <f>'09-2022'!P430</f>
        <v>0</v>
      </c>
      <c r="I424" s="309">
        <f t="shared" si="83"/>
        <v>311.56700000000001</v>
      </c>
      <c r="J424" s="304">
        <f t="shared" si="84"/>
        <v>63.899999037125241</v>
      </c>
      <c r="K424" s="340">
        <v>7.22</v>
      </c>
      <c r="L424" s="310">
        <f t="shared" si="80"/>
        <v>108.56799999999998</v>
      </c>
      <c r="M424" s="304">
        <f t="shared" si="88"/>
        <v>0</v>
      </c>
      <c r="N424" s="304">
        <f t="shared" si="89"/>
        <v>22.532288138438037</v>
      </c>
      <c r="O424" s="304">
        <f t="shared" si="90"/>
        <v>0</v>
      </c>
      <c r="P424" s="304">
        <f t="shared" si="91"/>
        <v>0</v>
      </c>
      <c r="Q424" s="304">
        <f t="shared" si="92"/>
        <v>42.240747316848442</v>
      </c>
      <c r="R424" s="304">
        <f t="shared" si="85"/>
        <v>108.56799999999998</v>
      </c>
      <c r="S424" s="213">
        <f t="shared" si="86"/>
        <v>0</v>
      </c>
      <c r="T424" s="305">
        <f t="shared" si="87"/>
        <v>0</v>
      </c>
    </row>
    <row r="425" spans="1:20" x14ac:dyDescent="0.35">
      <c r="A425" s="202">
        <f>'09-2022'!A431</f>
        <v>44822.499999998981</v>
      </c>
      <c r="B425" s="364">
        <v>343.03099999999995</v>
      </c>
      <c r="C425" s="365">
        <v>25163.836639999998</v>
      </c>
      <c r="D425" s="366">
        <v>0</v>
      </c>
      <c r="E425" s="366">
        <v>0</v>
      </c>
      <c r="F425" s="239">
        <f t="shared" si="81"/>
        <v>343.03099999999995</v>
      </c>
      <c r="G425" s="239">
        <f t="shared" si="82"/>
        <v>25163.836639999998</v>
      </c>
      <c r="H425" s="216">
        <f>'09-2022'!P431</f>
        <v>0</v>
      </c>
      <c r="I425" s="309">
        <f t="shared" si="83"/>
        <v>343.03099999999995</v>
      </c>
      <c r="J425" s="304">
        <f t="shared" si="84"/>
        <v>73.357325256317949</v>
      </c>
      <c r="K425" s="340">
        <v>7.22</v>
      </c>
      <c r="L425" s="310">
        <f t="shared" si="80"/>
        <v>108.56799999999998</v>
      </c>
      <c r="M425" s="304">
        <f t="shared" si="88"/>
        <v>0</v>
      </c>
      <c r="N425" s="304">
        <f t="shared" si="89"/>
        <v>22.532288138438037</v>
      </c>
      <c r="O425" s="304">
        <f t="shared" si="90"/>
        <v>0</v>
      </c>
      <c r="P425" s="304">
        <f t="shared" si="91"/>
        <v>0</v>
      </c>
      <c r="Q425" s="304">
        <f t="shared" si="92"/>
        <v>42.240747316848442</v>
      </c>
      <c r="R425" s="304">
        <f t="shared" si="85"/>
        <v>108.56799999999998</v>
      </c>
      <c r="S425" s="213">
        <f t="shared" si="86"/>
        <v>0</v>
      </c>
      <c r="T425" s="305">
        <f t="shared" si="87"/>
        <v>0</v>
      </c>
    </row>
    <row r="426" spans="1:20" x14ac:dyDescent="0.35">
      <c r="A426" s="202">
        <f>'09-2022'!A432</f>
        <v>44822.541666665646</v>
      </c>
      <c r="B426" s="364">
        <v>384.577</v>
      </c>
      <c r="C426" s="365">
        <v>34409.329986000004</v>
      </c>
      <c r="D426" s="366">
        <v>0</v>
      </c>
      <c r="E426" s="366">
        <v>0</v>
      </c>
      <c r="F426" s="239">
        <f t="shared" si="81"/>
        <v>384.577</v>
      </c>
      <c r="G426" s="239">
        <f t="shared" si="82"/>
        <v>34409.329986000004</v>
      </c>
      <c r="H426" s="216">
        <f>'09-2022'!P432</f>
        <v>0</v>
      </c>
      <c r="I426" s="309">
        <f t="shared" si="83"/>
        <v>384.577</v>
      </c>
      <c r="J426" s="304">
        <f t="shared" si="84"/>
        <v>89.473187387701302</v>
      </c>
      <c r="K426" s="340">
        <v>7.22</v>
      </c>
      <c r="L426" s="310">
        <f t="shared" si="80"/>
        <v>108.56799999999998</v>
      </c>
      <c r="M426" s="304">
        <f t="shared" si="88"/>
        <v>0</v>
      </c>
      <c r="N426" s="304">
        <f t="shared" si="89"/>
        <v>22.532288138438037</v>
      </c>
      <c r="O426" s="304">
        <f t="shared" si="90"/>
        <v>0</v>
      </c>
      <c r="P426" s="304">
        <f t="shared" si="91"/>
        <v>0</v>
      </c>
      <c r="Q426" s="304">
        <f t="shared" si="92"/>
        <v>42.240747316848442</v>
      </c>
      <c r="R426" s="304">
        <f t="shared" si="85"/>
        <v>108.56799999999998</v>
      </c>
      <c r="S426" s="213">
        <f t="shared" si="86"/>
        <v>0</v>
      </c>
      <c r="T426" s="305">
        <f t="shared" si="87"/>
        <v>0</v>
      </c>
    </row>
    <row r="427" spans="1:20" x14ac:dyDescent="0.35">
      <c r="A427" s="202">
        <f>'09-2022'!A433</f>
        <v>44822.58333333231</v>
      </c>
      <c r="B427" s="364">
        <v>451.4</v>
      </c>
      <c r="C427" s="365">
        <v>44160.462</v>
      </c>
      <c r="D427" s="366">
        <v>32.238999999999997</v>
      </c>
      <c r="E427" s="366">
        <v>3153.9409999999998</v>
      </c>
      <c r="F427" s="239">
        <f t="shared" si="81"/>
        <v>419.161</v>
      </c>
      <c r="G427" s="239">
        <f t="shared" si="82"/>
        <v>41006.521000000001</v>
      </c>
      <c r="H427" s="216">
        <f>'09-2022'!P433</f>
        <v>0</v>
      </c>
      <c r="I427" s="309">
        <f t="shared" si="83"/>
        <v>419.161</v>
      </c>
      <c r="J427" s="304">
        <f t="shared" si="84"/>
        <v>97.830000882715709</v>
      </c>
      <c r="K427" s="340">
        <v>7.22</v>
      </c>
      <c r="L427" s="310">
        <f t="shared" si="80"/>
        <v>108.56799999999998</v>
      </c>
      <c r="M427" s="304">
        <f t="shared" si="88"/>
        <v>0</v>
      </c>
      <c r="N427" s="304">
        <f t="shared" si="89"/>
        <v>22.532288138438037</v>
      </c>
      <c r="O427" s="304">
        <f t="shared" si="90"/>
        <v>0</v>
      </c>
      <c r="P427" s="304">
        <f t="shared" si="91"/>
        <v>0</v>
      </c>
      <c r="Q427" s="304">
        <f t="shared" si="92"/>
        <v>42.240747316848442</v>
      </c>
      <c r="R427" s="304">
        <f t="shared" si="85"/>
        <v>108.56799999999998</v>
      </c>
      <c r="S427" s="213">
        <f t="shared" si="86"/>
        <v>0</v>
      </c>
      <c r="T427" s="305">
        <f t="shared" si="87"/>
        <v>0</v>
      </c>
    </row>
    <row r="428" spans="1:20" x14ac:dyDescent="0.35">
      <c r="A428" s="202">
        <f>'09-2022'!A434</f>
        <v>44822.624999998974</v>
      </c>
      <c r="B428" s="364">
        <v>464.35</v>
      </c>
      <c r="C428" s="365">
        <v>51807.529499999997</v>
      </c>
      <c r="D428" s="366">
        <v>24.327999999999999</v>
      </c>
      <c r="E428" s="366">
        <v>2714.2750000000001</v>
      </c>
      <c r="F428" s="239">
        <f t="shared" si="81"/>
        <v>440.02200000000005</v>
      </c>
      <c r="G428" s="239">
        <f t="shared" si="82"/>
        <v>49093.254499999995</v>
      </c>
      <c r="H428" s="216">
        <f>'09-2022'!P434</f>
        <v>0</v>
      </c>
      <c r="I428" s="309">
        <f t="shared" si="83"/>
        <v>440.02200000000005</v>
      </c>
      <c r="J428" s="304">
        <f t="shared" si="84"/>
        <v>111.56999990909543</v>
      </c>
      <c r="K428" s="340">
        <v>7.22</v>
      </c>
      <c r="L428" s="310">
        <f t="shared" si="80"/>
        <v>108.56799999999998</v>
      </c>
      <c r="M428" s="304">
        <f t="shared" si="88"/>
        <v>0</v>
      </c>
      <c r="N428" s="304">
        <f t="shared" si="89"/>
        <v>22.532288138438037</v>
      </c>
      <c r="O428" s="304">
        <f t="shared" si="90"/>
        <v>0</v>
      </c>
      <c r="P428" s="304">
        <f t="shared" si="91"/>
        <v>0</v>
      </c>
      <c r="Q428" s="304">
        <f t="shared" si="92"/>
        <v>42.240747316848442</v>
      </c>
      <c r="R428" s="304">
        <f t="shared" si="85"/>
        <v>108.56799999999998</v>
      </c>
      <c r="S428" s="213">
        <f t="shared" si="86"/>
        <v>3.0019999090954457</v>
      </c>
      <c r="T428" s="305">
        <f t="shared" si="87"/>
        <v>1320.9460039999963</v>
      </c>
    </row>
    <row r="429" spans="1:20" x14ac:dyDescent="0.35">
      <c r="A429" s="202">
        <f>'09-2022'!A435</f>
        <v>44822.666666665638</v>
      </c>
      <c r="B429" s="364">
        <v>465.42699999999996</v>
      </c>
      <c r="C429" s="365">
        <v>58872.574028000003</v>
      </c>
      <c r="D429" s="366">
        <v>0</v>
      </c>
      <c r="E429" s="366">
        <v>0</v>
      </c>
      <c r="F429" s="239">
        <f t="shared" si="81"/>
        <v>465.42699999999996</v>
      </c>
      <c r="G429" s="239">
        <f t="shared" si="82"/>
        <v>58872.574028000003</v>
      </c>
      <c r="H429" s="216">
        <f>'09-2022'!P435</f>
        <v>0</v>
      </c>
      <c r="I429" s="309">
        <f t="shared" si="83"/>
        <v>465.42699999999996</v>
      </c>
      <c r="J429" s="304">
        <f t="shared" si="84"/>
        <v>126.49153149258639</v>
      </c>
      <c r="K429" s="340">
        <v>7.22</v>
      </c>
      <c r="L429" s="310">
        <f t="shared" si="80"/>
        <v>108.56799999999998</v>
      </c>
      <c r="M429" s="304">
        <f t="shared" si="88"/>
        <v>0</v>
      </c>
      <c r="N429" s="304">
        <f t="shared" si="89"/>
        <v>22.532288138438037</v>
      </c>
      <c r="O429" s="304">
        <f t="shared" si="90"/>
        <v>0</v>
      </c>
      <c r="P429" s="304">
        <f t="shared" si="91"/>
        <v>0</v>
      </c>
      <c r="Q429" s="304">
        <f t="shared" si="92"/>
        <v>42.240747316848442</v>
      </c>
      <c r="R429" s="304">
        <f t="shared" si="85"/>
        <v>108.56799999999998</v>
      </c>
      <c r="S429" s="213">
        <f t="shared" si="86"/>
        <v>17.923531492586406</v>
      </c>
      <c r="T429" s="305">
        <f t="shared" si="87"/>
        <v>8342.0954920000131</v>
      </c>
    </row>
    <row r="430" spans="1:20" x14ac:dyDescent="0.35">
      <c r="A430" s="202">
        <f>'09-2022'!A436</f>
        <v>44822.708333332303</v>
      </c>
      <c r="B430" s="364">
        <v>484.05</v>
      </c>
      <c r="C430" s="365">
        <v>73381.98</v>
      </c>
      <c r="D430" s="366">
        <v>12.058</v>
      </c>
      <c r="E430" s="366">
        <v>1827.9929999999999</v>
      </c>
      <c r="F430" s="239">
        <f t="shared" si="81"/>
        <v>471.99200000000002</v>
      </c>
      <c r="G430" s="239">
        <f t="shared" si="82"/>
        <v>71553.986999999994</v>
      </c>
      <c r="H430" s="216">
        <f>'09-2022'!P436</f>
        <v>0</v>
      </c>
      <c r="I430" s="309">
        <f t="shared" si="83"/>
        <v>471.99200000000002</v>
      </c>
      <c r="J430" s="304">
        <f t="shared" si="84"/>
        <v>151.599999576264</v>
      </c>
      <c r="K430" s="340">
        <v>7.22</v>
      </c>
      <c r="L430" s="310">
        <f t="shared" si="80"/>
        <v>108.56799999999998</v>
      </c>
      <c r="M430" s="304">
        <f t="shared" si="88"/>
        <v>0</v>
      </c>
      <c r="N430" s="304">
        <f t="shared" si="89"/>
        <v>22.532288138438037</v>
      </c>
      <c r="O430" s="304">
        <f t="shared" si="90"/>
        <v>0</v>
      </c>
      <c r="P430" s="304">
        <f t="shared" si="91"/>
        <v>0</v>
      </c>
      <c r="Q430" s="304">
        <f t="shared" si="92"/>
        <v>42.240747316848442</v>
      </c>
      <c r="R430" s="304">
        <f t="shared" si="85"/>
        <v>108.56799999999998</v>
      </c>
      <c r="S430" s="213">
        <f t="shared" si="86"/>
        <v>43.031999576264013</v>
      </c>
      <c r="T430" s="305">
        <f t="shared" si="87"/>
        <v>20310.759544000004</v>
      </c>
    </row>
    <row r="431" spans="1:20" x14ac:dyDescent="0.35">
      <c r="A431" s="202">
        <f>'09-2022'!A437</f>
        <v>44822.749999998967</v>
      </c>
      <c r="B431" s="364">
        <v>476.2</v>
      </c>
      <c r="C431" s="365">
        <v>78877.767999999996</v>
      </c>
      <c r="D431" s="366">
        <v>13.114000000000001</v>
      </c>
      <c r="E431" s="366">
        <v>2172.203</v>
      </c>
      <c r="F431" s="239">
        <f t="shared" si="81"/>
        <v>463.08600000000001</v>
      </c>
      <c r="G431" s="239">
        <f t="shared" si="82"/>
        <v>76705.565000000002</v>
      </c>
      <c r="H431" s="216">
        <f>'09-2022'!P437</f>
        <v>0</v>
      </c>
      <c r="I431" s="309">
        <f t="shared" si="83"/>
        <v>463.08600000000001</v>
      </c>
      <c r="J431" s="304">
        <f t="shared" si="84"/>
        <v>165.63999991362294</v>
      </c>
      <c r="K431" s="340">
        <v>7.22</v>
      </c>
      <c r="L431" s="310">
        <f t="shared" si="80"/>
        <v>108.56799999999998</v>
      </c>
      <c r="M431" s="304">
        <f t="shared" si="88"/>
        <v>0</v>
      </c>
      <c r="N431" s="304">
        <f t="shared" si="89"/>
        <v>22.532288138438037</v>
      </c>
      <c r="O431" s="304">
        <f t="shared" si="90"/>
        <v>0</v>
      </c>
      <c r="P431" s="304">
        <f t="shared" si="91"/>
        <v>0</v>
      </c>
      <c r="Q431" s="304">
        <f t="shared" si="92"/>
        <v>42.240747316848442</v>
      </c>
      <c r="R431" s="304">
        <f t="shared" si="85"/>
        <v>108.56799999999998</v>
      </c>
      <c r="S431" s="213">
        <f t="shared" si="86"/>
        <v>57.07199991362296</v>
      </c>
      <c r="T431" s="305">
        <f t="shared" si="87"/>
        <v>26429.244152000003</v>
      </c>
    </row>
    <row r="432" spans="1:20" x14ac:dyDescent="0.35">
      <c r="A432" s="202">
        <f>'09-2022'!A438</f>
        <v>44822.791666665631</v>
      </c>
      <c r="B432" s="364">
        <v>450.1</v>
      </c>
      <c r="C432" s="365">
        <v>61330.625999999997</v>
      </c>
      <c r="D432" s="366">
        <v>4.399</v>
      </c>
      <c r="E432" s="366">
        <v>599.40800000000002</v>
      </c>
      <c r="F432" s="239">
        <f t="shared" si="81"/>
        <v>445.70100000000002</v>
      </c>
      <c r="G432" s="239">
        <f t="shared" si="82"/>
        <v>60731.217999999993</v>
      </c>
      <c r="H432" s="216">
        <f>'09-2022'!P438</f>
        <v>0</v>
      </c>
      <c r="I432" s="309">
        <f t="shared" si="83"/>
        <v>445.70100000000002</v>
      </c>
      <c r="J432" s="304">
        <f t="shared" si="84"/>
        <v>136.25999941664926</v>
      </c>
      <c r="K432" s="340">
        <v>7.22</v>
      </c>
      <c r="L432" s="310">
        <f t="shared" si="80"/>
        <v>108.56799999999998</v>
      </c>
      <c r="M432" s="304">
        <f t="shared" si="88"/>
        <v>0</v>
      </c>
      <c r="N432" s="304">
        <f t="shared" si="89"/>
        <v>22.532288138438037</v>
      </c>
      <c r="O432" s="304">
        <f t="shared" si="90"/>
        <v>0</v>
      </c>
      <c r="P432" s="304">
        <f t="shared" si="91"/>
        <v>0</v>
      </c>
      <c r="Q432" s="304">
        <f t="shared" si="92"/>
        <v>42.240747316848442</v>
      </c>
      <c r="R432" s="304">
        <f t="shared" si="85"/>
        <v>108.56799999999998</v>
      </c>
      <c r="S432" s="213">
        <f t="shared" si="86"/>
        <v>27.691999416649281</v>
      </c>
      <c r="T432" s="305">
        <f t="shared" si="87"/>
        <v>12342.351832000002</v>
      </c>
    </row>
    <row r="433" spans="1:20" x14ac:dyDescent="0.35">
      <c r="A433" s="202">
        <f>'09-2022'!A439</f>
        <v>44822.833333332295</v>
      </c>
      <c r="B433" s="364">
        <v>419.86500000000001</v>
      </c>
      <c r="C433" s="365">
        <v>52960.85224</v>
      </c>
      <c r="D433" s="366">
        <v>0</v>
      </c>
      <c r="E433" s="366">
        <v>0</v>
      </c>
      <c r="F433" s="239">
        <f t="shared" si="81"/>
        <v>419.86500000000001</v>
      </c>
      <c r="G433" s="239">
        <f t="shared" si="82"/>
        <v>52960.85224</v>
      </c>
      <c r="H433" s="216">
        <f>'09-2022'!P439</f>
        <v>0</v>
      </c>
      <c r="I433" s="309">
        <f t="shared" si="83"/>
        <v>419.86500000000001</v>
      </c>
      <c r="J433" s="304">
        <f t="shared" si="84"/>
        <v>126.13781153465995</v>
      </c>
      <c r="K433" s="340">
        <v>7.22</v>
      </c>
      <c r="L433" s="310">
        <f t="shared" si="80"/>
        <v>108.56799999999998</v>
      </c>
      <c r="M433" s="304">
        <f t="shared" si="88"/>
        <v>0</v>
      </c>
      <c r="N433" s="304">
        <f t="shared" si="89"/>
        <v>22.532288138438037</v>
      </c>
      <c r="O433" s="304">
        <f t="shared" si="90"/>
        <v>0</v>
      </c>
      <c r="P433" s="304">
        <f t="shared" si="91"/>
        <v>0</v>
      </c>
      <c r="Q433" s="304">
        <f t="shared" si="92"/>
        <v>42.240747316848442</v>
      </c>
      <c r="R433" s="304">
        <f t="shared" si="85"/>
        <v>108.56799999999998</v>
      </c>
      <c r="S433" s="213">
        <f t="shared" si="86"/>
        <v>17.569811534659962</v>
      </c>
      <c r="T433" s="305">
        <f t="shared" si="87"/>
        <v>7376.9489200000053</v>
      </c>
    </row>
    <row r="434" spans="1:20" x14ac:dyDescent="0.35">
      <c r="A434" s="202">
        <f>'09-2022'!A440</f>
        <v>44822.87499999896</v>
      </c>
      <c r="B434" s="364">
        <v>410.69100000000003</v>
      </c>
      <c r="C434" s="365">
        <v>43587.727499000001</v>
      </c>
      <c r="D434" s="366">
        <v>0</v>
      </c>
      <c r="E434" s="366">
        <v>0</v>
      </c>
      <c r="F434" s="239">
        <f t="shared" si="81"/>
        <v>410.69100000000003</v>
      </c>
      <c r="G434" s="239">
        <f t="shared" si="82"/>
        <v>43587.727499000001</v>
      </c>
      <c r="H434" s="216">
        <f>'09-2022'!P440</f>
        <v>0</v>
      </c>
      <c r="I434" s="309">
        <f t="shared" si="83"/>
        <v>410.69100000000003</v>
      </c>
      <c r="J434" s="304">
        <f t="shared" si="84"/>
        <v>106.13265812739991</v>
      </c>
      <c r="K434" s="340">
        <v>7.22</v>
      </c>
      <c r="L434" s="310">
        <f t="shared" si="80"/>
        <v>108.56799999999998</v>
      </c>
      <c r="M434" s="304">
        <f t="shared" si="88"/>
        <v>0</v>
      </c>
      <c r="N434" s="304">
        <f t="shared" si="89"/>
        <v>22.532288138438037</v>
      </c>
      <c r="O434" s="304">
        <f t="shared" si="90"/>
        <v>0</v>
      </c>
      <c r="P434" s="304">
        <f t="shared" si="91"/>
        <v>0</v>
      </c>
      <c r="Q434" s="304">
        <f t="shared" si="92"/>
        <v>42.240747316848442</v>
      </c>
      <c r="R434" s="304">
        <f t="shared" si="85"/>
        <v>108.56799999999998</v>
      </c>
      <c r="S434" s="213">
        <f t="shared" si="86"/>
        <v>0</v>
      </c>
      <c r="T434" s="305">
        <f t="shared" si="87"/>
        <v>0</v>
      </c>
    </row>
    <row r="435" spans="1:20" x14ac:dyDescent="0.35">
      <c r="A435" s="202">
        <f>'09-2022'!A441</f>
        <v>44822.916666665624</v>
      </c>
      <c r="B435" s="364">
        <v>377.1</v>
      </c>
      <c r="C435" s="365">
        <v>34828.955999999998</v>
      </c>
      <c r="D435" s="366">
        <v>4.758</v>
      </c>
      <c r="E435" s="366">
        <v>439.44900000000001</v>
      </c>
      <c r="F435" s="239">
        <f t="shared" si="81"/>
        <v>372.34200000000004</v>
      </c>
      <c r="G435" s="239">
        <f t="shared" si="82"/>
        <v>34389.506999999998</v>
      </c>
      <c r="H435" s="216">
        <f>'09-2022'!P441</f>
        <v>0</v>
      </c>
      <c r="I435" s="309">
        <f t="shared" si="83"/>
        <v>372.34200000000004</v>
      </c>
      <c r="J435" s="304">
        <f t="shared" si="84"/>
        <v>92.359999677715635</v>
      </c>
      <c r="K435" s="340">
        <v>7.22</v>
      </c>
      <c r="L435" s="310">
        <f t="shared" si="80"/>
        <v>108.56799999999998</v>
      </c>
      <c r="M435" s="304">
        <f t="shared" si="88"/>
        <v>0</v>
      </c>
      <c r="N435" s="304">
        <f t="shared" si="89"/>
        <v>22.532288138438037</v>
      </c>
      <c r="O435" s="304">
        <f t="shared" si="90"/>
        <v>0</v>
      </c>
      <c r="P435" s="304">
        <f t="shared" si="91"/>
        <v>0</v>
      </c>
      <c r="Q435" s="304">
        <f t="shared" si="92"/>
        <v>42.240747316848442</v>
      </c>
      <c r="R435" s="304">
        <f t="shared" si="85"/>
        <v>108.56799999999998</v>
      </c>
      <c r="S435" s="213">
        <f t="shared" si="86"/>
        <v>0</v>
      </c>
      <c r="T435" s="305">
        <f t="shared" si="87"/>
        <v>0</v>
      </c>
    </row>
    <row r="436" spans="1:20" x14ac:dyDescent="0.35">
      <c r="A436" s="202">
        <f>'09-2022'!A442</f>
        <v>44822.958333332288</v>
      </c>
      <c r="B436" s="364">
        <v>328.71100000000001</v>
      </c>
      <c r="C436" s="365">
        <v>26075.860183999997</v>
      </c>
      <c r="D436" s="366">
        <v>0</v>
      </c>
      <c r="E436" s="366">
        <v>0</v>
      </c>
      <c r="F436" s="239">
        <f t="shared" si="81"/>
        <v>328.71100000000001</v>
      </c>
      <c r="G436" s="239">
        <f t="shared" si="82"/>
        <v>26075.860183999997</v>
      </c>
      <c r="H436" s="216">
        <f>'09-2022'!P442</f>
        <v>0</v>
      </c>
      <c r="I436" s="309">
        <f t="shared" si="83"/>
        <v>328.71100000000001</v>
      </c>
      <c r="J436" s="304">
        <f t="shared" si="84"/>
        <v>79.327616611552386</v>
      </c>
      <c r="K436" s="340">
        <v>7.22</v>
      </c>
      <c r="L436" s="310">
        <f t="shared" si="80"/>
        <v>108.56799999999998</v>
      </c>
      <c r="M436" s="304">
        <f t="shared" si="88"/>
        <v>0</v>
      </c>
      <c r="N436" s="304">
        <f t="shared" si="89"/>
        <v>22.532288138438037</v>
      </c>
      <c r="O436" s="304">
        <f t="shared" si="90"/>
        <v>0</v>
      </c>
      <c r="P436" s="304">
        <f t="shared" si="91"/>
        <v>0</v>
      </c>
      <c r="Q436" s="304">
        <f t="shared" si="92"/>
        <v>42.240747316848442</v>
      </c>
      <c r="R436" s="304">
        <f t="shared" si="85"/>
        <v>108.56799999999998</v>
      </c>
      <c r="S436" s="213">
        <f t="shared" si="86"/>
        <v>0</v>
      </c>
      <c r="T436" s="305">
        <f t="shared" si="87"/>
        <v>0</v>
      </c>
    </row>
    <row r="437" spans="1:20" x14ac:dyDescent="0.35">
      <c r="A437" s="202">
        <f>'09-2022'!A443</f>
        <v>44822.999999998952</v>
      </c>
      <c r="B437" s="364">
        <v>298.39999999999998</v>
      </c>
      <c r="C437" s="365">
        <v>20431.448</v>
      </c>
      <c r="D437" s="366">
        <v>7.0609999999999999</v>
      </c>
      <c r="E437" s="366">
        <v>483.46699999999998</v>
      </c>
      <c r="F437" s="239">
        <f t="shared" si="81"/>
        <v>291.339</v>
      </c>
      <c r="G437" s="239">
        <f t="shared" si="82"/>
        <v>19947.981</v>
      </c>
      <c r="H437" s="216">
        <f>'09-2022'!P443</f>
        <v>0</v>
      </c>
      <c r="I437" s="309">
        <f t="shared" si="83"/>
        <v>291.339</v>
      </c>
      <c r="J437" s="304">
        <f t="shared" si="84"/>
        <v>68.469998867298926</v>
      </c>
      <c r="K437" s="340">
        <v>7.22</v>
      </c>
      <c r="L437" s="310">
        <f t="shared" si="80"/>
        <v>108.56799999999998</v>
      </c>
      <c r="M437" s="304">
        <f t="shared" si="88"/>
        <v>0</v>
      </c>
      <c r="N437" s="304">
        <f t="shared" si="89"/>
        <v>22.532288138438037</v>
      </c>
      <c r="O437" s="304">
        <f t="shared" si="90"/>
        <v>0</v>
      </c>
      <c r="P437" s="304">
        <f t="shared" si="91"/>
        <v>0</v>
      </c>
      <c r="Q437" s="304">
        <f t="shared" si="92"/>
        <v>42.240747316848442</v>
      </c>
      <c r="R437" s="304">
        <f t="shared" si="85"/>
        <v>108.56799999999998</v>
      </c>
      <c r="S437" s="213">
        <f t="shared" si="86"/>
        <v>0</v>
      </c>
      <c r="T437" s="305">
        <f t="shared" si="87"/>
        <v>0</v>
      </c>
    </row>
    <row r="438" spans="1:20" x14ac:dyDescent="0.35">
      <c r="A438" s="202">
        <f>'09-2022'!A444</f>
        <v>44823.041666665617</v>
      </c>
      <c r="B438" s="362">
        <v>254.22800000000001</v>
      </c>
      <c r="C438" s="363">
        <v>15325.162096</v>
      </c>
      <c r="D438" s="366">
        <v>0</v>
      </c>
      <c r="E438" s="366">
        <v>0</v>
      </c>
      <c r="F438" s="239">
        <f t="shared" si="81"/>
        <v>254.22800000000001</v>
      </c>
      <c r="G438" s="239">
        <f t="shared" si="82"/>
        <v>15325.162096</v>
      </c>
      <c r="H438" s="216">
        <f>'09-2022'!P444</f>
        <v>0</v>
      </c>
      <c r="I438" s="309">
        <f t="shared" si="83"/>
        <v>254.22800000000001</v>
      </c>
      <c r="J438" s="304">
        <f t="shared" si="84"/>
        <v>60.281173183126953</v>
      </c>
      <c r="K438" s="340">
        <v>7.22</v>
      </c>
      <c r="L438" s="310">
        <f t="shared" si="80"/>
        <v>108.56799999999998</v>
      </c>
      <c r="M438" s="304">
        <f t="shared" si="88"/>
        <v>0</v>
      </c>
      <c r="N438" s="304">
        <f t="shared" si="89"/>
        <v>22.532288138438037</v>
      </c>
      <c r="O438" s="304">
        <f t="shared" si="90"/>
        <v>0</v>
      </c>
      <c r="P438" s="304">
        <f t="shared" si="91"/>
        <v>0</v>
      </c>
      <c r="Q438" s="304">
        <f t="shared" si="92"/>
        <v>42.240747316848442</v>
      </c>
      <c r="R438" s="304">
        <f t="shared" si="85"/>
        <v>108.56799999999998</v>
      </c>
      <c r="S438" s="213">
        <f t="shared" si="86"/>
        <v>0</v>
      </c>
      <c r="T438" s="305">
        <f t="shared" si="87"/>
        <v>0</v>
      </c>
    </row>
    <row r="439" spans="1:20" x14ac:dyDescent="0.35">
      <c r="A439" s="202">
        <f>'09-2022'!A445</f>
        <v>44823.083333332281</v>
      </c>
      <c r="B439" s="364">
        <v>244.65</v>
      </c>
      <c r="C439" s="365">
        <v>13580.521500000001</v>
      </c>
      <c r="D439" s="366">
        <v>2.5750000000000002</v>
      </c>
      <c r="E439" s="366">
        <v>142.93899999999999</v>
      </c>
      <c r="F439" s="239">
        <f t="shared" si="81"/>
        <v>242.07500000000002</v>
      </c>
      <c r="G439" s="239">
        <f t="shared" si="82"/>
        <v>13437.5825</v>
      </c>
      <c r="H439" s="216">
        <f>'09-2022'!P445</f>
        <v>0</v>
      </c>
      <c r="I439" s="309">
        <f t="shared" si="83"/>
        <v>242.07500000000002</v>
      </c>
      <c r="J439" s="304">
        <f t="shared" si="84"/>
        <v>55.509996901786636</v>
      </c>
      <c r="K439" s="340">
        <v>7.22</v>
      </c>
      <c r="L439" s="310">
        <f t="shared" si="80"/>
        <v>108.56799999999998</v>
      </c>
      <c r="M439" s="304">
        <f t="shared" si="88"/>
        <v>0</v>
      </c>
      <c r="N439" s="304">
        <f t="shared" si="89"/>
        <v>22.532288138438037</v>
      </c>
      <c r="O439" s="304">
        <f t="shared" si="90"/>
        <v>0</v>
      </c>
      <c r="P439" s="304">
        <f t="shared" si="91"/>
        <v>0</v>
      </c>
      <c r="Q439" s="304">
        <f t="shared" si="92"/>
        <v>42.240747316848442</v>
      </c>
      <c r="R439" s="304">
        <f t="shared" si="85"/>
        <v>108.56799999999998</v>
      </c>
      <c r="S439" s="213">
        <f t="shared" si="86"/>
        <v>0</v>
      </c>
      <c r="T439" s="305">
        <f t="shared" si="87"/>
        <v>0</v>
      </c>
    </row>
    <row r="440" spans="1:20" x14ac:dyDescent="0.35">
      <c r="A440" s="202">
        <f>'09-2022'!A446</f>
        <v>44823.124999998945</v>
      </c>
      <c r="B440" s="364">
        <v>230.16899999999998</v>
      </c>
      <c r="C440" s="365">
        <v>11542.725279999999</v>
      </c>
      <c r="D440" s="366">
        <v>0</v>
      </c>
      <c r="E440" s="366">
        <v>0</v>
      </c>
      <c r="F440" s="239">
        <f t="shared" si="81"/>
        <v>230.16899999999998</v>
      </c>
      <c r="G440" s="239">
        <f t="shared" si="82"/>
        <v>11542.725279999999</v>
      </c>
      <c r="H440" s="216">
        <f>'09-2022'!P446</f>
        <v>0</v>
      </c>
      <c r="I440" s="309">
        <f t="shared" si="83"/>
        <v>230.16899999999998</v>
      </c>
      <c r="J440" s="304">
        <f t="shared" si="84"/>
        <v>50.148913537444223</v>
      </c>
      <c r="K440" s="340">
        <v>7.22</v>
      </c>
      <c r="L440" s="310">
        <f t="shared" si="80"/>
        <v>108.56799999999998</v>
      </c>
      <c r="M440" s="304">
        <f t="shared" si="88"/>
        <v>0</v>
      </c>
      <c r="N440" s="304">
        <f t="shared" si="89"/>
        <v>22.532288138438037</v>
      </c>
      <c r="O440" s="304">
        <f t="shared" si="90"/>
        <v>0</v>
      </c>
      <c r="P440" s="304">
        <f t="shared" si="91"/>
        <v>0</v>
      </c>
      <c r="Q440" s="304">
        <f t="shared" si="92"/>
        <v>42.240747316848442</v>
      </c>
      <c r="R440" s="304">
        <f t="shared" si="85"/>
        <v>108.56799999999998</v>
      </c>
      <c r="S440" s="213">
        <f t="shared" si="86"/>
        <v>0</v>
      </c>
      <c r="T440" s="305">
        <f t="shared" si="87"/>
        <v>0</v>
      </c>
    </row>
    <row r="441" spans="1:20" x14ac:dyDescent="0.35">
      <c r="A441" s="202">
        <f>'09-2022'!A447</f>
        <v>44823.166666665609</v>
      </c>
      <c r="B441" s="364">
        <v>224.85500000000002</v>
      </c>
      <c r="C441" s="365">
        <v>10966.040765</v>
      </c>
      <c r="D441" s="366">
        <v>0</v>
      </c>
      <c r="E441" s="366">
        <v>0</v>
      </c>
      <c r="F441" s="239">
        <f t="shared" si="81"/>
        <v>224.85500000000002</v>
      </c>
      <c r="G441" s="239">
        <f t="shared" si="82"/>
        <v>10966.040765</v>
      </c>
      <c r="H441" s="216">
        <f>'09-2022'!P447</f>
        <v>0</v>
      </c>
      <c r="I441" s="309">
        <f t="shared" si="83"/>
        <v>224.85500000000002</v>
      </c>
      <c r="J441" s="304">
        <f t="shared" si="84"/>
        <v>48.769388116786367</v>
      </c>
      <c r="K441" s="340">
        <v>7.22</v>
      </c>
      <c r="L441" s="310">
        <f t="shared" si="80"/>
        <v>108.56799999999998</v>
      </c>
      <c r="M441" s="304">
        <f t="shared" si="88"/>
        <v>0</v>
      </c>
      <c r="N441" s="304">
        <f t="shared" si="89"/>
        <v>22.532288138438037</v>
      </c>
      <c r="O441" s="304">
        <f t="shared" si="90"/>
        <v>0</v>
      </c>
      <c r="P441" s="304">
        <f t="shared" si="91"/>
        <v>0</v>
      </c>
      <c r="Q441" s="304">
        <f t="shared" si="92"/>
        <v>42.240747316848442</v>
      </c>
      <c r="R441" s="304">
        <f t="shared" si="85"/>
        <v>108.56799999999998</v>
      </c>
      <c r="S441" s="213">
        <f t="shared" si="86"/>
        <v>0</v>
      </c>
      <c r="T441" s="305">
        <f t="shared" si="87"/>
        <v>0</v>
      </c>
    </row>
    <row r="442" spans="1:20" x14ac:dyDescent="0.35">
      <c r="A442" s="202">
        <f>'09-2022'!A448</f>
        <v>44823.208333332273</v>
      </c>
      <c r="B442" s="364">
        <v>225.97400000000002</v>
      </c>
      <c r="C442" s="365">
        <v>11210.538292000001</v>
      </c>
      <c r="D442" s="366">
        <v>0</v>
      </c>
      <c r="E442" s="366">
        <v>0</v>
      </c>
      <c r="F442" s="239">
        <f t="shared" si="81"/>
        <v>225.97400000000002</v>
      </c>
      <c r="G442" s="239">
        <f t="shared" si="82"/>
        <v>11210.538292000001</v>
      </c>
      <c r="H442" s="216">
        <f>'09-2022'!P448</f>
        <v>0</v>
      </c>
      <c r="I442" s="309">
        <f t="shared" si="83"/>
        <v>225.97400000000002</v>
      </c>
      <c r="J442" s="304">
        <f t="shared" si="84"/>
        <v>49.609859063432076</v>
      </c>
      <c r="K442" s="340">
        <v>7.22</v>
      </c>
      <c r="L442" s="310">
        <f t="shared" si="80"/>
        <v>108.56799999999998</v>
      </c>
      <c r="M442" s="304">
        <f t="shared" si="88"/>
        <v>0</v>
      </c>
      <c r="N442" s="304">
        <f t="shared" si="89"/>
        <v>22.532288138438037</v>
      </c>
      <c r="O442" s="304">
        <f t="shared" si="90"/>
        <v>0</v>
      </c>
      <c r="P442" s="304">
        <f t="shared" si="91"/>
        <v>0</v>
      </c>
      <c r="Q442" s="304">
        <f t="shared" si="92"/>
        <v>42.240747316848442</v>
      </c>
      <c r="R442" s="304">
        <f t="shared" si="85"/>
        <v>108.56799999999998</v>
      </c>
      <c r="S442" s="213">
        <f t="shared" si="86"/>
        <v>0</v>
      </c>
      <c r="T442" s="305">
        <f t="shared" si="87"/>
        <v>0</v>
      </c>
    </row>
    <row r="443" spans="1:20" x14ac:dyDescent="0.35">
      <c r="A443" s="202">
        <f>'09-2022'!A449</f>
        <v>44823.249999998938</v>
      </c>
      <c r="B443" s="364">
        <v>241.23400000000001</v>
      </c>
      <c r="C443" s="365">
        <v>14858.716993999999</v>
      </c>
      <c r="D443" s="366">
        <v>0</v>
      </c>
      <c r="E443" s="366">
        <v>0</v>
      </c>
      <c r="F443" s="239">
        <f t="shared" si="81"/>
        <v>241.23400000000001</v>
      </c>
      <c r="G443" s="239">
        <f t="shared" si="82"/>
        <v>14858.716993999999</v>
      </c>
      <c r="H443" s="216">
        <f>'09-2022'!P449</f>
        <v>0</v>
      </c>
      <c r="I443" s="309">
        <f t="shared" si="83"/>
        <v>241.23400000000001</v>
      </c>
      <c r="J443" s="304">
        <f t="shared" si="84"/>
        <v>61.594621794606056</v>
      </c>
      <c r="K443" s="340">
        <v>7.22</v>
      </c>
      <c r="L443" s="310">
        <f t="shared" si="80"/>
        <v>108.56799999999998</v>
      </c>
      <c r="M443" s="304">
        <f t="shared" si="88"/>
        <v>0</v>
      </c>
      <c r="N443" s="304">
        <f t="shared" si="89"/>
        <v>22.532288138438037</v>
      </c>
      <c r="O443" s="304">
        <f t="shared" si="90"/>
        <v>0</v>
      </c>
      <c r="P443" s="304">
        <f t="shared" si="91"/>
        <v>0</v>
      </c>
      <c r="Q443" s="304">
        <f t="shared" si="92"/>
        <v>42.240747316848442</v>
      </c>
      <c r="R443" s="304">
        <f t="shared" si="85"/>
        <v>108.56799999999998</v>
      </c>
      <c r="S443" s="213">
        <f t="shared" si="86"/>
        <v>0</v>
      </c>
      <c r="T443" s="305">
        <f t="shared" si="87"/>
        <v>0</v>
      </c>
    </row>
    <row r="444" spans="1:20" x14ac:dyDescent="0.35">
      <c r="A444" s="202">
        <f>'09-2022'!A450</f>
        <v>44823.291666665602</v>
      </c>
      <c r="B444" s="364">
        <v>287.5</v>
      </c>
      <c r="C444" s="365">
        <v>21743.625</v>
      </c>
      <c r="D444" s="366">
        <v>11.253</v>
      </c>
      <c r="E444" s="366">
        <v>851.06399999999996</v>
      </c>
      <c r="F444" s="239">
        <f t="shared" si="81"/>
        <v>276.24700000000001</v>
      </c>
      <c r="G444" s="239">
        <f t="shared" si="82"/>
        <v>20892.561000000002</v>
      </c>
      <c r="H444" s="216">
        <f>'09-2022'!P450</f>
        <v>0</v>
      </c>
      <c r="I444" s="309">
        <f t="shared" si="83"/>
        <v>276.24700000000001</v>
      </c>
      <c r="J444" s="304">
        <f t="shared" si="84"/>
        <v>75.630001411780043</v>
      </c>
      <c r="K444" s="340">
        <v>7.22</v>
      </c>
      <c r="L444" s="310">
        <f t="shared" si="80"/>
        <v>108.56799999999998</v>
      </c>
      <c r="M444" s="304">
        <f t="shared" si="88"/>
        <v>0</v>
      </c>
      <c r="N444" s="304">
        <f t="shared" si="89"/>
        <v>22.532288138438037</v>
      </c>
      <c r="O444" s="304">
        <f t="shared" si="90"/>
        <v>0</v>
      </c>
      <c r="P444" s="304">
        <f t="shared" si="91"/>
        <v>0</v>
      </c>
      <c r="Q444" s="304">
        <f t="shared" si="92"/>
        <v>42.240747316848442</v>
      </c>
      <c r="R444" s="304">
        <f t="shared" si="85"/>
        <v>108.56799999999998</v>
      </c>
      <c r="S444" s="213">
        <f t="shared" si="86"/>
        <v>0</v>
      </c>
      <c r="T444" s="305">
        <f t="shared" si="87"/>
        <v>0</v>
      </c>
    </row>
    <row r="445" spans="1:20" x14ac:dyDescent="0.35">
      <c r="A445" s="202">
        <f>'09-2022'!A451</f>
        <v>44823.333333332266</v>
      </c>
      <c r="B445" s="364">
        <v>294.70500000000004</v>
      </c>
      <c r="C445" s="365">
        <v>24230.426910000002</v>
      </c>
      <c r="D445" s="366">
        <v>0</v>
      </c>
      <c r="E445" s="366">
        <v>0</v>
      </c>
      <c r="F445" s="239">
        <f t="shared" si="81"/>
        <v>294.70500000000004</v>
      </c>
      <c r="G445" s="239">
        <f t="shared" si="82"/>
        <v>24230.426910000002</v>
      </c>
      <c r="H445" s="216">
        <f>'09-2022'!P451</f>
        <v>0</v>
      </c>
      <c r="I445" s="309">
        <f t="shared" si="83"/>
        <v>294.70500000000004</v>
      </c>
      <c r="J445" s="304">
        <f t="shared" si="84"/>
        <v>82.219259632513868</v>
      </c>
      <c r="K445" s="340">
        <v>7.22</v>
      </c>
      <c r="L445" s="310">
        <f t="shared" si="80"/>
        <v>108.56799999999998</v>
      </c>
      <c r="M445" s="304">
        <f t="shared" si="88"/>
        <v>0</v>
      </c>
      <c r="N445" s="304">
        <f t="shared" si="89"/>
        <v>22.532288138438037</v>
      </c>
      <c r="O445" s="304">
        <f t="shared" si="90"/>
        <v>0</v>
      </c>
      <c r="P445" s="304">
        <f t="shared" si="91"/>
        <v>0</v>
      </c>
      <c r="Q445" s="304">
        <f t="shared" si="92"/>
        <v>42.240747316848442</v>
      </c>
      <c r="R445" s="304">
        <f t="shared" si="85"/>
        <v>108.56799999999998</v>
      </c>
      <c r="S445" s="213">
        <f t="shared" si="86"/>
        <v>0</v>
      </c>
      <c r="T445" s="305">
        <f t="shared" si="87"/>
        <v>0</v>
      </c>
    </row>
    <row r="446" spans="1:20" x14ac:dyDescent="0.35">
      <c r="A446" s="202">
        <f>'09-2022'!A452</f>
        <v>44823.37499999893</v>
      </c>
      <c r="B446" s="364">
        <v>324.3</v>
      </c>
      <c r="C446" s="365">
        <v>25580.784</v>
      </c>
      <c r="D446" s="366">
        <v>5.7880000000000003</v>
      </c>
      <c r="E446" s="366">
        <v>456.55700000000002</v>
      </c>
      <c r="F446" s="239">
        <f t="shared" si="81"/>
        <v>318.512</v>
      </c>
      <c r="G446" s="239">
        <f t="shared" si="82"/>
        <v>25124.226999999999</v>
      </c>
      <c r="H446" s="216">
        <f>'09-2022'!P452</f>
        <v>0</v>
      </c>
      <c r="I446" s="309">
        <f t="shared" si="83"/>
        <v>318.512</v>
      </c>
      <c r="J446" s="304">
        <f t="shared" si="84"/>
        <v>78.880001381423611</v>
      </c>
      <c r="K446" s="340">
        <v>7.22</v>
      </c>
      <c r="L446" s="310">
        <f t="shared" si="80"/>
        <v>108.56799999999998</v>
      </c>
      <c r="M446" s="304">
        <f t="shared" si="88"/>
        <v>0</v>
      </c>
      <c r="N446" s="304">
        <f t="shared" si="89"/>
        <v>22.532288138438037</v>
      </c>
      <c r="O446" s="304">
        <f t="shared" si="90"/>
        <v>0</v>
      </c>
      <c r="P446" s="304">
        <f t="shared" si="91"/>
        <v>0</v>
      </c>
      <c r="Q446" s="304">
        <f t="shared" si="92"/>
        <v>42.240747316848442</v>
      </c>
      <c r="R446" s="304">
        <f t="shared" si="85"/>
        <v>108.56799999999998</v>
      </c>
      <c r="S446" s="213">
        <f t="shared" si="86"/>
        <v>0</v>
      </c>
      <c r="T446" s="305">
        <f t="shared" si="87"/>
        <v>0</v>
      </c>
    </row>
    <row r="447" spans="1:20" x14ac:dyDescent="0.35">
      <c r="A447" s="202">
        <f>'09-2022'!A453</f>
        <v>44823.416666665595</v>
      </c>
      <c r="B447" s="364">
        <v>332.09100000000001</v>
      </c>
      <c r="C447" s="365">
        <v>28108.897055999998</v>
      </c>
      <c r="D447" s="366">
        <v>0</v>
      </c>
      <c r="E447" s="366">
        <v>0</v>
      </c>
      <c r="F447" s="239">
        <f t="shared" si="81"/>
        <v>332.09100000000001</v>
      </c>
      <c r="G447" s="239">
        <f t="shared" si="82"/>
        <v>28108.897055999998</v>
      </c>
      <c r="H447" s="216">
        <f>'09-2022'!P453</f>
        <v>0</v>
      </c>
      <c r="I447" s="309">
        <f t="shared" si="83"/>
        <v>332.09100000000001</v>
      </c>
      <c r="J447" s="304">
        <f t="shared" si="84"/>
        <v>84.642152470256633</v>
      </c>
      <c r="K447" s="340">
        <v>7.22</v>
      </c>
      <c r="L447" s="310">
        <f t="shared" si="80"/>
        <v>108.56799999999998</v>
      </c>
      <c r="M447" s="304">
        <f t="shared" si="88"/>
        <v>0</v>
      </c>
      <c r="N447" s="304">
        <f t="shared" si="89"/>
        <v>22.532288138438037</v>
      </c>
      <c r="O447" s="304">
        <f t="shared" si="90"/>
        <v>0</v>
      </c>
      <c r="P447" s="304">
        <f t="shared" si="91"/>
        <v>0</v>
      </c>
      <c r="Q447" s="304">
        <f t="shared" si="92"/>
        <v>42.240747316848442</v>
      </c>
      <c r="R447" s="304">
        <f t="shared" si="85"/>
        <v>108.56799999999998</v>
      </c>
      <c r="S447" s="213">
        <f t="shared" si="86"/>
        <v>0</v>
      </c>
      <c r="T447" s="305">
        <f t="shared" si="87"/>
        <v>0</v>
      </c>
    </row>
    <row r="448" spans="1:20" x14ac:dyDescent="0.35">
      <c r="A448" s="202">
        <f>'09-2022'!A454</f>
        <v>44823.458333332259</v>
      </c>
      <c r="B448" s="364">
        <v>394.8</v>
      </c>
      <c r="C448" s="365">
        <v>37170.42</v>
      </c>
      <c r="D448" s="366">
        <v>40.192999999999998</v>
      </c>
      <c r="E448" s="366">
        <v>3784.1709999999998</v>
      </c>
      <c r="F448" s="239">
        <f t="shared" si="81"/>
        <v>354.60700000000003</v>
      </c>
      <c r="G448" s="239">
        <f t="shared" si="82"/>
        <v>33386.248999999996</v>
      </c>
      <c r="H448" s="216">
        <f>'09-2022'!P454</f>
        <v>0</v>
      </c>
      <c r="I448" s="309">
        <f t="shared" si="83"/>
        <v>354.60700000000003</v>
      </c>
      <c r="J448" s="304">
        <f t="shared" si="84"/>
        <v>94.149999858998811</v>
      </c>
      <c r="K448" s="340">
        <v>7.22</v>
      </c>
      <c r="L448" s="310">
        <f t="shared" si="80"/>
        <v>108.56799999999998</v>
      </c>
      <c r="M448" s="304">
        <f t="shared" si="88"/>
        <v>0</v>
      </c>
      <c r="N448" s="304">
        <f t="shared" si="89"/>
        <v>22.532288138438037</v>
      </c>
      <c r="O448" s="304">
        <f t="shared" si="90"/>
        <v>0</v>
      </c>
      <c r="P448" s="304">
        <f t="shared" si="91"/>
        <v>0</v>
      </c>
      <c r="Q448" s="304">
        <f t="shared" si="92"/>
        <v>42.240747316848442</v>
      </c>
      <c r="R448" s="304">
        <f t="shared" si="85"/>
        <v>108.56799999999998</v>
      </c>
      <c r="S448" s="213">
        <f t="shared" si="86"/>
        <v>0</v>
      </c>
      <c r="T448" s="305">
        <f t="shared" si="87"/>
        <v>0</v>
      </c>
    </row>
    <row r="449" spans="1:20" x14ac:dyDescent="0.35">
      <c r="A449" s="202">
        <f>'09-2022'!A455</f>
        <v>44823.499999998923</v>
      </c>
      <c r="B449" s="364">
        <v>385.24799999999999</v>
      </c>
      <c r="C449" s="365">
        <v>39115.987524000004</v>
      </c>
      <c r="D449" s="366">
        <v>0</v>
      </c>
      <c r="E449" s="366">
        <v>0</v>
      </c>
      <c r="F449" s="239">
        <f t="shared" si="81"/>
        <v>385.24799999999999</v>
      </c>
      <c r="G449" s="239">
        <f t="shared" si="82"/>
        <v>39115.987524000004</v>
      </c>
      <c r="H449" s="216">
        <f>'09-2022'!P455</f>
        <v>0</v>
      </c>
      <c r="I449" s="309">
        <f t="shared" si="83"/>
        <v>385.24799999999999</v>
      </c>
      <c r="J449" s="304">
        <f t="shared" si="84"/>
        <v>101.53456351233493</v>
      </c>
      <c r="K449" s="340">
        <v>7.22</v>
      </c>
      <c r="L449" s="310">
        <f t="shared" si="80"/>
        <v>108.56799999999998</v>
      </c>
      <c r="M449" s="304">
        <f t="shared" si="88"/>
        <v>0</v>
      </c>
      <c r="N449" s="304">
        <f t="shared" si="89"/>
        <v>22.532288138438037</v>
      </c>
      <c r="O449" s="304">
        <f t="shared" si="90"/>
        <v>0</v>
      </c>
      <c r="P449" s="304">
        <f t="shared" si="91"/>
        <v>0</v>
      </c>
      <c r="Q449" s="304">
        <f t="shared" si="92"/>
        <v>42.240747316848442</v>
      </c>
      <c r="R449" s="304">
        <f t="shared" si="85"/>
        <v>108.56799999999998</v>
      </c>
      <c r="S449" s="213">
        <f t="shared" si="86"/>
        <v>0</v>
      </c>
      <c r="T449" s="305">
        <f t="shared" si="87"/>
        <v>0</v>
      </c>
    </row>
    <row r="450" spans="1:20" x14ac:dyDescent="0.35">
      <c r="A450" s="202">
        <f>'09-2022'!A456</f>
        <v>44823.541666665587</v>
      </c>
      <c r="B450" s="364">
        <v>433.4</v>
      </c>
      <c r="C450" s="365">
        <v>49424.936000000002</v>
      </c>
      <c r="D450" s="366">
        <v>23.827000000000002</v>
      </c>
      <c r="E450" s="366">
        <v>2717.2310000000002</v>
      </c>
      <c r="F450" s="239">
        <f t="shared" si="81"/>
        <v>409.57299999999998</v>
      </c>
      <c r="G450" s="239">
        <f t="shared" si="82"/>
        <v>46707.705000000002</v>
      </c>
      <c r="H450" s="216">
        <f>'09-2022'!P456</f>
        <v>0</v>
      </c>
      <c r="I450" s="309">
        <f t="shared" si="83"/>
        <v>409.57299999999998</v>
      </c>
      <c r="J450" s="304">
        <f t="shared" si="84"/>
        <v>114.04000019532539</v>
      </c>
      <c r="K450" s="340">
        <v>7.22</v>
      </c>
      <c r="L450" s="310">
        <f t="shared" si="80"/>
        <v>108.56799999999998</v>
      </c>
      <c r="M450" s="304">
        <f t="shared" si="88"/>
        <v>0</v>
      </c>
      <c r="N450" s="304">
        <f t="shared" si="89"/>
        <v>22.532288138438037</v>
      </c>
      <c r="O450" s="304">
        <f t="shared" si="90"/>
        <v>0</v>
      </c>
      <c r="P450" s="304">
        <f t="shared" si="91"/>
        <v>0</v>
      </c>
      <c r="Q450" s="304">
        <f t="shared" si="92"/>
        <v>42.240747316848442</v>
      </c>
      <c r="R450" s="304">
        <f t="shared" si="85"/>
        <v>108.56799999999998</v>
      </c>
      <c r="S450" s="213">
        <f t="shared" si="86"/>
        <v>5.4720001953254069</v>
      </c>
      <c r="T450" s="305">
        <f t="shared" si="87"/>
        <v>2241.1835360000127</v>
      </c>
    </row>
    <row r="451" spans="1:20" x14ac:dyDescent="0.35">
      <c r="A451" s="202">
        <f>'09-2022'!A457</f>
        <v>44823.583333332252</v>
      </c>
      <c r="B451" s="364">
        <v>477.15</v>
      </c>
      <c r="C451" s="365">
        <v>60927.283499999998</v>
      </c>
      <c r="D451" s="366">
        <v>33.843000000000004</v>
      </c>
      <c r="E451" s="366">
        <v>4321.4129999999996</v>
      </c>
      <c r="F451" s="239">
        <f t="shared" si="81"/>
        <v>443.30699999999996</v>
      </c>
      <c r="G451" s="239">
        <f t="shared" si="82"/>
        <v>56605.870499999997</v>
      </c>
      <c r="H451" s="216">
        <f>'09-2022'!P457</f>
        <v>0</v>
      </c>
      <c r="I451" s="309">
        <f t="shared" si="83"/>
        <v>443.30699999999996</v>
      </c>
      <c r="J451" s="304">
        <f t="shared" si="84"/>
        <v>127.68999925559488</v>
      </c>
      <c r="K451" s="340">
        <v>7.22</v>
      </c>
      <c r="L451" s="310">
        <f t="shared" si="80"/>
        <v>108.56799999999998</v>
      </c>
      <c r="M451" s="304">
        <f t="shared" si="88"/>
        <v>0</v>
      </c>
      <c r="N451" s="304">
        <f t="shared" si="89"/>
        <v>22.532288138438037</v>
      </c>
      <c r="O451" s="304">
        <f t="shared" si="90"/>
        <v>0</v>
      </c>
      <c r="P451" s="304">
        <f t="shared" si="91"/>
        <v>0</v>
      </c>
      <c r="Q451" s="304">
        <f t="shared" si="92"/>
        <v>42.240747316848442</v>
      </c>
      <c r="R451" s="304">
        <f t="shared" si="85"/>
        <v>108.56799999999998</v>
      </c>
      <c r="S451" s="213">
        <f t="shared" si="86"/>
        <v>19.121999255594901</v>
      </c>
      <c r="T451" s="305">
        <f t="shared" si="87"/>
        <v>8476.9161240000085</v>
      </c>
    </row>
    <row r="452" spans="1:20" x14ac:dyDescent="0.35">
      <c r="A452" s="202">
        <f>'09-2022'!A458</f>
        <v>44823.624999998916</v>
      </c>
      <c r="B452" s="364">
        <v>482.53499999999997</v>
      </c>
      <c r="C452" s="365">
        <v>67694.32157</v>
      </c>
      <c r="D452" s="366">
        <v>0</v>
      </c>
      <c r="E452" s="366">
        <v>0</v>
      </c>
      <c r="F452" s="239">
        <f t="shared" si="81"/>
        <v>482.53499999999997</v>
      </c>
      <c r="G452" s="239">
        <f t="shared" si="82"/>
        <v>67694.32157</v>
      </c>
      <c r="H452" s="216">
        <f>'09-2022'!P458</f>
        <v>0</v>
      </c>
      <c r="I452" s="309">
        <f t="shared" si="83"/>
        <v>482.53499999999997</v>
      </c>
      <c r="J452" s="304">
        <f t="shared" si="84"/>
        <v>140.28893566269807</v>
      </c>
      <c r="K452" s="340">
        <v>7.22</v>
      </c>
      <c r="L452" s="310">
        <f t="shared" si="80"/>
        <v>108.56799999999998</v>
      </c>
      <c r="M452" s="304">
        <f t="shared" si="88"/>
        <v>0</v>
      </c>
      <c r="N452" s="304">
        <f t="shared" si="89"/>
        <v>22.532288138438037</v>
      </c>
      <c r="O452" s="304">
        <f t="shared" si="90"/>
        <v>0</v>
      </c>
      <c r="P452" s="304">
        <f t="shared" si="91"/>
        <v>0</v>
      </c>
      <c r="Q452" s="304">
        <f t="shared" si="92"/>
        <v>42.240747316848442</v>
      </c>
      <c r="R452" s="304">
        <f t="shared" si="85"/>
        <v>108.56799999999998</v>
      </c>
      <c r="S452" s="213">
        <f t="shared" si="86"/>
        <v>31.720935662698082</v>
      </c>
      <c r="T452" s="305">
        <f t="shared" si="87"/>
        <v>15306.461690000018</v>
      </c>
    </row>
    <row r="453" spans="1:20" x14ac:dyDescent="0.35">
      <c r="A453" s="202">
        <f>'09-2022'!A459</f>
        <v>44823.66666666558</v>
      </c>
      <c r="B453" s="364">
        <v>512.54200000000003</v>
      </c>
      <c r="C453" s="365">
        <v>73287.366739999998</v>
      </c>
      <c r="D453" s="366"/>
      <c r="E453" s="366"/>
      <c r="F453" s="239">
        <f t="shared" si="81"/>
        <v>512.54200000000003</v>
      </c>
      <c r="G453" s="239">
        <f t="shared" si="82"/>
        <v>73287.366739999998</v>
      </c>
      <c r="H453" s="216">
        <f>'09-2022'!P459</f>
        <v>0</v>
      </c>
      <c r="I453" s="309">
        <f t="shared" si="83"/>
        <v>512.54200000000003</v>
      </c>
      <c r="J453" s="304">
        <f t="shared" si="84"/>
        <v>142.98802193771436</v>
      </c>
      <c r="K453" s="340">
        <v>7.22</v>
      </c>
      <c r="L453" s="310">
        <f t="shared" si="80"/>
        <v>108.56799999999998</v>
      </c>
      <c r="M453" s="304">
        <f t="shared" si="88"/>
        <v>0</v>
      </c>
      <c r="N453" s="304">
        <f t="shared" si="89"/>
        <v>22.532288138438037</v>
      </c>
      <c r="O453" s="304">
        <f t="shared" si="90"/>
        <v>0</v>
      </c>
      <c r="P453" s="304">
        <f t="shared" si="91"/>
        <v>0</v>
      </c>
      <c r="Q453" s="304">
        <f t="shared" si="92"/>
        <v>42.240747316848442</v>
      </c>
      <c r="R453" s="304">
        <f t="shared" si="85"/>
        <v>108.56799999999998</v>
      </c>
      <c r="S453" s="213">
        <f t="shared" si="86"/>
        <v>34.420021937714381</v>
      </c>
      <c r="T453" s="305">
        <f t="shared" si="87"/>
        <v>17641.706884000007</v>
      </c>
    </row>
    <row r="454" spans="1:20" x14ac:dyDescent="0.35">
      <c r="A454" s="202">
        <f>'09-2022'!A460</f>
        <v>44823.708333332244</v>
      </c>
      <c r="B454" s="364">
        <v>525.34299999999996</v>
      </c>
      <c r="C454" s="365">
        <v>88530.861566000007</v>
      </c>
      <c r="D454" s="366"/>
      <c r="E454" s="366"/>
      <c r="F454" s="239">
        <f t="shared" si="81"/>
        <v>525.34299999999996</v>
      </c>
      <c r="G454" s="239">
        <f t="shared" si="82"/>
        <v>88530.861566000007</v>
      </c>
      <c r="H454" s="216">
        <f>'09-2022'!P460</f>
        <v>0</v>
      </c>
      <c r="I454" s="309">
        <f t="shared" si="83"/>
        <v>525.34299999999996</v>
      </c>
      <c r="J454" s="304">
        <f t="shared" si="84"/>
        <v>168.52011269970288</v>
      </c>
      <c r="K454" s="340">
        <v>7.22</v>
      </c>
      <c r="L454" s="310">
        <f t="shared" ref="L454:L517" si="93">IF(AND(MONTH($A$2)&gt;5,MONTH($A$2)&lt;9),(K454*10800)/1000,(K454*10400)/1000)+33.48</f>
        <v>108.56799999999998</v>
      </c>
      <c r="M454" s="304">
        <f t="shared" si="88"/>
        <v>0</v>
      </c>
      <c r="N454" s="304">
        <f t="shared" si="89"/>
        <v>22.532288138438037</v>
      </c>
      <c r="O454" s="304">
        <f t="shared" si="90"/>
        <v>0</v>
      </c>
      <c r="P454" s="304">
        <f t="shared" si="91"/>
        <v>0</v>
      </c>
      <c r="Q454" s="304">
        <f t="shared" si="92"/>
        <v>42.240747316848442</v>
      </c>
      <c r="R454" s="304">
        <f t="shared" si="85"/>
        <v>108.56799999999998</v>
      </c>
      <c r="S454" s="213">
        <f t="shared" si="86"/>
        <v>59.952112699702894</v>
      </c>
      <c r="T454" s="305">
        <f t="shared" si="87"/>
        <v>31495.422742000017</v>
      </c>
    </row>
    <row r="455" spans="1:20" x14ac:dyDescent="0.35">
      <c r="A455" s="202">
        <f>'09-2022'!A461</f>
        <v>44823.749999998909</v>
      </c>
      <c r="B455" s="364">
        <v>519.19100000000003</v>
      </c>
      <c r="C455" s="365">
        <v>95454.957202999998</v>
      </c>
      <c r="D455" s="366"/>
      <c r="E455" s="366"/>
      <c r="F455" s="239">
        <f t="shared" ref="F455:F518" si="94">B455-D455</f>
        <v>519.19100000000003</v>
      </c>
      <c r="G455" s="239">
        <f t="shared" ref="G455:G518" si="95">C455-E455</f>
        <v>95454.957202999998</v>
      </c>
      <c r="H455" s="216">
        <f>'09-2022'!P461</f>
        <v>0</v>
      </c>
      <c r="I455" s="309">
        <f t="shared" ref="I455:I518" si="96">F455-H455</f>
        <v>519.19100000000003</v>
      </c>
      <c r="J455" s="304">
        <f t="shared" ref="J455:J518" si="97">IF(F455&gt;0,G455/F455,0)</f>
        <v>183.8532586331427</v>
      </c>
      <c r="K455" s="340">
        <v>7.22</v>
      </c>
      <c r="L455" s="310">
        <f t="shared" si="93"/>
        <v>108.56799999999998</v>
      </c>
      <c r="M455" s="304">
        <f t="shared" si="88"/>
        <v>0</v>
      </c>
      <c r="N455" s="304">
        <f t="shared" si="89"/>
        <v>22.532288138438037</v>
      </c>
      <c r="O455" s="304">
        <f t="shared" si="90"/>
        <v>0</v>
      </c>
      <c r="P455" s="304">
        <f t="shared" si="91"/>
        <v>0</v>
      </c>
      <c r="Q455" s="304">
        <f t="shared" si="92"/>
        <v>42.240747316848442</v>
      </c>
      <c r="R455" s="304">
        <f t="shared" ref="R455:R518" si="98">MAX(L455:Q455)</f>
        <v>108.56799999999998</v>
      </c>
      <c r="S455" s="213">
        <f t="shared" ref="S455:S518" si="99">IF(J455&gt;R455,J455-R455,0)</f>
        <v>75.285258633142718</v>
      </c>
      <c r="T455" s="305">
        <f t="shared" ref="T455:T518" si="100">IF(S455&lt;&gt;" ",S455*I455,0)</f>
        <v>39087.428715000002</v>
      </c>
    </row>
    <row r="456" spans="1:20" x14ac:dyDescent="0.35">
      <c r="A456" s="202">
        <f>'09-2022'!A462</f>
        <v>44823.791666665573</v>
      </c>
      <c r="B456" s="364">
        <v>489.69399999999996</v>
      </c>
      <c r="C456" s="365">
        <v>71674.778736000007</v>
      </c>
      <c r="D456" s="366">
        <v>0</v>
      </c>
      <c r="E456" s="366">
        <v>0</v>
      </c>
      <c r="F456" s="239">
        <f t="shared" si="94"/>
        <v>489.69399999999996</v>
      </c>
      <c r="G456" s="239">
        <f t="shared" si="95"/>
        <v>71674.778736000007</v>
      </c>
      <c r="H456" s="216">
        <f>'09-2022'!P462</f>
        <v>0</v>
      </c>
      <c r="I456" s="309">
        <f t="shared" si="96"/>
        <v>489.69399999999996</v>
      </c>
      <c r="J456" s="304">
        <f t="shared" si="97"/>
        <v>146.36646300751084</v>
      </c>
      <c r="K456" s="340">
        <v>7.22</v>
      </c>
      <c r="L456" s="310">
        <f t="shared" si="93"/>
        <v>108.56799999999998</v>
      </c>
      <c r="M456" s="304">
        <f t="shared" ref="M456:M519" si="101">M455</f>
        <v>0</v>
      </c>
      <c r="N456" s="304">
        <f t="shared" ref="N456:N519" si="102">N455</f>
        <v>22.532288138438037</v>
      </c>
      <c r="O456" s="304">
        <f t="shared" ref="O456:O519" si="103">O455</f>
        <v>0</v>
      </c>
      <c r="P456" s="304">
        <f t="shared" ref="P456:P519" si="104">P455</f>
        <v>0</v>
      </c>
      <c r="Q456" s="304">
        <f t="shared" ref="Q456:Q519" si="105">Q455</f>
        <v>42.240747316848442</v>
      </c>
      <c r="R456" s="304">
        <f t="shared" si="98"/>
        <v>108.56799999999998</v>
      </c>
      <c r="S456" s="213">
        <f t="shared" si="99"/>
        <v>37.798463007510861</v>
      </c>
      <c r="T456" s="305">
        <f t="shared" si="100"/>
        <v>18509.680544000021</v>
      </c>
    </row>
    <row r="457" spans="1:20" x14ac:dyDescent="0.35">
      <c r="A457" s="202">
        <f>'09-2022'!A463</f>
        <v>44823.833333332237</v>
      </c>
      <c r="B457" s="364">
        <v>481.13099999999997</v>
      </c>
      <c r="C457" s="365">
        <v>59759.64198</v>
      </c>
      <c r="D457" s="366">
        <v>0</v>
      </c>
      <c r="E457" s="366">
        <v>0</v>
      </c>
      <c r="F457" s="239">
        <f t="shared" si="94"/>
        <v>481.13099999999997</v>
      </c>
      <c r="G457" s="239">
        <f t="shared" si="95"/>
        <v>59759.64198</v>
      </c>
      <c r="H457" s="216">
        <f>'09-2022'!P463</f>
        <v>0</v>
      </c>
      <c r="I457" s="309">
        <f t="shared" si="96"/>
        <v>481.13099999999997</v>
      </c>
      <c r="J457" s="304">
        <f t="shared" si="97"/>
        <v>124.20659234179466</v>
      </c>
      <c r="K457" s="340">
        <v>7.22</v>
      </c>
      <c r="L457" s="310">
        <f t="shared" si="93"/>
        <v>108.56799999999998</v>
      </c>
      <c r="M457" s="304">
        <f t="shared" si="101"/>
        <v>0</v>
      </c>
      <c r="N457" s="304">
        <f t="shared" si="102"/>
        <v>22.532288138438037</v>
      </c>
      <c r="O457" s="304">
        <f t="shared" si="103"/>
        <v>0</v>
      </c>
      <c r="P457" s="304">
        <f t="shared" si="104"/>
        <v>0</v>
      </c>
      <c r="Q457" s="304">
        <f t="shared" si="105"/>
        <v>42.240747316848442</v>
      </c>
      <c r="R457" s="304">
        <f t="shared" si="98"/>
        <v>108.56799999999998</v>
      </c>
      <c r="S457" s="213">
        <f t="shared" si="99"/>
        <v>15.638592341794677</v>
      </c>
      <c r="T457" s="305">
        <f t="shared" si="100"/>
        <v>7524.2115720000147</v>
      </c>
    </row>
    <row r="458" spans="1:20" x14ac:dyDescent="0.35">
      <c r="A458" s="202">
        <f>'09-2022'!A464</f>
        <v>44823.874999998901</v>
      </c>
      <c r="B458" s="364">
        <v>468.81200000000001</v>
      </c>
      <c r="C458" s="365">
        <v>55085.661759999995</v>
      </c>
      <c r="D458" s="366">
        <v>0</v>
      </c>
      <c r="E458" s="366">
        <v>0</v>
      </c>
      <c r="F458" s="239">
        <f t="shared" si="94"/>
        <v>468.81200000000001</v>
      </c>
      <c r="G458" s="239">
        <f t="shared" si="95"/>
        <v>55085.661759999995</v>
      </c>
      <c r="H458" s="216">
        <f>'09-2022'!P464</f>
        <v>0</v>
      </c>
      <c r="I458" s="309">
        <f t="shared" si="96"/>
        <v>468.81200000000001</v>
      </c>
      <c r="J458" s="304">
        <f t="shared" si="97"/>
        <v>117.50053701697054</v>
      </c>
      <c r="K458" s="340">
        <v>7.22</v>
      </c>
      <c r="L458" s="310">
        <f t="shared" si="93"/>
        <v>108.56799999999998</v>
      </c>
      <c r="M458" s="304">
        <f t="shared" si="101"/>
        <v>0</v>
      </c>
      <c r="N458" s="304">
        <f t="shared" si="102"/>
        <v>22.532288138438037</v>
      </c>
      <c r="O458" s="304">
        <f t="shared" si="103"/>
        <v>0</v>
      </c>
      <c r="P458" s="304">
        <f t="shared" si="104"/>
        <v>0</v>
      </c>
      <c r="Q458" s="304">
        <f t="shared" si="105"/>
        <v>42.240747316848442</v>
      </c>
      <c r="R458" s="304">
        <f t="shared" si="98"/>
        <v>108.56799999999998</v>
      </c>
      <c r="S458" s="213">
        <f t="shared" si="99"/>
        <v>8.9325370169705565</v>
      </c>
      <c r="T458" s="305">
        <f t="shared" si="100"/>
        <v>4187.6805440000007</v>
      </c>
    </row>
    <row r="459" spans="1:20" x14ac:dyDescent="0.35">
      <c r="A459" s="202">
        <f>'09-2022'!A465</f>
        <v>44823.916666665566</v>
      </c>
      <c r="B459" s="364">
        <v>425.37600000000003</v>
      </c>
      <c r="C459" s="365">
        <v>41241.834060000001</v>
      </c>
      <c r="D459" s="366">
        <v>0</v>
      </c>
      <c r="E459" s="366">
        <v>0</v>
      </c>
      <c r="F459" s="239">
        <f t="shared" si="94"/>
        <v>425.37600000000003</v>
      </c>
      <c r="G459" s="239">
        <f t="shared" si="95"/>
        <v>41241.834060000001</v>
      </c>
      <c r="H459" s="216">
        <f>'09-2022'!P465</f>
        <v>0</v>
      </c>
      <c r="I459" s="309">
        <f t="shared" si="96"/>
        <v>425.37600000000003</v>
      </c>
      <c r="J459" s="304">
        <f t="shared" si="97"/>
        <v>96.953833925750388</v>
      </c>
      <c r="K459" s="340">
        <v>7.22</v>
      </c>
      <c r="L459" s="310">
        <f t="shared" si="93"/>
        <v>108.56799999999998</v>
      </c>
      <c r="M459" s="304">
        <f t="shared" si="101"/>
        <v>0</v>
      </c>
      <c r="N459" s="304">
        <f t="shared" si="102"/>
        <v>22.532288138438037</v>
      </c>
      <c r="O459" s="304">
        <f t="shared" si="103"/>
        <v>0</v>
      </c>
      <c r="P459" s="304">
        <f t="shared" si="104"/>
        <v>0</v>
      </c>
      <c r="Q459" s="304">
        <f t="shared" si="105"/>
        <v>42.240747316848442</v>
      </c>
      <c r="R459" s="304">
        <f t="shared" si="98"/>
        <v>108.56799999999998</v>
      </c>
      <c r="S459" s="213">
        <f t="shared" si="99"/>
        <v>0</v>
      </c>
      <c r="T459" s="305">
        <f t="shared" si="100"/>
        <v>0</v>
      </c>
    </row>
    <row r="460" spans="1:20" x14ac:dyDescent="0.35">
      <c r="A460" s="202">
        <f>'09-2022'!A466</f>
        <v>44823.95833333223</v>
      </c>
      <c r="B460" s="364">
        <v>382.53800000000001</v>
      </c>
      <c r="C460" s="365">
        <v>33797.740491999997</v>
      </c>
      <c r="D460" s="366">
        <v>0</v>
      </c>
      <c r="E460" s="366">
        <v>0</v>
      </c>
      <c r="F460" s="239">
        <f t="shared" si="94"/>
        <v>382.53800000000001</v>
      </c>
      <c r="G460" s="239">
        <f t="shared" si="95"/>
        <v>33797.740491999997</v>
      </c>
      <c r="H460" s="216">
        <f>'09-2022'!P466</f>
        <v>0</v>
      </c>
      <c r="I460" s="309">
        <f t="shared" si="96"/>
        <v>382.53800000000001</v>
      </c>
      <c r="J460" s="304">
        <f t="shared" si="97"/>
        <v>88.351328474556766</v>
      </c>
      <c r="K460" s="340">
        <v>7.22</v>
      </c>
      <c r="L460" s="310">
        <f t="shared" si="93"/>
        <v>108.56799999999998</v>
      </c>
      <c r="M460" s="304">
        <f t="shared" si="101"/>
        <v>0</v>
      </c>
      <c r="N460" s="304">
        <f t="shared" si="102"/>
        <v>22.532288138438037</v>
      </c>
      <c r="O460" s="304">
        <f t="shared" si="103"/>
        <v>0</v>
      </c>
      <c r="P460" s="304">
        <f t="shared" si="104"/>
        <v>0</v>
      </c>
      <c r="Q460" s="304">
        <f t="shared" si="105"/>
        <v>42.240747316848442</v>
      </c>
      <c r="R460" s="304">
        <f t="shared" si="98"/>
        <v>108.56799999999998</v>
      </c>
      <c r="S460" s="213">
        <f t="shared" si="99"/>
        <v>0</v>
      </c>
      <c r="T460" s="305">
        <f t="shared" si="100"/>
        <v>0</v>
      </c>
    </row>
    <row r="461" spans="1:20" x14ac:dyDescent="0.35">
      <c r="A461" s="202">
        <f>'09-2022'!A467</f>
        <v>44823.999999998894</v>
      </c>
      <c r="B461" s="364">
        <v>334.93399999999997</v>
      </c>
      <c r="C461" s="365">
        <v>25813.941742000003</v>
      </c>
      <c r="D461" s="366">
        <v>0</v>
      </c>
      <c r="E461" s="366">
        <v>0</v>
      </c>
      <c r="F461" s="239">
        <f t="shared" si="94"/>
        <v>334.93399999999997</v>
      </c>
      <c r="G461" s="239">
        <f t="shared" si="95"/>
        <v>25813.941742000003</v>
      </c>
      <c r="H461" s="216">
        <f>'09-2022'!P467</f>
        <v>0</v>
      </c>
      <c r="I461" s="309">
        <f t="shared" si="96"/>
        <v>334.93399999999997</v>
      </c>
      <c r="J461" s="304">
        <f t="shared" si="97"/>
        <v>77.071726793935539</v>
      </c>
      <c r="K461" s="340">
        <v>7.22</v>
      </c>
      <c r="L461" s="310">
        <f t="shared" si="93"/>
        <v>108.56799999999998</v>
      </c>
      <c r="M461" s="304">
        <f t="shared" si="101"/>
        <v>0</v>
      </c>
      <c r="N461" s="304">
        <f t="shared" si="102"/>
        <v>22.532288138438037</v>
      </c>
      <c r="O461" s="304">
        <f t="shared" si="103"/>
        <v>0</v>
      </c>
      <c r="P461" s="304">
        <f t="shared" si="104"/>
        <v>0</v>
      </c>
      <c r="Q461" s="304">
        <f t="shared" si="105"/>
        <v>42.240747316848442</v>
      </c>
      <c r="R461" s="304">
        <f t="shared" si="98"/>
        <v>108.56799999999998</v>
      </c>
      <c r="S461" s="213">
        <f t="shared" si="99"/>
        <v>0</v>
      </c>
      <c r="T461" s="305">
        <f t="shared" si="100"/>
        <v>0</v>
      </c>
    </row>
    <row r="462" spans="1:20" x14ac:dyDescent="0.35">
      <c r="A462" s="202">
        <f>'09-2022'!A468</f>
        <v>44824.041666665558</v>
      </c>
      <c r="B462" s="362">
        <v>302.25100000000003</v>
      </c>
      <c r="C462" s="363">
        <v>19626.325065000001</v>
      </c>
      <c r="D462" s="366">
        <v>0</v>
      </c>
      <c r="E462" s="366">
        <v>0</v>
      </c>
      <c r="F462" s="239">
        <f t="shared" si="94"/>
        <v>302.25100000000003</v>
      </c>
      <c r="G462" s="239">
        <f t="shared" si="95"/>
        <v>19626.325065000001</v>
      </c>
      <c r="H462" s="216">
        <f>'09-2022'!P468</f>
        <v>0</v>
      </c>
      <c r="I462" s="309">
        <f t="shared" si="96"/>
        <v>302.25100000000003</v>
      </c>
      <c r="J462" s="304">
        <f t="shared" si="97"/>
        <v>64.933863130312218</v>
      </c>
      <c r="K462" s="340">
        <v>7.28</v>
      </c>
      <c r="L462" s="310">
        <f t="shared" si="93"/>
        <v>109.19200000000001</v>
      </c>
      <c r="M462" s="304">
        <f t="shared" si="101"/>
        <v>0</v>
      </c>
      <c r="N462" s="304">
        <f t="shared" si="102"/>
        <v>22.532288138438037</v>
      </c>
      <c r="O462" s="304">
        <f t="shared" si="103"/>
        <v>0</v>
      </c>
      <c r="P462" s="304">
        <f t="shared" si="104"/>
        <v>0</v>
      </c>
      <c r="Q462" s="304">
        <f t="shared" si="105"/>
        <v>42.240747316848442</v>
      </c>
      <c r="R462" s="304">
        <f t="shared" si="98"/>
        <v>109.19200000000001</v>
      </c>
      <c r="S462" s="213">
        <f t="shared" si="99"/>
        <v>0</v>
      </c>
      <c r="T462" s="305">
        <f t="shared" si="100"/>
        <v>0</v>
      </c>
    </row>
    <row r="463" spans="1:20" x14ac:dyDescent="0.35">
      <c r="A463" s="202">
        <f>'09-2022'!A469</f>
        <v>44824.083333332223</v>
      </c>
      <c r="B463" s="364">
        <v>285.27700000000004</v>
      </c>
      <c r="C463" s="365">
        <v>17177.585904</v>
      </c>
      <c r="D463" s="366">
        <v>0</v>
      </c>
      <c r="E463" s="366">
        <v>0</v>
      </c>
      <c r="F463" s="239">
        <f t="shared" si="94"/>
        <v>285.27700000000004</v>
      </c>
      <c r="G463" s="239">
        <f t="shared" si="95"/>
        <v>17177.585904</v>
      </c>
      <c r="H463" s="216">
        <f>'09-2022'!P469</f>
        <v>0</v>
      </c>
      <c r="I463" s="309">
        <f t="shared" si="96"/>
        <v>285.27700000000004</v>
      </c>
      <c r="J463" s="304">
        <f t="shared" si="97"/>
        <v>60.213707743701725</v>
      </c>
      <c r="K463" s="340">
        <v>7.28</v>
      </c>
      <c r="L463" s="310">
        <f t="shared" si="93"/>
        <v>109.19200000000001</v>
      </c>
      <c r="M463" s="304">
        <f t="shared" si="101"/>
        <v>0</v>
      </c>
      <c r="N463" s="304">
        <f t="shared" si="102"/>
        <v>22.532288138438037</v>
      </c>
      <c r="O463" s="304">
        <f t="shared" si="103"/>
        <v>0</v>
      </c>
      <c r="P463" s="304">
        <f t="shared" si="104"/>
        <v>0</v>
      </c>
      <c r="Q463" s="304">
        <f t="shared" si="105"/>
        <v>42.240747316848442</v>
      </c>
      <c r="R463" s="304">
        <f t="shared" si="98"/>
        <v>109.19200000000001</v>
      </c>
      <c r="S463" s="213">
        <f t="shared" si="99"/>
        <v>0</v>
      </c>
      <c r="T463" s="305">
        <f t="shared" si="100"/>
        <v>0</v>
      </c>
    </row>
    <row r="464" spans="1:20" x14ac:dyDescent="0.35">
      <c r="A464" s="202">
        <f>'09-2022'!A470</f>
        <v>44824.124999998887</v>
      </c>
      <c r="B464" s="364">
        <v>267.01600000000002</v>
      </c>
      <c r="C464" s="365">
        <v>14377.74396</v>
      </c>
      <c r="D464" s="366">
        <v>0</v>
      </c>
      <c r="E464" s="366">
        <v>0</v>
      </c>
      <c r="F464" s="239">
        <f t="shared" si="94"/>
        <v>267.01600000000002</v>
      </c>
      <c r="G464" s="239">
        <f t="shared" si="95"/>
        <v>14377.74396</v>
      </c>
      <c r="H464" s="216">
        <f>'09-2022'!P470</f>
        <v>0</v>
      </c>
      <c r="I464" s="309">
        <f t="shared" si="96"/>
        <v>267.01600000000002</v>
      </c>
      <c r="J464" s="304">
        <f t="shared" si="97"/>
        <v>53.846001587919822</v>
      </c>
      <c r="K464" s="340">
        <v>7.28</v>
      </c>
      <c r="L464" s="310">
        <f t="shared" si="93"/>
        <v>109.19200000000001</v>
      </c>
      <c r="M464" s="304">
        <f t="shared" si="101"/>
        <v>0</v>
      </c>
      <c r="N464" s="304">
        <f t="shared" si="102"/>
        <v>22.532288138438037</v>
      </c>
      <c r="O464" s="304">
        <f t="shared" si="103"/>
        <v>0</v>
      </c>
      <c r="P464" s="304">
        <f t="shared" si="104"/>
        <v>0</v>
      </c>
      <c r="Q464" s="304">
        <f t="shared" si="105"/>
        <v>42.240747316848442</v>
      </c>
      <c r="R464" s="304">
        <f t="shared" si="98"/>
        <v>109.19200000000001</v>
      </c>
      <c r="S464" s="213">
        <f t="shared" si="99"/>
        <v>0</v>
      </c>
      <c r="T464" s="305">
        <f t="shared" si="100"/>
        <v>0</v>
      </c>
    </row>
    <row r="465" spans="1:20" x14ac:dyDescent="0.35">
      <c r="A465" s="202">
        <f>'09-2022'!A471</f>
        <v>44824.166666665551</v>
      </c>
      <c r="B465" s="364">
        <v>259.90499999999997</v>
      </c>
      <c r="C465" s="365">
        <v>12811.462589999999</v>
      </c>
      <c r="D465" s="366">
        <v>0</v>
      </c>
      <c r="E465" s="366">
        <v>0</v>
      </c>
      <c r="F465" s="239">
        <f t="shared" si="94"/>
        <v>259.90499999999997</v>
      </c>
      <c r="G465" s="239">
        <f t="shared" si="95"/>
        <v>12811.462589999999</v>
      </c>
      <c r="H465" s="216">
        <f>'09-2022'!P471</f>
        <v>0</v>
      </c>
      <c r="I465" s="309">
        <f t="shared" si="96"/>
        <v>259.90499999999997</v>
      </c>
      <c r="J465" s="304">
        <f t="shared" si="97"/>
        <v>49.292866970623884</v>
      </c>
      <c r="K465" s="340">
        <v>7.28</v>
      </c>
      <c r="L465" s="310">
        <f t="shared" si="93"/>
        <v>109.19200000000001</v>
      </c>
      <c r="M465" s="304">
        <f t="shared" si="101"/>
        <v>0</v>
      </c>
      <c r="N465" s="304">
        <f t="shared" si="102"/>
        <v>22.532288138438037</v>
      </c>
      <c r="O465" s="304">
        <f t="shared" si="103"/>
        <v>0</v>
      </c>
      <c r="P465" s="304">
        <f t="shared" si="104"/>
        <v>0</v>
      </c>
      <c r="Q465" s="304">
        <f t="shared" si="105"/>
        <v>42.240747316848442</v>
      </c>
      <c r="R465" s="304">
        <f t="shared" si="98"/>
        <v>109.19200000000001</v>
      </c>
      <c r="S465" s="213">
        <f t="shared" si="99"/>
        <v>0</v>
      </c>
      <c r="T465" s="305">
        <f t="shared" si="100"/>
        <v>0</v>
      </c>
    </row>
    <row r="466" spans="1:20" x14ac:dyDescent="0.35">
      <c r="A466" s="202">
        <f>'09-2022'!A472</f>
        <v>44824.208333332215</v>
      </c>
      <c r="B466" s="364">
        <v>258.95300000000003</v>
      </c>
      <c r="C466" s="365">
        <v>13265.596745000001</v>
      </c>
      <c r="D466" s="366">
        <v>0</v>
      </c>
      <c r="E466" s="366">
        <v>0</v>
      </c>
      <c r="F466" s="239">
        <f t="shared" si="94"/>
        <v>258.95300000000003</v>
      </c>
      <c r="G466" s="239">
        <f t="shared" si="95"/>
        <v>13265.596745000001</v>
      </c>
      <c r="H466" s="216">
        <f>'09-2022'!P472</f>
        <v>0</v>
      </c>
      <c r="I466" s="309">
        <f t="shared" si="96"/>
        <v>258.95300000000003</v>
      </c>
      <c r="J466" s="304">
        <f t="shared" si="97"/>
        <v>51.227816418423416</v>
      </c>
      <c r="K466" s="340">
        <v>7.28</v>
      </c>
      <c r="L466" s="310">
        <f t="shared" si="93"/>
        <v>109.19200000000001</v>
      </c>
      <c r="M466" s="304">
        <f t="shared" si="101"/>
        <v>0</v>
      </c>
      <c r="N466" s="304">
        <f t="shared" si="102"/>
        <v>22.532288138438037</v>
      </c>
      <c r="O466" s="304">
        <f t="shared" si="103"/>
        <v>0</v>
      </c>
      <c r="P466" s="304">
        <f t="shared" si="104"/>
        <v>0</v>
      </c>
      <c r="Q466" s="304">
        <f t="shared" si="105"/>
        <v>42.240747316848442</v>
      </c>
      <c r="R466" s="304">
        <f t="shared" si="98"/>
        <v>109.19200000000001</v>
      </c>
      <c r="S466" s="213">
        <f t="shared" si="99"/>
        <v>0</v>
      </c>
      <c r="T466" s="305">
        <f t="shared" si="100"/>
        <v>0</v>
      </c>
    </row>
    <row r="467" spans="1:20" x14ac:dyDescent="0.35">
      <c r="A467" s="202">
        <f>'09-2022'!A473</f>
        <v>44824.24999999888</v>
      </c>
      <c r="B467" s="364">
        <v>270.48699999999997</v>
      </c>
      <c r="C467" s="365">
        <v>16161.543505</v>
      </c>
      <c r="D467" s="366">
        <v>0</v>
      </c>
      <c r="E467" s="366">
        <v>0</v>
      </c>
      <c r="F467" s="239">
        <f t="shared" si="94"/>
        <v>270.48699999999997</v>
      </c>
      <c r="G467" s="239">
        <f t="shared" si="95"/>
        <v>16161.543505</v>
      </c>
      <c r="H467" s="216">
        <f>'09-2022'!P473</f>
        <v>0</v>
      </c>
      <c r="I467" s="309">
        <f t="shared" si="96"/>
        <v>270.48699999999997</v>
      </c>
      <c r="J467" s="304">
        <f t="shared" si="97"/>
        <v>59.749797605799913</v>
      </c>
      <c r="K467" s="340">
        <v>7.28</v>
      </c>
      <c r="L467" s="310">
        <f t="shared" si="93"/>
        <v>109.19200000000001</v>
      </c>
      <c r="M467" s="304">
        <f t="shared" si="101"/>
        <v>0</v>
      </c>
      <c r="N467" s="304">
        <f t="shared" si="102"/>
        <v>22.532288138438037</v>
      </c>
      <c r="O467" s="304">
        <f t="shared" si="103"/>
        <v>0</v>
      </c>
      <c r="P467" s="304">
        <f t="shared" si="104"/>
        <v>0</v>
      </c>
      <c r="Q467" s="304">
        <f t="shared" si="105"/>
        <v>42.240747316848442</v>
      </c>
      <c r="R467" s="304">
        <f t="shared" si="98"/>
        <v>109.19200000000001</v>
      </c>
      <c r="S467" s="213">
        <f t="shared" si="99"/>
        <v>0</v>
      </c>
      <c r="T467" s="305">
        <f t="shared" si="100"/>
        <v>0</v>
      </c>
    </row>
    <row r="468" spans="1:20" x14ac:dyDescent="0.35">
      <c r="A468" s="202">
        <f>'09-2022'!A474</f>
        <v>44824.291666665544</v>
      </c>
      <c r="B468" s="364">
        <v>309.61899999999997</v>
      </c>
      <c r="C468" s="365">
        <v>24025.838386000003</v>
      </c>
      <c r="D468" s="366">
        <v>0</v>
      </c>
      <c r="E468" s="366">
        <v>0</v>
      </c>
      <c r="F468" s="239">
        <f t="shared" si="94"/>
        <v>309.61899999999997</v>
      </c>
      <c r="G468" s="239">
        <f t="shared" si="95"/>
        <v>24025.838386000003</v>
      </c>
      <c r="H468" s="216">
        <f>'09-2022'!P474</f>
        <v>0</v>
      </c>
      <c r="I468" s="309">
        <f t="shared" si="96"/>
        <v>309.61899999999997</v>
      </c>
      <c r="J468" s="304">
        <f t="shared" si="97"/>
        <v>77.598075008316684</v>
      </c>
      <c r="K468" s="340">
        <v>7.28</v>
      </c>
      <c r="L468" s="310">
        <f t="shared" si="93"/>
        <v>109.19200000000001</v>
      </c>
      <c r="M468" s="304">
        <f t="shared" si="101"/>
        <v>0</v>
      </c>
      <c r="N468" s="304">
        <f t="shared" si="102"/>
        <v>22.532288138438037</v>
      </c>
      <c r="O468" s="304">
        <f t="shared" si="103"/>
        <v>0</v>
      </c>
      <c r="P468" s="304">
        <f t="shared" si="104"/>
        <v>0</v>
      </c>
      <c r="Q468" s="304">
        <f t="shared" si="105"/>
        <v>42.240747316848442</v>
      </c>
      <c r="R468" s="304">
        <f t="shared" si="98"/>
        <v>109.19200000000001</v>
      </c>
      <c r="S468" s="213">
        <f t="shared" si="99"/>
        <v>0</v>
      </c>
      <c r="T468" s="305">
        <f t="shared" si="100"/>
        <v>0</v>
      </c>
    </row>
    <row r="469" spans="1:20" x14ac:dyDescent="0.35">
      <c r="A469" s="202">
        <f>'09-2022'!A475</f>
        <v>44824.333333332208</v>
      </c>
      <c r="B469" s="364">
        <v>324.678</v>
      </c>
      <c r="C469" s="365">
        <v>26960.166316000003</v>
      </c>
      <c r="D469" s="366">
        <v>0</v>
      </c>
      <c r="E469" s="366">
        <v>0</v>
      </c>
      <c r="F469" s="239">
        <f t="shared" si="94"/>
        <v>324.678</v>
      </c>
      <c r="G469" s="239">
        <f t="shared" si="95"/>
        <v>26960.166316000003</v>
      </c>
      <c r="H469" s="216">
        <f>'09-2022'!P475</f>
        <v>0</v>
      </c>
      <c r="I469" s="309">
        <f t="shared" si="96"/>
        <v>324.678</v>
      </c>
      <c r="J469" s="304">
        <f t="shared" si="97"/>
        <v>83.036628031465028</v>
      </c>
      <c r="K469" s="340">
        <v>7.28</v>
      </c>
      <c r="L469" s="310">
        <f t="shared" si="93"/>
        <v>109.19200000000001</v>
      </c>
      <c r="M469" s="304">
        <f t="shared" si="101"/>
        <v>0</v>
      </c>
      <c r="N469" s="304">
        <f t="shared" si="102"/>
        <v>22.532288138438037</v>
      </c>
      <c r="O469" s="304">
        <f t="shared" si="103"/>
        <v>0</v>
      </c>
      <c r="P469" s="304">
        <f t="shared" si="104"/>
        <v>0</v>
      </c>
      <c r="Q469" s="304">
        <f t="shared" si="105"/>
        <v>42.240747316848442</v>
      </c>
      <c r="R469" s="304">
        <f t="shared" si="98"/>
        <v>109.19200000000001</v>
      </c>
      <c r="S469" s="213">
        <f t="shared" si="99"/>
        <v>0</v>
      </c>
      <c r="T469" s="305">
        <f t="shared" si="100"/>
        <v>0</v>
      </c>
    </row>
    <row r="470" spans="1:20" x14ac:dyDescent="0.35">
      <c r="A470" s="202">
        <f>'09-2022'!A476</f>
        <v>44824.374999998872</v>
      </c>
      <c r="B470" s="364">
        <v>336.00900000000001</v>
      </c>
      <c r="C470" s="365">
        <v>26043.207254000001</v>
      </c>
      <c r="D470" s="366">
        <v>0</v>
      </c>
      <c r="E470" s="366">
        <v>0</v>
      </c>
      <c r="F470" s="239">
        <f t="shared" si="94"/>
        <v>336.00900000000001</v>
      </c>
      <c r="G470" s="239">
        <f t="shared" si="95"/>
        <v>26043.207254000001</v>
      </c>
      <c r="H470" s="216">
        <f>'09-2022'!P476</f>
        <v>0</v>
      </c>
      <c r="I470" s="309">
        <f t="shared" si="96"/>
        <v>336.00900000000001</v>
      </c>
      <c r="J470" s="304">
        <f t="shared" si="97"/>
        <v>77.507469305881685</v>
      </c>
      <c r="K470" s="340">
        <v>7.28</v>
      </c>
      <c r="L470" s="310">
        <f t="shared" si="93"/>
        <v>109.19200000000001</v>
      </c>
      <c r="M470" s="304">
        <f t="shared" si="101"/>
        <v>0</v>
      </c>
      <c r="N470" s="304">
        <f t="shared" si="102"/>
        <v>22.532288138438037</v>
      </c>
      <c r="O470" s="304">
        <f t="shared" si="103"/>
        <v>0</v>
      </c>
      <c r="P470" s="304">
        <f t="shared" si="104"/>
        <v>0</v>
      </c>
      <c r="Q470" s="304">
        <f t="shared" si="105"/>
        <v>42.240747316848442</v>
      </c>
      <c r="R470" s="304">
        <f t="shared" si="98"/>
        <v>109.19200000000001</v>
      </c>
      <c r="S470" s="213">
        <f t="shared" si="99"/>
        <v>0</v>
      </c>
      <c r="T470" s="305">
        <f t="shared" si="100"/>
        <v>0</v>
      </c>
    </row>
    <row r="471" spans="1:20" x14ac:dyDescent="0.35">
      <c r="A471" s="202">
        <f>'09-2022'!A477</f>
        <v>44824.416666665536</v>
      </c>
      <c r="B471" s="364">
        <v>358.05</v>
      </c>
      <c r="C471" s="365">
        <v>30423.5085</v>
      </c>
      <c r="D471" s="366">
        <v>3.625</v>
      </c>
      <c r="E471" s="366">
        <v>308.017</v>
      </c>
      <c r="F471" s="239">
        <f t="shared" si="94"/>
        <v>354.42500000000001</v>
      </c>
      <c r="G471" s="239">
        <f t="shared" si="95"/>
        <v>30115.4915</v>
      </c>
      <c r="H471" s="216">
        <f>'09-2022'!P477</f>
        <v>0</v>
      </c>
      <c r="I471" s="309">
        <f t="shared" si="96"/>
        <v>354.42500000000001</v>
      </c>
      <c r="J471" s="304">
        <f t="shared" si="97"/>
        <v>84.969997883896454</v>
      </c>
      <c r="K471" s="340">
        <v>7.28</v>
      </c>
      <c r="L471" s="310">
        <f t="shared" si="93"/>
        <v>109.19200000000001</v>
      </c>
      <c r="M471" s="304">
        <f t="shared" si="101"/>
        <v>0</v>
      </c>
      <c r="N471" s="304">
        <f t="shared" si="102"/>
        <v>22.532288138438037</v>
      </c>
      <c r="O471" s="304">
        <f t="shared" si="103"/>
        <v>0</v>
      </c>
      <c r="P471" s="304">
        <f t="shared" si="104"/>
        <v>0</v>
      </c>
      <c r="Q471" s="304">
        <f t="shared" si="105"/>
        <v>42.240747316848442</v>
      </c>
      <c r="R471" s="304">
        <f t="shared" si="98"/>
        <v>109.19200000000001</v>
      </c>
      <c r="S471" s="213">
        <f t="shared" si="99"/>
        <v>0</v>
      </c>
      <c r="T471" s="305">
        <f t="shared" si="100"/>
        <v>0</v>
      </c>
    </row>
    <row r="472" spans="1:20" x14ac:dyDescent="0.35">
      <c r="A472" s="202">
        <f>'09-2022'!A478</f>
        <v>44824.458333332201</v>
      </c>
      <c r="B472" s="364">
        <v>404.8</v>
      </c>
      <c r="C472" s="365">
        <v>37399.472000000002</v>
      </c>
      <c r="D472" s="366">
        <v>15.327999999999999</v>
      </c>
      <c r="E472" s="366">
        <v>1416.154</v>
      </c>
      <c r="F472" s="239">
        <f t="shared" si="94"/>
        <v>389.47200000000004</v>
      </c>
      <c r="G472" s="239">
        <f t="shared" si="95"/>
        <v>35983.317999999999</v>
      </c>
      <c r="H472" s="216">
        <f>'09-2022'!P478</f>
        <v>0</v>
      </c>
      <c r="I472" s="309">
        <f t="shared" si="96"/>
        <v>389.47200000000004</v>
      </c>
      <c r="J472" s="304">
        <f t="shared" si="97"/>
        <v>92.389999794593692</v>
      </c>
      <c r="K472" s="340">
        <v>7.28</v>
      </c>
      <c r="L472" s="310">
        <f t="shared" si="93"/>
        <v>109.19200000000001</v>
      </c>
      <c r="M472" s="304">
        <f t="shared" si="101"/>
        <v>0</v>
      </c>
      <c r="N472" s="304">
        <f t="shared" si="102"/>
        <v>22.532288138438037</v>
      </c>
      <c r="O472" s="304">
        <f t="shared" si="103"/>
        <v>0</v>
      </c>
      <c r="P472" s="304">
        <f t="shared" si="104"/>
        <v>0</v>
      </c>
      <c r="Q472" s="304">
        <f t="shared" si="105"/>
        <v>42.240747316848442</v>
      </c>
      <c r="R472" s="304">
        <f t="shared" si="98"/>
        <v>109.19200000000001</v>
      </c>
      <c r="S472" s="213">
        <f t="shared" si="99"/>
        <v>0</v>
      </c>
      <c r="T472" s="305">
        <f t="shared" si="100"/>
        <v>0</v>
      </c>
    </row>
    <row r="473" spans="1:20" x14ac:dyDescent="0.35">
      <c r="A473" s="202">
        <f>'09-2022'!A479</f>
        <v>44824.499999998865</v>
      </c>
      <c r="B473" s="364">
        <v>446.91199999999998</v>
      </c>
      <c r="C473" s="365">
        <v>44159.152269999999</v>
      </c>
      <c r="D473" s="366">
        <v>0</v>
      </c>
      <c r="E473" s="366">
        <v>0</v>
      </c>
      <c r="F473" s="239">
        <f t="shared" si="94"/>
        <v>446.91199999999998</v>
      </c>
      <c r="G473" s="239">
        <f t="shared" si="95"/>
        <v>44159.152269999999</v>
      </c>
      <c r="H473" s="216">
        <f>'09-2022'!P479</f>
        <v>0</v>
      </c>
      <c r="I473" s="309">
        <f t="shared" si="96"/>
        <v>446.91199999999998</v>
      </c>
      <c r="J473" s="304">
        <f t="shared" si="97"/>
        <v>98.809502251002442</v>
      </c>
      <c r="K473" s="340">
        <v>7.28</v>
      </c>
      <c r="L473" s="310">
        <f t="shared" si="93"/>
        <v>109.19200000000001</v>
      </c>
      <c r="M473" s="304">
        <f t="shared" si="101"/>
        <v>0</v>
      </c>
      <c r="N473" s="304">
        <f t="shared" si="102"/>
        <v>22.532288138438037</v>
      </c>
      <c r="O473" s="304">
        <f t="shared" si="103"/>
        <v>0</v>
      </c>
      <c r="P473" s="304">
        <f t="shared" si="104"/>
        <v>0</v>
      </c>
      <c r="Q473" s="304">
        <f t="shared" si="105"/>
        <v>42.240747316848442</v>
      </c>
      <c r="R473" s="304">
        <f t="shared" si="98"/>
        <v>109.19200000000001</v>
      </c>
      <c r="S473" s="213">
        <f t="shared" si="99"/>
        <v>0</v>
      </c>
      <c r="T473" s="305">
        <f t="shared" si="100"/>
        <v>0</v>
      </c>
    </row>
    <row r="474" spans="1:20" x14ac:dyDescent="0.35">
      <c r="A474" s="202">
        <f>'09-2022'!A480</f>
        <v>44824.541666665529</v>
      </c>
      <c r="B474" s="364">
        <v>486.30799999999999</v>
      </c>
      <c r="C474" s="365">
        <v>52833.080045999995</v>
      </c>
      <c r="D474" s="366">
        <v>0</v>
      </c>
      <c r="E474" s="366">
        <v>0</v>
      </c>
      <c r="F474" s="239">
        <f t="shared" si="94"/>
        <v>486.30799999999999</v>
      </c>
      <c r="G474" s="239">
        <f t="shared" si="95"/>
        <v>52833.080045999995</v>
      </c>
      <c r="H474" s="216">
        <f>'09-2022'!P480</f>
        <v>0</v>
      </c>
      <c r="I474" s="309">
        <f t="shared" si="96"/>
        <v>486.30799999999999</v>
      </c>
      <c r="J474" s="304">
        <f t="shared" si="97"/>
        <v>108.64119045131891</v>
      </c>
      <c r="K474" s="340">
        <v>7.28</v>
      </c>
      <c r="L474" s="310">
        <f t="shared" si="93"/>
        <v>109.19200000000001</v>
      </c>
      <c r="M474" s="304">
        <f t="shared" si="101"/>
        <v>0</v>
      </c>
      <c r="N474" s="304">
        <f t="shared" si="102"/>
        <v>22.532288138438037</v>
      </c>
      <c r="O474" s="304">
        <f t="shared" si="103"/>
        <v>0</v>
      </c>
      <c r="P474" s="304">
        <f t="shared" si="104"/>
        <v>0</v>
      </c>
      <c r="Q474" s="304">
        <f t="shared" si="105"/>
        <v>42.240747316848442</v>
      </c>
      <c r="R474" s="304">
        <f t="shared" si="98"/>
        <v>109.19200000000001</v>
      </c>
      <c r="S474" s="213">
        <f t="shared" si="99"/>
        <v>0</v>
      </c>
      <c r="T474" s="305">
        <f t="shared" si="100"/>
        <v>0</v>
      </c>
    </row>
    <row r="475" spans="1:20" x14ac:dyDescent="0.35">
      <c r="A475" s="202">
        <f>'09-2022'!A481</f>
        <v>44824.583333332193</v>
      </c>
      <c r="B475" s="364">
        <v>535.03700000000003</v>
      </c>
      <c r="C475" s="365">
        <v>63769.240241</v>
      </c>
      <c r="D475" s="366">
        <v>0</v>
      </c>
      <c r="E475" s="366">
        <v>0</v>
      </c>
      <c r="F475" s="239">
        <f t="shared" si="94"/>
        <v>535.03700000000003</v>
      </c>
      <c r="G475" s="239">
        <f t="shared" si="95"/>
        <v>63769.240241</v>
      </c>
      <c r="H475" s="216">
        <f>'09-2022'!P481</f>
        <v>0</v>
      </c>
      <c r="I475" s="309">
        <f t="shared" si="96"/>
        <v>535.03700000000003</v>
      </c>
      <c r="J475" s="304">
        <f t="shared" si="97"/>
        <v>119.18659876045955</v>
      </c>
      <c r="K475" s="340">
        <v>7.28</v>
      </c>
      <c r="L475" s="310">
        <f t="shared" si="93"/>
        <v>109.19200000000001</v>
      </c>
      <c r="M475" s="304">
        <f t="shared" si="101"/>
        <v>0</v>
      </c>
      <c r="N475" s="304">
        <f t="shared" si="102"/>
        <v>22.532288138438037</v>
      </c>
      <c r="O475" s="304">
        <f t="shared" si="103"/>
        <v>0</v>
      </c>
      <c r="P475" s="304">
        <f t="shared" si="104"/>
        <v>0</v>
      </c>
      <c r="Q475" s="304">
        <f t="shared" si="105"/>
        <v>42.240747316848442</v>
      </c>
      <c r="R475" s="304">
        <f t="shared" si="98"/>
        <v>109.19200000000001</v>
      </c>
      <c r="S475" s="213">
        <f t="shared" si="99"/>
        <v>9.9945987604595388</v>
      </c>
      <c r="T475" s="305">
        <f t="shared" si="100"/>
        <v>5347.4801369999905</v>
      </c>
    </row>
    <row r="476" spans="1:20" x14ac:dyDescent="0.35">
      <c r="A476" s="202">
        <f>'09-2022'!A482</f>
        <v>44824.624999998858</v>
      </c>
      <c r="B476" s="364">
        <v>562.06299999999999</v>
      </c>
      <c r="C476" s="365">
        <v>74953.168614000009</v>
      </c>
      <c r="D476" s="366">
        <v>0</v>
      </c>
      <c r="E476" s="366">
        <v>0</v>
      </c>
      <c r="F476" s="239">
        <f t="shared" si="94"/>
        <v>562.06299999999999</v>
      </c>
      <c r="G476" s="239">
        <f t="shared" si="95"/>
        <v>74953.168614000009</v>
      </c>
      <c r="H476" s="216">
        <f>'09-2022'!P482</f>
        <v>0</v>
      </c>
      <c r="I476" s="309">
        <f t="shared" si="96"/>
        <v>562.06299999999999</v>
      </c>
      <c r="J476" s="304">
        <f t="shared" si="97"/>
        <v>133.3536785271402</v>
      </c>
      <c r="K476" s="340">
        <v>7.28</v>
      </c>
      <c r="L476" s="310">
        <f t="shared" si="93"/>
        <v>109.19200000000001</v>
      </c>
      <c r="M476" s="304">
        <f t="shared" si="101"/>
        <v>0</v>
      </c>
      <c r="N476" s="304">
        <f t="shared" si="102"/>
        <v>22.532288138438037</v>
      </c>
      <c r="O476" s="304">
        <f t="shared" si="103"/>
        <v>0</v>
      </c>
      <c r="P476" s="304">
        <f t="shared" si="104"/>
        <v>0</v>
      </c>
      <c r="Q476" s="304">
        <f t="shared" si="105"/>
        <v>42.240747316848442</v>
      </c>
      <c r="R476" s="304">
        <f t="shared" si="98"/>
        <v>109.19200000000001</v>
      </c>
      <c r="S476" s="213">
        <f t="shared" si="99"/>
        <v>24.161678527140197</v>
      </c>
      <c r="T476" s="305">
        <f t="shared" si="100"/>
        <v>13580.385517999999</v>
      </c>
    </row>
    <row r="477" spans="1:20" x14ac:dyDescent="0.35">
      <c r="A477" s="202">
        <f>'09-2022'!A483</f>
        <v>44824.666666665522</v>
      </c>
      <c r="B477" s="364">
        <v>577.51300000000003</v>
      </c>
      <c r="C477" s="365">
        <v>86187.645176000005</v>
      </c>
      <c r="D477" s="366"/>
      <c r="E477" s="366"/>
      <c r="F477" s="239">
        <f t="shared" si="94"/>
        <v>577.51300000000003</v>
      </c>
      <c r="G477" s="239">
        <f t="shared" si="95"/>
        <v>86187.645176000005</v>
      </c>
      <c r="H477" s="216">
        <f>'09-2022'!P483</f>
        <v>0</v>
      </c>
      <c r="I477" s="309">
        <f t="shared" si="96"/>
        <v>577.51300000000003</v>
      </c>
      <c r="J477" s="304">
        <f t="shared" si="97"/>
        <v>149.23931612968019</v>
      </c>
      <c r="K477" s="340">
        <v>7.28</v>
      </c>
      <c r="L477" s="310">
        <f t="shared" si="93"/>
        <v>109.19200000000001</v>
      </c>
      <c r="M477" s="304">
        <f t="shared" si="101"/>
        <v>0</v>
      </c>
      <c r="N477" s="304">
        <f t="shared" si="102"/>
        <v>22.532288138438037</v>
      </c>
      <c r="O477" s="304">
        <f t="shared" si="103"/>
        <v>0</v>
      </c>
      <c r="P477" s="304">
        <f t="shared" si="104"/>
        <v>0</v>
      </c>
      <c r="Q477" s="304">
        <f t="shared" si="105"/>
        <v>42.240747316848442</v>
      </c>
      <c r="R477" s="304">
        <f t="shared" si="98"/>
        <v>109.19200000000001</v>
      </c>
      <c r="S477" s="213">
        <f t="shared" si="99"/>
        <v>40.047316129680183</v>
      </c>
      <c r="T477" s="305">
        <f t="shared" si="100"/>
        <v>23127.845679999995</v>
      </c>
    </row>
    <row r="478" spans="1:20" x14ac:dyDescent="0.35">
      <c r="A478" s="202">
        <f>'09-2022'!A484</f>
        <v>44824.708333332186</v>
      </c>
      <c r="B478" s="364">
        <v>582.30399999999997</v>
      </c>
      <c r="C478" s="365">
        <v>98922.339938000005</v>
      </c>
      <c r="D478" s="366"/>
      <c r="E478" s="366"/>
      <c r="F478" s="239">
        <f t="shared" si="94"/>
        <v>582.30399999999997</v>
      </c>
      <c r="G478" s="239">
        <f t="shared" si="95"/>
        <v>98922.339938000005</v>
      </c>
      <c r="H478" s="216">
        <f>'09-2022'!P484</f>
        <v>0</v>
      </c>
      <c r="I478" s="309">
        <f t="shared" si="96"/>
        <v>582.30399999999997</v>
      </c>
      <c r="J478" s="304">
        <f t="shared" si="97"/>
        <v>169.88092119923616</v>
      </c>
      <c r="K478" s="340">
        <v>7.28</v>
      </c>
      <c r="L478" s="310">
        <f t="shared" si="93"/>
        <v>109.19200000000001</v>
      </c>
      <c r="M478" s="304">
        <f t="shared" si="101"/>
        <v>0</v>
      </c>
      <c r="N478" s="304">
        <f t="shared" si="102"/>
        <v>22.532288138438037</v>
      </c>
      <c r="O478" s="304">
        <f t="shared" si="103"/>
        <v>0</v>
      </c>
      <c r="P478" s="304">
        <f t="shared" si="104"/>
        <v>0</v>
      </c>
      <c r="Q478" s="304">
        <f t="shared" si="105"/>
        <v>42.240747316848442</v>
      </c>
      <c r="R478" s="304">
        <f t="shared" si="98"/>
        <v>109.19200000000001</v>
      </c>
      <c r="S478" s="213">
        <f t="shared" si="99"/>
        <v>60.688921199236148</v>
      </c>
      <c r="T478" s="305">
        <f t="shared" si="100"/>
        <v>35339.401570000002</v>
      </c>
    </row>
    <row r="479" spans="1:20" x14ac:dyDescent="0.35">
      <c r="A479" s="202">
        <f>'09-2022'!A485</f>
        <v>44824.74999999885</v>
      </c>
      <c r="B479" s="364">
        <v>556.399</v>
      </c>
      <c r="C479" s="365">
        <v>102279.52159400001</v>
      </c>
      <c r="D479" s="366"/>
      <c r="E479" s="366"/>
      <c r="F479" s="239">
        <f t="shared" si="94"/>
        <v>556.399</v>
      </c>
      <c r="G479" s="239">
        <f t="shared" si="95"/>
        <v>102279.52159400001</v>
      </c>
      <c r="H479" s="216">
        <f>'09-2022'!P485</f>
        <v>0</v>
      </c>
      <c r="I479" s="309">
        <f t="shared" si="96"/>
        <v>556.399</v>
      </c>
      <c r="J479" s="304">
        <f t="shared" si="97"/>
        <v>183.82405718558087</v>
      </c>
      <c r="K479" s="340">
        <v>7.28</v>
      </c>
      <c r="L479" s="310">
        <f t="shared" si="93"/>
        <v>109.19200000000001</v>
      </c>
      <c r="M479" s="304">
        <f t="shared" si="101"/>
        <v>0</v>
      </c>
      <c r="N479" s="304">
        <f t="shared" si="102"/>
        <v>22.532288138438037</v>
      </c>
      <c r="O479" s="304">
        <f t="shared" si="103"/>
        <v>0</v>
      </c>
      <c r="P479" s="304">
        <f t="shared" si="104"/>
        <v>0</v>
      </c>
      <c r="Q479" s="304">
        <f t="shared" si="105"/>
        <v>42.240747316848442</v>
      </c>
      <c r="R479" s="304">
        <f t="shared" si="98"/>
        <v>109.19200000000001</v>
      </c>
      <c r="S479" s="213">
        <f t="shared" si="99"/>
        <v>74.632057185580862</v>
      </c>
      <c r="T479" s="305">
        <f t="shared" si="100"/>
        <v>41525.201986000007</v>
      </c>
    </row>
    <row r="480" spans="1:20" x14ac:dyDescent="0.35">
      <c r="A480" s="202">
        <f>'09-2022'!A486</f>
        <v>44824.791666665515</v>
      </c>
      <c r="B480" s="364">
        <v>512.05700000000002</v>
      </c>
      <c r="C480" s="365">
        <v>75009.791626999999</v>
      </c>
      <c r="D480" s="366">
        <v>0</v>
      </c>
      <c r="E480" s="366">
        <v>0</v>
      </c>
      <c r="F480" s="239">
        <f t="shared" si="94"/>
        <v>512.05700000000002</v>
      </c>
      <c r="G480" s="239">
        <f t="shared" si="95"/>
        <v>75009.791626999999</v>
      </c>
      <c r="H480" s="216">
        <f>'09-2022'!P486</f>
        <v>0</v>
      </c>
      <c r="I480" s="309">
        <f t="shared" si="96"/>
        <v>512.05700000000002</v>
      </c>
      <c r="J480" s="304">
        <f t="shared" si="97"/>
        <v>146.48719112715966</v>
      </c>
      <c r="K480" s="340">
        <v>7.28</v>
      </c>
      <c r="L480" s="310">
        <f t="shared" si="93"/>
        <v>109.19200000000001</v>
      </c>
      <c r="M480" s="304">
        <f t="shared" si="101"/>
        <v>0</v>
      </c>
      <c r="N480" s="304">
        <f t="shared" si="102"/>
        <v>22.532288138438037</v>
      </c>
      <c r="O480" s="304">
        <f t="shared" si="103"/>
        <v>0</v>
      </c>
      <c r="P480" s="304">
        <f t="shared" si="104"/>
        <v>0</v>
      </c>
      <c r="Q480" s="304">
        <f t="shared" si="105"/>
        <v>42.240747316848442</v>
      </c>
      <c r="R480" s="304">
        <f t="shared" si="98"/>
        <v>109.19200000000001</v>
      </c>
      <c r="S480" s="213">
        <f t="shared" si="99"/>
        <v>37.295191127159654</v>
      </c>
      <c r="T480" s="305">
        <f t="shared" si="100"/>
        <v>19097.26368299999</v>
      </c>
    </row>
    <row r="481" spans="1:20" x14ac:dyDescent="0.35">
      <c r="A481" s="202">
        <f>'09-2022'!A487</f>
        <v>44824.833333332179</v>
      </c>
      <c r="B481" s="364">
        <v>493.04300000000001</v>
      </c>
      <c r="C481" s="365">
        <v>61798.086373999999</v>
      </c>
      <c r="D481" s="366">
        <v>0</v>
      </c>
      <c r="E481" s="366">
        <v>0</v>
      </c>
      <c r="F481" s="239">
        <f t="shared" si="94"/>
        <v>493.04300000000001</v>
      </c>
      <c r="G481" s="239">
        <f t="shared" si="95"/>
        <v>61798.086373999999</v>
      </c>
      <c r="H481" s="216">
        <f>'09-2022'!P487</f>
        <v>0</v>
      </c>
      <c r="I481" s="309">
        <f t="shared" si="96"/>
        <v>493.04300000000001</v>
      </c>
      <c r="J481" s="304">
        <f t="shared" si="97"/>
        <v>125.3401556740487</v>
      </c>
      <c r="K481" s="340">
        <v>7.28</v>
      </c>
      <c r="L481" s="310">
        <f t="shared" si="93"/>
        <v>109.19200000000001</v>
      </c>
      <c r="M481" s="304">
        <f t="shared" si="101"/>
        <v>0</v>
      </c>
      <c r="N481" s="304">
        <f t="shared" si="102"/>
        <v>22.532288138438037</v>
      </c>
      <c r="O481" s="304">
        <f t="shared" si="103"/>
        <v>0</v>
      </c>
      <c r="P481" s="304">
        <f t="shared" si="104"/>
        <v>0</v>
      </c>
      <c r="Q481" s="304">
        <f t="shared" si="105"/>
        <v>42.240747316848442</v>
      </c>
      <c r="R481" s="304">
        <f t="shared" si="98"/>
        <v>109.19200000000001</v>
      </c>
      <c r="S481" s="213">
        <f t="shared" si="99"/>
        <v>16.148155674048695</v>
      </c>
      <c r="T481" s="305">
        <f t="shared" si="100"/>
        <v>7961.7351179999905</v>
      </c>
    </row>
    <row r="482" spans="1:20" x14ac:dyDescent="0.35">
      <c r="A482" s="202">
        <f>'09-2022'!A488</f>
        <v>44824.874999998843</v>
      </c>
      <c r="B482" s="364">
        <v>470.4</v>
      </c>
      <c r="C482" s="365">
        <v>54382.944000000003</v>
      </c>
      <c r="D482" s="366">
        <v>0.154</v>
      </c>
      <c r="E482" s="366">
        <v>17.803999999999998</v>
      </c>
      <c r="F482" s="239">
        <f t="shared" si="94"/>
        <v>470.24599999999998</v>
      </c>
      <c r="G482" s="239">
        <f t="shared" si="95"/>
        <v>54365.140000000007</v>
      </c>
      <c r="H482" s="216">
        <f>'09-2022'!P488</f>
        <v>0</v>
      </c>
      <c r="I482" s="309">
        <f t="shared" si="96"/>
        <v>470.24599999999998</v>
      </c>
      <c r="J482" s="304">
        <f t="shared" si="97"/>
        <v>115.60999987240723</v>
      </c>
      <c r="K482" s="340">
        <v>7.28</v>
      </c>
      <c r="L482" s="310">
        <f t="shared" si="93"/>
        <v>109.19200000000001</v>
      </c>
      <c r="M482" s="304">
        <f t="shared" si="101"/>
        <v>0</v>
      </c>
      <c r="N482" s="304">
        <f t="shared" si="102"/>
        <v>22.532288138438037</v>
      </c>
      <c r="O482" s="304">
        <f t="shared" si="103"/>
        <v>0</v>
      </c>
      <c r="P482" s="304">
        <f t="shared" si="104"/>
        <v>0</v>
      </c>
      <c r="Q482" s="304">
        <f t="shared" si="105"/>
        <v>42.240747316848442</v>
      </c>
      <c r="R482" s="304">
        <f t="shared" si="98"/>
        <v>109.19200000000001</v>
      </c>
      <c r="S482" s="213">
        <f t="shared" si="99"/>
        <v>6.417999872407222</v>
      </c>
      <c r="T482" s="305">
        <f t="shared" si="100"/>
        <v>3018.0387680000063</v>
      </c>
    </row>
    <row r="483" spans="1:20" x14ac:dyDescent="0.35">
      <c r="A483" s="202">
        <f>'09-2022'!A489</f>
        <v>44824.916666665507</v>
      </c>
      <c r="B483" s="364">
        <v>420.86600000000004</v>
      </c>
      <c r="C483" s="365">
        <v>39840.641000000003</v>
      </c>
      <c r="D483" s="366">
        <v>0</v>
      </c>
      <c r="E483" s="366">
        <v>0</v>
      </c>
      <c r="F483" s="239">
        <f t="shared" si="94"/>
        <v>420.86600000000004</v>
      </c>
      <c r="G483" s="239">
        <f t="shared" si="95"/>
        <v>39840.641000000003</v>
      </c>
      <c r="H483" s="216">
        <f>'09-2022'!P489</f>
        <v>0</v>
      </c>
      <c r="I483" s="309">
        <f t="shared" si="96"/>
        <v>420.86600000000004</v>
      </c>
      <c r="J483" s="304">
        <f t="shared" si="97"/>
        <v>94.663481963380264</v>
      </c>
      <c r="K483" s="340">
        <v>7.28</v>
      </c>
      <c r="L483" s="310">
        <f t="shared" si="93"/>
        <v>109.19200000000001</v>
      </c>
      <c r="M483" s="304">
        <f t="shared" si="101"/>
        <v>0</v>
      </c>
      <c r="N483" s="304">
        <f t="shared" si="102"/>
        <v>22.532288138438037</v>
      </c>
      <c r="O483" s="304">
        <f t="shared" si="103"/>
        <v>0</v>
      </c>
      <c r="P483" s="304">
        <f t="shared" si="104"/>
        <v>0</v>
      </c>
      <c r="Q483" s="304">
        <f t="shared" si="105"/>
        <v>42.240747316848442</v>
      </c>
      <c r="R483" s="304">
        <f t="shared" si="98"/>
        <v>109.19200000000001</v>
      </c>
      <c r="S483" s="213">
        <f t="shared" si="99"/>
        <v>0</v>
      </c>
      <c r="T483" s="305">
        <f t="shared" si="100"/>
        <v>0</v>
      </c>
    </row>
    <row r="484" spans="1:20" x14ac:dyDescent="0.35">
      <c r="A484" s="202">
        <f>'09-2022'!A490</f>
        <v>44824.958333332172</v>
      </c>
      <c r="B484" s="364">
        <v>372.38900000000001</v>
      </c>
      <c r="C484" s="365">
        <v>32865.163660999999</v>
      </c>
      <c r="D484" s="366">
        <v>0</v>
      </c>
      <c r="E484" s="366">
        <v>0</v>
      </c>
      <c r="F484" s="239">
        <f t="shared" si="94"/>
        <v>372.38900000000001</v>
      </c>
      <c r="G484" s="239">
        <f t="shared" si="95"/>
        <v>32865.163660999999</v>
      </c>
      <c r="H484" s="216">
        <f>'09-2022'!P490</f>
        <v>0</v>
      </c>
      <c r="I484" s="309">
        <f t="shared" si="96"/>
        <v>372.38900000000001</v>
      </c>
      <c r="J484" s="304">
        <f t="shared" si="97"/>
        <v>88.254926061188698</v>
      </c>
      <c r="K484" s="340">
        <v>7.28</v>
      </c>
      <c r="L484" s="310">
        <f t="shared" si="93"/>
        <v>109.19200000000001</v>
      </c>
      <c r="M484" s="304">
        <f t="shared" si="101"/>
        <v>0</v>
      </c>
      <c r="N484" s="304">
        <f t="shared" si="102"/>
        <v>22.532288138438037</v>
      </c>
      <c r="O484" s="304">
        <f t="shared" si="103"/>
        <v>0</v>
      </c>
      <c r="P484" s="304">
        <f t="shared" si="104"/>
        <v>0</v>
      </c>
      <c r="Q484" s="304">
        <f t="shared" si="105"/>
        <v>42.240747316848442</v>
      </c>
      <c r="R484" s="304">
        <f t="shared" si="98"/>
        <v>109.19200000000001</v>
      </c>
      <c r="S484" s="213">
        <f t="shared" si="99"/>
        <v>0</v>
      </c>
      <c r="T484" s="305">
        <f t="shared" si="100"/>
        <v>0</v>
      </c>
    </row>
    <row r="485" spans="1:20" x14ac:dyDescent="0.35">
      <c r="A485" s="202">
        <f>'09-2022'!A491</f>
        <v>44824.999999998836</v>
      </c>
      <c r="B485" s="364">
        <v>327.95400000000001</v>
      </c>
      <c r="C485" s="365">
        <v>23038.692238</v>
      </c>
      <c r="D485" s="366">
        <v>0</v>
      </c>
      <c r="E485" s="366">
        <v>0</v>
      </c>
      <c r="F485" s="239">
        <f t="shared" si="94"/>
        <v>327.95400000000001</v>
      </c>
      <c r="G485" s="239">
        <f t="shared" si="95"/>
        <v>23038.692238</v>
      </c>
      <c r="H485" s="216">
        <f>'09-2022'!P491</f>
        <v>0</v>
      </c>
      <c r="I485" s="309">
        <f t="shared" si="96"/>
        <v>327.95400000000001</v>
      </c>
      <c r="J485" s="304">
        <f t="shared" si="97"/>
        <v>70.249767461290304</v>
      </c>
      <c r="K485" s="340">
        <v>7.28</v>
      </c>
      <c r="L485" s="310">
        <f t="shared" si="93"/>
        <v>109.19200000000001</v>
      </c>
      <c r="M485" s="304">
        <f t="shared" si="101"/>
        <v>0</v>
      </c>
      <c r="N485" s="304">
        <f t="shared" si="102"/>
        <v>22.532288138438037</v>
      </c>
      <c r="O485" s="304">
        <f t="shared" si="103"/>
        <v>0</v>
      </c>
      <c r="P485" s="304">
        <f t="shared" si="104"/>
        <v>0</v>
      </c>
      <c r="Q485" s="304">
        <f t="shared" si="105"/>
        <v>42.240747316848442</v>
      </c>
      <c r="R485" s="304">
        <f t="shared" si="98"/>
        <v>109.19200000000001</v>
      </c>
      <c r="S485" s="213">
        <f t="shared" si="99"/>
        <v>0</v>
      </c>
      <c r="T485" s="305">
        <f t="shared" si="100"/>
        <v>0</v>
      </c>
    </row>
    <row r="486" spans="1:20" x14ac:dyDescent="0.35">
      <c r="A486" s="202">
        <f>'09-2022'!A492</f>
        <v>44825.0416666655</v>
      </c>
      <c r="B486" s="362">
        <v>283.738</v>
      </c>
      <c r="C486" s="363">
        <v>16620.689063999998</v>
      </c>
      <c r="D486" s="366">
        <v>0</v>
      </c>
      <c r="E486" s="366">
        <v>0</v>
      </c>
      <c r="F486" s="239">
        <f t="shared" si="94"/>
        <v>283.738</v>
      </c>
      <c r="G486" s="239">
        <f t="shared" si="95"/>
        <v>16620.689063999998</v>
      </c>
      <c r="H486" s="216">
        <f>'09-2022'!P492</f>
        <v>0</v>
      </c>
      <c r="I486" s="309">
        <f t="shared" si="96"/>
        <v>283.738</v>
      </c>
      <c r="J486" s="304">
        <f t="shared" si="97"/>
        <v>58.577592934326731</v>
      </c>
      <c r="K486" s="340">
        <v>7.25</v>
      </c>
      <c r="L486" s="310">
        <f t="shared" si="93"/>
        <v>108.88</v>
      </c>
      <c r="M486" s="304">
        <f t="shared" si="101"/>
        <v>0</v>
      </c>
      <c r="N486" s="304">
        <f t="shared" si="102"/>
        <v>22.532288138438037</v>
      </c>
      <c r="O486" s="304">
        <f t="shared" si="103"/>
        <v>0</v>
      </c>
      <c r="P486" s="304">
        <f t="shared" si="104"/>
        <v>0</v>
      </c>
      <c r="Q486" s="304">
        <f t="shared" si="105"/>
        <v>42.240747316848442</v>
      </c>
      <c r="R486" s="304">
        <f t="shared" si="98"/>
        <v>108.88</v>
      </c>
      <c r="S486" s="213">
        <f t="shared" si="99"/>
        <v>0</v>
      </c>
      <c r="T486" s="305">
        <f t="shared" si="100"/>
        <v>0</v>
      </c>
    </row>
    <row r="487" spans="1:20" x14ac:dyDescent="0.35">
      <c r="A487" s="202">
        <f>'09-2022'!A493</f>
        <v>44825.083333332164</v>
      </c>
      <c r="B487" s="364">
        <v>257.25400000000002</v>
      </c>
      <c r="C487" s="365">
        <v>13189.581291999999</v>
      </c>
      <c r="D487" s="366">
        <v>0</v>
      </c>
      <c r="E487" s="366">
        <v>0</v>
      </c>
      <c r="F487" s="239">
        <f t="shared" si="94"/>
        <v>257.25400000000002</v>
      </c>
      <c r="G487" s="239">
        <f t="shared" si="95"/>
        <v>13189.581291999999</v>
      </c>
      <c r="H487" s="216">
        <f>'09-2022'!P493</f>
        <v>0</v>
      </c>
      <c r="I487" s="309">
        <f t="shared" si="96"/>
        <v>257.25400000000002</v>
      </c>
      <c r="J487" s="304">
        <f t="shared" si="97"/>
        <v>51.270655818762769</v>
      </c>
      <c r="K487" s="340">
        <v>7.25</v>
      </c>
      <c r="L487" s="310">
        <f t="shared" si="93"/>
        <v>108.88</v>
      </c>
      <c r="M487" s="304">
        <f t="shared" si="101"/>
        <v>0</v>
      </c>
      <c r="N487" s="304">
        <f t="shared" si="102"/>
        <v>22.532288138438037</v>
      </c>
      <c r="O487" s="304">
        <f t="shared" si="103"/>
        <v>0</v>
      </c>
      <c r="P487" s="304">
        <f t="shared" si="104"/>
        <v>0</v>
      </c>
      <c r="Q487" s="304">
        <f t="shared" si="105"/>
        <v>42.240747316848442</v>
      </c>
      <c r="R487" s="304">
        <f t="shared" si="98"/>
        <v>108.88</v>
      </c>
      <c r="S487" s="213">
        <f t="shared" si="99"/>
        <v>0</v>
      </c>
      <c r="T487" s="305">
        <f t="shared" si="100"/>
        <v>0</v>
      </c>
    </row>
    <row r="488" spans="1:20" x14ac:dyDescent="0.35">
      <c r="A488" s="202">
        <f>'09-2022'!A494</f>
        <v>44825.124999998829</v>
      </c>
      <c r="B488" s="364">
        <v>249.96199999999999</v>
      </c>
      <c r="C488" s="365">
        <v>12000.213256000001</v>
      </c>
      <c r="D488" s="366">
        <v>0</v>
      </c>
      <c r="E488" s="366">
        <v>0</v>
      </c>
      <c r="F488" s="239">
        <f t="shared" si="94"/>
        <v>249.96199999999999</v>
      </c>
      <c r="G488" s="239">
        <f t="shared" si="95"/>
        <v>12000.213256000001</v>
      </c>
      <c r="H488" s="216">
        <f>'09-2022'!P494</f>
        <v>0</v>
      </c>
      <c r="I488" s="309">
        <f t="shared" si="96"/>
        <v>249.96199999999999</v>
      </c>
      <c r="J488" s="304">
        <f t="shared" si="97"/>
        <v>48.008150262839955</v>
      </c>
      <c r="K488" s="340">
        <v>7.25</v>
      </c>
      <c r="L488" s="310">
        <f t="shared" si="93"/>
        <v>108.88</v>
      </c>
      <c r="M488" s="304">
        <f t="shared" si="101"/>
        <v>0</v>
      </c>
      <c r="N488" s="304">
        <f t="shared" si="102"/>
        <v>22.532288138438037</v>
      </c>
      <c r="O488" s="304">
        <f t="shared" si="103"/>
        <v>0</v>
      </c>
      <c r="P488" s="304">
        <f t="shared" si="104"/>
        <v>0</v>
      </c>
      <c r="Q488" s="304">
        <f t="shared" si="105"/>
        <v>42.240747316848442</v>
      </c>
      <c r="R488" s="304">
        <f t="shared" si="98"/>
        <v>108.88</v>
      </c>
      <c r="S488" s="213">
        <f t="shared" si="99"/>
        <v>0</v>
      </c>
      <c r="T488" s="305">
        <f t="shared" si="100"/>
        <v>0</v>
      </c>
    </row>
    <row r="489" spans="1:20" x14ac:dyDescent="0.35">
      <c r="A489" s="202">
        <f>'09-2022'!A495</f>
        <v>44825.166666665493</v>
      </c>
      <c r="B489" s="364">
        <v>243.149</v>
      </c>
      <c r="C489" s="365">
        <v>11165.096751000001</v>
      </c>
      <c r="D489" s="366">
        <v>0</v>
      </c>
      <c r="E489" s="366">
        <v>0</v>
      </c>
      <c r="F489" s="239">
        <f t="shared" si="94"/>
        <v>243.149</v>
      </c>
      <c r="G489" s="239">
        <f t="shared" si="95"/>
        <v>11165.096751000001</v>
      </c>
      <c r="H489" s="216">
        <f>'09-2022'!P495</f>
        <v>0</v>
      </c>
      <c r="I489" s="309">
        <f t="shared" si="96"/>
        <v>243.149</v>
      </c>
      <c r="J489" s="304">
        <f t="shared" si="97"/>
        <v>45.918744272030736</v>
      </c>
      <c r="K489" s="340">
        <v>7.25</v>
      </c>
      <c r="L489" s="310">
        <f t="shared" si="93"/>
        <v>108.88</v>
      </c>
      <c r="M489" s="304">
        <f t="shared" si="101"/>
        <v>0</v>
      </c>
      <c r="N489" s="304">
        <f t="shared" si="102"/>
        <v>22.532288138438037</v>
      </c>
      <c r="O489" s="304">
        <f t="shared" si="103"/>
        <v>0</v>
      </c>
      <c r="P489" s="304">
        <f t="shared" si="104"/>
        <v>0</v>
      </c>
      <c r="Q489" s="304">
        <f t="shared" si="105"/>
        <v>42.240747316848442</v>
      </c>
      <c r="R489" s="304">
        <f t="shared" si="98"/>
        <v>108.88</v>
      </c>
      <c r="S489" s="213">
        <f t="shared" si="99"/>
        <v>0</v>
      </c>
      <c r="T489" s="305">
        <f t="shared" si="100"/>
        <v>0</v>
      </c>
    </row>
    <row r="490" spans="1:20" x14ac:dyDescent="0.35">
      <c r="A490" s="202">
        <f>'09-2022'!A496</f>
        <v>44825.208333332157</v>
      </c>
      <c r="B490" s="364">
        <v>245.387</v>
      </c>
      <c r="C490" s="365">
        <v>11464.732086</v>
      </c>
      <c r="D490" s="366">
        <v>0</v>
      </c>
      <c r="E490" s="366">
        <v>0</v>
      </c>
      <c r="F490" s="239">
        <f t="shared" si="94"/>
        <v>245.387</v>
      </c>
      <c r="G490" s="239">
        <f t="shared" si="95"/>
        <v>11464.732086</v>
      </c>
      <c r="H490" s="216">
        <f>'09-2022'!P496</f>
        <v>0</v>
      </c>
      <c r="I490" s="309">
        <f t="shared" si="96"/>
        <v>245.387</v>
      </c>
      <c r="J490" s="304">
        <f t="shared" si="97"/>
        <v>46.721024691609578</v>
      </c>
      <c r="K490" s="340">
        <v>7.25</v>
      </c>
      <c r="L490" s="310">
        <f t="shared" si="93"/>
        <v>108.88</v>
      </c>
      <c r="M490" s="304">
        <f t="shared" si="101"/>
        <v>0</v>
      </c>
      <c r="N490" s="304">
        <f t="shared" si="102"/>
        <v>22.532288138438037</v>
      </c>
      <c r="O490" s="304">
        <f t="shared" si="103"/>
        <v>0</v>
      </c>
      <c r="P490" s="304">
        <f t="shared" si="104"/>
        <v>0</v>
      </c>
      <c r="Q490" s="304">
        <f t="shared" si="105"/>
        <v>42.240747316848442</v>
      </c>
      <c r="R490" s="304">
        <f t="shared" si="98"/>
        <v>108.88</v>
      </c>
      <c r="S490" s="213">
        <f t="shared" si="99"/>
        <v>0</v>
      </c>
      <c r="T490" s="305">
        <f t="shared" si="100"/>
        <v>0</v>
      </c>
    </row>
    <row r="491" spans="1:20" x14ac:dyDescent="0.35">
      <c r="A491" s="202">
        <f>'09-2022'!A497</f>
        <v>44825.249999998821</v>
      </c>
      <c r="B491" s="364">
        <v>258.82100000000003</v>
      </c>
      <c r="C491" s="365">
        <v>13262.788842</v>
      </c>
      <c r="D491" s="366">
        <v>0</v>
      </c>
      <c r="E491" s="366">
        <v>0</v>
      </c>
      <c r="F491" s="239">
        <f t="shared" si="94"/>
        <v>258.82100000000003</v>
      </c>
      <c r="G491" s="239">
        <f t="shared" si="95"/>
        <v>13262.788842</v>
      </c>
      <c r="H491" s="216">
        <f>'09-2022'!P497</f>
        <v>0</v>
      </c>
      <c r="I491" s="309">
        <f t="shared" si="96"/>
        <v>258.82100000000003</v>
      </c>
      <c r="J491" s="304">
        <f t="shared" si="97"/>
        <v>51.243094037964454</v>
      </c>
      <c r="K491" s="340">
        <v>7.25</v>
      </c>
      <c r="L491" s="310">
        <f t="shared" si="93"/>
        <v>108.88</v>
      </c>
      <c r="M491" s="304">
        <f t="shared" si="101"/>
        <v>0</v>
      </c>
      <c r="N491" s="304">
        <f t="shared" si="102"/>
        <v>22.532288138438037</v>
      </c>
      <c r="O491" s="304">
        <f t="shared" si="103"/>
        <v>0</v>
      </c>
      <c r="P491" s="304">
        <f t="shared" si="104"/>
        <v>0</v>
      </c>
      <c r="Q491" s="304">
        <f t="shared" si="105"/>
        <v>42.240747316848442</v>
      </c>
      <c r="R491" s="304">
        <f t="shared" si="98"/>
        <v>108.88</v>
      </c>
      <c r="S491" s="213">
        <f t="shared" si="99"/>
        <v>0</v>
      </c>
      <c r="T491" s="305">
        <f t="shared" si="100"/>
        <v>0</v>
      </c>
    </row>
    <row r="492" spans="1:20" x14ac:dyDescent="0.35">
      <c r="A492" s="202">
        <f>'09-2022'!A498</f>
        <v>44825.291666665486</v>
      </c>
      <c r="B492" s="364">
        <v>298.90000000000003</v>
      </c>
      <c r="C492" s="365">
        <v>21091.3521</v>
      </c>
      <c r="D492" s="366">
        <v>0</v>
      </c>
      <c r="E492" s="366">
        <v>0</v>
      </c>
      <c r="F492" s="239">
        <f t="shared" si="94"/>
        <v>298.90000000000003</v>
      </c>
      <c r="G492" s="239">
        <f t="shared" si="95"/>
        <v>21091.3521</v>
      </c>
      <c r="H492" s="216">
        <f>'09-2022'!P498</f>
        <v>0</v>
      </c>
      <c r="I492" s="309">
        <f t="shared" si="96"/>
        <v>298.90000000000003</v>
      </c>
      <c r="J492" s="304">
        <f t="shared" si="97"/>
        <v>70.563238875878213</v>
      </c>
      <c r="K492" s="340">
        <v>7.25</v>
      </c>
      <c r="L492" s="310">
        <f t="shared" si="93"/>
        <v>108.88</v>
      </c>
      <c r="M492" s="304">
        <f t="shared" si="101"/>
        <v>0</v>
      </c>
      <c r="N492" s="304">
        <f t="shared" si="102"/>
        <v>22.532288138438037</v>
      </c>
      <c r="O492" s="304">
        <f t="shared" si="103"/>
        <v>0</v>
      </c>
      <c r="P492" s="304">
        <f t="shared" si="104"/>
        <v>0</v>
      </c>
      <c r="Q492" s="304">
        <f t="shared" si="105"/>
        <v>42.240747316848442</v>
      </c>
      <c r="R492" s="304">
        <f t="shared" si="98"/>
        <v>108.88</v>
      </c>
      <c r="S492" s="213">
        <f t="shared" si="99"/>
        <v>0</v>
      </c>
      <c r="T492" s="305">
        <f t="shared" si="100"/>
        <v>0</v>
      </c>
    </row>
    <row r="493" spans="1:20" x14ac:dyDescent="0.35">
      <c r="A493" s="202">
        <f>'09-2022'!A499</f>
        <v>44825.33333333215</v>
      </c>
      <c r="B493" s="364">
        <v>319.13499999999999</v>
      </c>
      <c r="C493" s="365">
        <v>22890.949895000002</v>
      </c>
      <c r="D493" s="366">
        <v>0</v>
      </c>
      <c r="E493" s="366">
        <v>0</v>
      </c>
      <c r="F493" s="239">
        <f t="shared" si="94"/>
        <v>319.13499999999999</v>
      </c>
      <c r="G493" s="239">
        <f t="shared" si="95"/>
        <v>22890.949895000002</v>
      </c>
      <c r="H493" s="216">
        <f>'09-2022'!P499</f>
        <v>0</v>
      </c>
      <c r="I493" s="309">
        <f t="shared" si="96"/>
        <v>319.13499999999999</v>
      </c>
      <c r="J493" s="304">
        <f t="shared" si="97"/>
        <v>71.728108465069653</v>
      </c>
      <c r="K493" s="340">
        <v>7.25</v>
      </c>
      <c r="L493" s="310">
        <f t="shared" si="93"/>
        <v>108.88</v>
      </c>
      <c r="M493" s="304">
        <f t="shared" si="101"/>
        <v>0</v>
      </c>
      <c r="N493" s="304">
        <f t="shared" si="102"/>
        <v>22.532288138438037</v>
      </c>
      <c r="O493" s="304">
        <f t="shared" si="103"/>
        <v>0</v>
      </c>
      <c r="P493" s="304">
        <f t="shared" si="104"/>
        <v>0</v>
      </c>
      <c r="Q493" s="304">
        <f t="shared" si="105"/>
        <v>42.240747316848442</v>
      </c>
      <c r="R493" s="304">
        <f t="shared" si="98"/>
        <v>108.88</v>
      </c>
      <c r="S493" s="213">
        <f t="shared" si="99"/>
        <v>0</v>
      </c>
      <c r="T493" s="305">
        <f t="shared" si="100"/>
        <v>0</v>
      </c>
    </row>
    <row r="494" spans="1:20" x14ac:dyDescent="0.35">
      <c r="A494" s="202">
        <f>'09-2022'!A500</f>
        <v>44825.374999998814</v>
      </c>
      <c r="B494" s="364">
        <v>332.61099999999999</v>
      </c>
      <c r="C494" s="365">
        <v>22458.972395999997</v>
      </c>
      <c r="D494" s="366">
        <v>0</v>
      </c>
      <c r="E494" s="366">
        <v>0</v>
      </c>
      <c r="F494" s="239">
        <f t="shared" si="94"/>
        <v>332.61099999999999</v>
      </c>
      <c r="G494" s="239">
        <f t="shared" si="95"/>
        <v>22458.972395999997</v>
      </c>
      <c r="H494" s="216">
        <f>'09-2022'!P500</f>
        <v>0</v>
      </c>
      <c r="I494" s="309">
        <f t="shared" si="96"/>
        <v>332.61099999999999</v>
      </c>
      <c r="J494" s="304">
        <f t="shared" si="97"/>
        <v>67.523240049186583</v>
      </c>
      <c r="K494" s="340">
        <v>7.25</v>
      </c>
      <c r="L494" s="310">
        <f t="shared" si="93"/>
        <v>108.88</v>
      </c>
      <c r="M494" s="304">
        <f t="shared" si="101"/>
        <v>0</v>
      </c>
      <c r="N494" s="304">
        <f t="shared" si="102"/>
        <v>22.532288138438037</v>
      </c>
      <c r="O494" s="304">
        <f t="shared" si="103"/>
        <v>0</v>
      </c>
      <c r="P494" s="304">
        <f t="shared" si="104"/>
        <v>0</v>
      </c>
      <c r="Q494" s="304">
        <f t="shared" si="105"/>
        <v>42.240747316848442</v>
      </c>
      <c r="R494" s="304">
        <f t="shared" si="98"/>
        <v>108.88</v>
      </c>
      <c r="S494" s="213">
        <f t="shared" si="99"/>
        <v>0</v>
      </c>
      <c r="T494" s="305">
        <f t="shared" si="100"/>
        <v>0</v>
      </c>
    </row>
    <row r="495" spans="1:20" x14ac:dyDescent="0.35">
      <c r="A495" s="202">
        <f>'09-2022'!A501</f>
        <v>44825.416666665478</v>
      </c>
      <c r="B495" s="364">
        <v>350.45</v>
      </c>
      <c r="C495" s="365">
        <v>27576.910500000002</v>
      </c>
      <c r="D495" s="366">
        <v>2.3639999999999999</v>
      </c>
      <c r="E495" s="366">
        <v>186.024</v>
      </c>
      <c r="F495" s="239">
        <f t="shared" si="94"/>
        <v>348.08600000000001</v>
      </c>
      <c r="G495" s="239">
        <f t="shared" si="95"/>
        <v>27390.886500000001</v>
      </c>
      <c r="H495" s="216">
        <f>'09-2022'!P501</f>
        <v>0</v>
      </c>
      <c r="I495" s="309">
        <f t="shared" si="96"/>
        <v>348.08600000000001</v>
      </c>
      <c r="J495" s="304">
        <f t="shared" si="97"/>
        <v>78.689997586803258</v>
      </c>
      <c r="K495" s="340">
        <v>7.25</v>
      </c>
      <c r="L495" s="310">
        <f t="shared" si="93"/>
        <v>108.88</v>
      </c>
      <c r="M495" s="304">
        <f t="shared" si="101"/>
        <v>0</v>
      </c>
      <c r="N495" s="304">
        <f t="shared" si="102"/>
        <v>22.532288138438037</v>
      </c>
      <c r="O495" s="304">
        <f t="shared" si="103"/>
        <v>0</v>
      </c>
      <c r="P495" s="304">
        <f t="shared" si="104"/>
        <v>0</v>
      </c>
      <c r="Q495" s="304">
        <f t="shared" si="105"/>
        <v>42.240747316848442</v>
      </c>
      <c r="R495" s="304">
        <f t="shared" si="98"/>
        <v>108.88</v>
      </c>
      <c r="S495" s="213">
        <f t="shared" si="99"/>
        <v>0</v>
      </c>
      <c r="T495" s="305">
        <f t="shared" si="100"/>
        <v>0</v>
      </c>
    </row>
    <row r="496" spans="1:20" x14ac:dyDescent="0.35">
      <c r="A496" s="202">
        <f>'09-2022'!A502</f>
        <v>44825.458333332143</v>
      </c>
      <c r="B496" s="364">
        <v>408.3</v>
      </c>
      <c r="C496" s="365">
        <v>34195.125</v>
      </c>
      <c r="D496" s="366">
        <v>32.643000000000001</v>
      </c>
      <c r="E496" s="366">
        <v>2733.8510000000001</v>
      </c>
      <c r="F496" s="239">
        <f t="shared" si="94"/>
        <v>375.65700000000004</v>
      </c>
      <c r="G496" s="239">
        <f t="shared" si="95"/>
        <v>31461.274000000001</v>
      </c>
      <c r="H496" s="216">
        <f>'09-2022'!P502</f>
        <v>0</v>
      </c>
      <c r="I496" s="309">
        <f t="shared" si="96"/>
        <v>375.65700000000004</v>
      </c>
      <c r="J496" s="304">
        <f t="shared" si="97"/>
        <v>83.750000665500707</v>
      </c>
      <c r="K496" s="340">
        <v>7.25</v>
      </c>
      <c r="L496" s="310">
        <f t="shared" si="93"/>
        <v>108.88</v>
      </c>
      <c r="M496" s="304">
        <f t="shared" si="101"/>
        <v>0</v>
      </c>
      <c r="N496" s="304">
        <f t="shared" si="102"/>
        <v>22.532288138438037</v>
      </c>
      <c r="O496" s="304">
        <f t="shared" si="103"/>
        <v>0</v>
      </c>
      <c r="P496" s="304">
        <f t="shared" si="104"/>
        <v>0</v>
      </c>
      <c r="Q496" s="304">
        <f t="shared" si="105"/>
        <v>42.240747316848442</v>
      </c>
      <c r="R496" s="304">
        <f t="shared" si="98"/>
        <v>108.88</v>
      </c>
      <c r="S496" s="213">
        <f t="shared" si="99"/>
        <v>0</v>
      </c>
      <c r="T496" s="305">
        <f t="shared" si="100"/>
        <v>0</v>
      </c>
    </row>
    <row r="497" spans="1:20" x14ac:dyDescent="0.35">
      <c r="A497" s="202">
        <f>'09-2022'!A503</f>
        <v>44825.499999998807</v>
      </c>
      <c r="B497" s="364">
        <v>448.1</v>
      </c>
      <c r="C497" s="365">
        <v>44805.519</v>
      </c>
      <c r="D497" s="366">
        <v>24.137</v>
      </c>
      <c r="E497" s="366">
        <v>2413.4589999999998</v>
      </c>
      <c r="F497" s="239">
        <f t="shared" si="94"/>
        <v>423.96300000000002</v>
      </c>
      <c r="G497" s="239">
        <f t="shared" si="95"/>
        <v>42392.06</v>
      </c>
      <c r="H497" s="216">
        <f>'09-2022'!P503</f>
        <v>0</v>
      </c>
      <c r="I497" s="309">
        <f t="shared" si="96"/>
        <v>423.96300000000002</v>
      </c>
      <c r="J497" s="304">
        <f t="shared" si="97"/>
        <v>99.989999127282317</v>
      </c>
      <c r="K497" s="340">
        <v>7.25</v>
      </c>
      <c r="L497" s="310">
        <f t="shared" si="93"/>
        <v>108.88</v>
      </c>
      <c r="M497" s="304">
        <f t="shared" si="101"/>
        <v>0</v>
      </c>
      <c r="N497" s="304">
        <f t="shared" si="102"/>
        <v>22.532288138438037</v>
      </c>
      <c r="O497" s="304">
        <f t="shared" si="103"/>
        <v>0</v>
      </c>
      <c r="P497" s="304">
        <f t="shared" si="104"/>
        <v>0</v>
      </c>
      <c r="Q497" s="304">
        <f t="shared" si="105"/>
        <v>42.240747316848442</v>
      </c>
      <c r="R497" s="304">
        <f t="shared" si="98"/>
        <v>108.88</v>
      </c>
      <c r="S497" s="213">
        <f t="shared" si="99"/>
        <v>0</v>
      </c>
      <c r="T497" s="305">
        <f t="shared" si="100"/>
        <v>0</v>
      </c>
    </row>
    <row r="498" spans="1:20" x14ac:dyDescent="0.35">
      <c r="A498" s="202">
        <f>'09-2022'!A504</f>
        <v>44825.541666665471</v>
      </c>
      <c r="B498" s="364">
        <v>516.20000000000005</v>
      </c>
      <c r="C498" s="365">
        <v>58635.158000000003</v>
      </c>
      <c r="D498" s="366">
        <v>36.210999999999999</v>
      </c>
      <c r="E498" s="366">
        <v>4113.2070000000003</v>
      </c>
      <c r="F498" s="239">
        <f t="shared" si="94"/>
        <v>479.98900000000003</v>
      </c>
      <c r="G498" s="239">
        <f t="shared" si="95"/>
        <v>54521.951000000001</v>
      </c>
      <c r="H498" s="216">
        <f>'09-2022'!P504</f>
        <v>0</v>
      </c>
      <c r="I498" s="309">
        <f t="shared" si="96"/>
        <v>479.98900000000003</v>
      </c>
      <c r="J498" s="304">
        <f t="shared" si="97"/>
        <v>113.59000102085672</v>
      </c>
      <c r="K498" s="340">
        <v>7.25</v>
      </c>
      <c r="L498" s="310">
        <f t="shared" si="93"/>
        <v>108.88</v>
      </c>
      <c r="M498" s="304">
        <f t="shared" si="101"/>
        <v>0</v>
      </c>
      <c r="N498" s="304">
        <f t="shared" si="102"/>
        <v>22.532288138438037</v>
      </c>
      <c r="O498" s="304">
        <f t="shared" si="103"/>
        <v>0</v>
      </c>
      <c r="P498" s="304">
        <f t="shared" si="104"/>
        <v>0</v>
      </c>
      <c r="Q498" s="304">
        <f t="shared" si="105"/>
        <v>42.240747316848442</v>
      </c>
      <c r="R498" s="304">
        <f t="shared" si="98"/>
        <v>108.88</v>
      </c>
      <c r="S498" s="213">
        <f t="shared" si="99"/>
        <v>4.7100010208567227</v>
      </c>
      <c r="T498" s="305">
        <f t="shared" si="100"/>
        <v>2260.7486799999974</v>
      </c>
    </row>
    <row r="499" spans="1:20" x14ac:dyDescent="0.35">
      <c r="A499" s="202">
        <f>'09-2022'!A505</f>
        <v>44825.583333332135</v>
      </c>
      <c r="B499" s="364">
        <v>572.04999999999995</v>
      </c>
      <c r="C499" s="365">
        <v>72787.642000000007</v>
      </c>
      <c r="D499" s="366">
        <v>52.228000000000002</v>
      </c>
      <c r="E499" s="366">
        <v>6645.491</v>
      </c>
      <c r="F499" s="239">
        <f t="shared" si="94"/>
        <v>519.822</v>
      </c>
      <c r="G499" s="239">
        <f t="shared" si="95"/>
        <v>66142.151000000013</v>
      </c>
      <c r="H499" s="216">
        <f>'09-2022'!P505</f>
        <v>0</v>
      </c>
      <c r="I499" s="309">
        <f t="shared" si="96"/>
        <v>519.822</v>
      </c>
      <c r="J499" s="304">
        <f t="shared" si="97"/>
        <v>127.2399994613541</v>
      </c>
      <c r="K499" s="340">
        <v>7.25</v>
      </c>
      <c r="L499" s="310">
        <f t="shared" si="93"/>
        <v>108.88</v>
      </c>
      <c r="M499" s="304">
        <f t="shared" si="101"/>
        <v>0</v>
      </c>
      <c r="N499" s="304">
        <f t="shared" si="102"/>
        <v>22.532288138438037</v>
      </c>
      <c r="O499" s="304">
        <f t="shared" si="103"/>
        <v>0</v>
      </c>
      <c r="P499" s="304">
        <f t="shared" si="104"/>
        <v>0</v>
      </c>
      <c r="Q499" s="304">
        <f t="shared" si="105"/>
        <v>42.240747316848442</v>
      </c>
      <c r="R499" s="304">
        <f t="shared" si="98"/>
        <v>108.88</v>
      </c>
      <c r="S499" s="213">
        <f t="shared" si="99"/>
        <v>18.359999461354107</v>
      </c>
      <c r="T499" s="305">
        <f t="shared" si="100"/>
        <v>9543.9316400000152</v>
      </c>
    </row>
    <row r="500" spans="1:20" x14ac:dyDescent="0.35">
      <c r="A500" s="202">
        <f>'09-2022'!A506</f>
        <v>44825.624999998799</v>
      </c>
      <c r="B500" s="364">
        <v>593.6</v>
      </c>
      <c r="C500" s="365">
        <v>86742.767999999996</v>
      </c>
      <c r="D500" s="366">
        <v>20.338999999999999</v>
      </c>
      <c r="E500" s="366">
        <v>2972.1379999999999</v>
      </c>
      <c r="F500" s="239">
        <f t="shared" si="94"/>
        <v>573.26099999999997</v>
      </c>
      <c r="G500" s="239">
        <f t="shared" si="95"/>
        <v>83770.62999999999</v>
      </c>
      <c r="H500" s="216">
        <f>'09-2022'!P506</f>
        <v>0</v>
      </c>
      <c r="I500" s="309">
        <f t="shared" si="96"/>
        <v>573.26099999999997</v>
      </c>
      <c r="J500" s="304">
        <f t="shared" si="97"/>
        <v>146.13000012210841</v>
      </c>
      <c r="K500" s="340">
        <v>7.25</v>
      </c>
      <c r="L500" s="310">
        <f t="shared" si="93"/>
        <v>108.88</v>
      </c>
      <c r="M500" s="304">
        <f t="shared" si="101"/>
        <v>0</v>
      </c>
      <c r="N500" s="304">
        <f t="shared" si="102"/>
        <v>22.532288138438037</v>
      </c>
      <c r="O500" s="304">
        <f t="shared" si="103"/>
        <v>0</v>
      </c>
      <c r="P500" s="304">
        <f t="shared" si="104"/>
        <v>0</v>
      </c>
      <c r="Q500" s="304">
        <f t="shared" si="105"/>
        <v>42.240747316848442</v>
      </c>
      <c r="R500" s="304">
        <f t="shared" si="98"/>
        <v>108.88</v>
      </c>
      <c r="S500" s="213">
        <f t="shared" si="99"/>
        <v>37.250000122108418</v>
      </c>
      <c r="T500" s="305">
        <f t="shared" si="100"/>
        <v>21353.972319999993</v>
      </c>
    </row>
    <row r="501" spans="1:20" x14ac:dyDescent="0.35">
      <c r="A501" s="202">
        <f>'09-2022'!A507</f>
        <v>44825.666666665464</v>
      </c>
      <c r="B501" s="364">
        <v>579.38200000000006</v>
      </c>
      <c r="C501" s="365">
        <v>93646.280415999994</v>
      </c>
      <c r="D501" s="366"/>
      <c r="E501" s="366"/>
      <c r="F501" s="239">
        <f t="shared" si="94"/>
        <v>579.38200000000006</v>
      </c>
      <c r="G501" s="239">
        <f t="shared" si="95"/>
        <v>93646.280415999994</v>
      </c>
      <c r="H501" s="216">
        <f>'09-2022'!P507</f>
        <v>0</v>
      </c>
      <c r="I501" s="309">
        <f t="shared" si="96"/>
        <v>579.38200000000006</v>
      </c>
      <c r="J501" s="304">
        <f t="shared" si="97"/>
        <v>161.63132512918935</v>
      </c>
      <c r="K501" s="340">
        <v>7.25</v>
      </c>
      <c r="L501" s="310">
        <f t="shared" si="93"/>
        <v>108.88</v>
      </c>
      <c r="M501" s="304">
        <f t="shared" si="101"/>
        <v>0</v>
      </c>
      <c r="N501" s="304">
        <f t="shared" si="102"/>
        <v>22.532288138438037</v>
      </c>
      <c r="O501" s="304">
        <f t="shared" si="103"/>
        <v>0</v>
      </c>
      <c r="P501" s="304">
        <f t="shared" si="104"/>
        <v>0</v>
      </c>
      <c r="Q501" s="304">
        <f t="shared" si="105"/>
        <v>42.240747316848442</v>
      </c>
      <c r="R501" s="304">
        <f t="shared" si="98"/>
        <v>108.88</v>
      </c>
      <c r="S501" s="213">
        <f t="shared" si="99"/>
        <v>52.751325129189354</v>
      </c>
      <c r="T501" s="305">
        <f t="shared" si="100"/>
        <v>30563.16825599999</v>
      </c>
    </row>
    <row r="502" spans="1:20" x14ac:dyDescent="0.35">
      <c r="A502" s="202">
        <f>'09-2022'!A508</f>
        <v>44825.708333332128</v>
      </c>
      <c r="B502" s="364">
        <v>542.80200000000002</v>
      </c>
      <c r="C502" s="365">
        <v>104230.35518</v>
      </c>
      <c r="D502" s="366"/>
      <c r="E502" s="366"/>
      <c r="F502" s="239">
        <f t="shared" si="94"/>
        <v>542.80200000000002</v>
      </c>
      <c r="G502" s="239">
        <f t="shared" si="95"/>
        <v>104230.35518</v>
      </c>
      <c r="H502" s="216">
        <f>'09-2022'!P508</f>
        <v>0</v>
      </c>
      <c r="I502" s="309">
        <f t="shared" si="96"/>
        <v>542.80200000000002</v>
      </c>
      <c r="J502" s="304">
        <f t="shared" si="97"/>
        <v>192.02279133090886</v>
      </c>
      <c r="K502" s="340">
        <v>7.25</v>
      </c>
      <c r="L502" s="310">
        <f t="shared" si="93"/>
        <v>108.88</v>
      </c>
      <c r="M502" s="304">
        <f t="shared" si="101"/>
        <v>0</v>
      </c>
      <c r="N502" s="304">
        <f t="shared" si="102"/>
        <v>22.532288138438037</v>
      </c>
      <c r="O502" s="304">
        <f t="shared" si="103"/>
        <v>0</v>
      </c>
      <c r="P502" s="304">
        <f t="shared" si="104"/>
        <v>0</v>
      </c>
      <c r="Q502" s="304">
        <f t="shared" si="105"/>
        <v>42.240747316848442</v>
      </c>
      <c r="R502" s="304">
        <f t="shared" si="98"/>
        <v>108.88</v>
      </c>
      <c r="S502" s="213">
        <f t="shared" si="99"/>
        <v>83.142791330908864</v>
      </c>
      <c r="T502" s="305">
        <f t="shared" si="100"/>
        <v>45130.073419999993</v>
      </c>
    </row>
    <row r="503" spans="1:20" x14ac:dyDescent="0.35">
      <c r="A503" s="202">
        <f>'09-2022'!A509</f>
        <v>44825.749999998792</v>
      </c>
      <c r="B503" s="364">
        <v>503.83</v>
      </c>
      <c r="C503" s="365">
        <v>95274.874739999999</v>
      </c>
      <c r="D503" s="366"/>
      <c r="E503" s="366"/>
      <c r="F503" s="239">
        <f t="shared" si="94"/>
        <v>503.83</v>
      </c>
      <c r="G503" s="239">
        <f t="shared" si="95"/>
        <v>95274.874739999999</v>
      </c>
      <c r="H503" s="216">
        <f>'09-2022'!P509</f>
        <v>0</v>
      </c>
      <c r="I503" s="309">
        <f t="shared" si="96"/>
        <v>503.83</v>
      </c>
      <c r="J503" s="304">
        <f t="shared" si="97"/>
        <v>189.1012340273505</v>
      </c>
      <c r="K503" s="340">
        <v>7.25</v>
      </c>
      <c r="L503" s="310">
        <f t="shared" si="93"/>
        <v>108.88</v>
      </c>
      <c r="M503" s="304">
        <f t="shared" si="101"/>
        <v>0</v>
      </c>
      <c r="N503" s="304">
        <f t="shared" si="102"/>
        <v>22.532288138438037</v>
      </c>
      <c r="O503" s="304">
        <f t="shared" si="103"/>
        <v>0</v>
      </c>
      <c r="P503" s="304">
        <f t="shared" si="104"/>
        <v>0</v>
      </c>
      <c r="Q503" s="304">
        <f t="shared" si="105"/>
        <v>42.240747316848442</v>
      </c>
      <c r="R503" s="304">
        <f t="shared" si="98"/>
        <v>108.88</v>
      </c>
      <c r="S503" s="213">
        <f t="shared" si="99"/>
        <v>80.221234027350505</v>
      </c>
      <c r="T503" s="305">
        <f t="shared" si="100"/>
        <v>40417.86434</v>
      </c>
    </row>
    <row r="504" spans="1:20" x14ac:dyDescent="0.35">
      <c r="A504" s="202">
        <f>'09-2022'!A510</f>
        <v>44825.791666665456</v>
      </c>
      <c r="B504" s="364">
        <v>471.92400000000004</v>
      </c>
      <c r="C504" s="365">
        <v>67330.465482</v>
      </c>
      <c r="D504" s="366">
        <v>0</v>
      </c>
      <c r="E504" s="366">
        <v>0</v>
      </c>
      <c r="F504" s="239">
        <f t="shared" si="94"/>
        <v>471.92400000000004</v>
      </c>
      <c r="G504" s="239">
        <f t="shared" si="95"/>
        <v>67330.465482</v>
      </c>
      <c r="H504" s="216">
        <f>'09-2022'!P510</f>
        <v>0</v>
      </c>
      <c r="I504" s="309">
        <f t="shared" si="96"/>
        <v>471.92400000000004</v>
      </c>
      <c r="J504" s="304">
        <f t="shared" si="97"/>
        <v>142.6722639280901</v>
      </c>
      <c r="K504" s="340">
        <v>7.25</v>
      </c>
      <c r="L504" s="310">
        <f t="shared" si="93"/>
        <v>108.88</v>
      </c>
      <c r="M504" s="304">
        <f t="shared" si="101"/>
        <v>0</v>
      </c>
      <c r="N504" s="304">
        <f t="shared" si="102"/>
        <v>22.532288138438037</v>
      </c>
      <c r="O504" s="304">
        <f t="shared" si="103"/>
        <v>0</v>
      </c>
      <c r="P504" s="304">
        <f t="shared" si="104"/>
        <v>0</v>
      </c>
      <c r="Q504" s="304">
        <f t="shared" si="105"/>
        <v>42.240747316848442</v>
      </c>
      <c r="R504" s="304">
        <f t="shared" si="98"/>
        <v>108.88</v>
      </c>
      <c r="S504" s="213">
        <f t="shared" si="99"/>
        <v>33.792263928090108</v>
      </c>
      <c r="T504" s="305">
        <f t="shared" si="100"/>
        <v>15947.380361999998</v>
      </c>
    </row>
    <row r="505" spans="1:20" x14ac:dyDescent="0.35">
      <c r="A505" s="202">
        <f>'09-2022'!A511</f>
        <v>44825.833333332121</v>
      </c>
      <c r="B505" s="364">
        <v>489.55</v>
      </c>
      <c r="C505" s="365">
        <v>64214.273500000003</v>
      </c>
      <c r="D505" s="366">
        <v>15.364000000000001</v>
      </c>
      <c r="E505" s="366">
        <v>2015.296</v>
      </c>
      <c r="F505" s="239">
        <f t="shared" si="94"/>
        <v>474.18600000000004</v>
      </c>
      <c r="G505" s="239">
        <f t="shared" si="95"/>
        <v>62198.977500000001</v>
      </c>
      <c r="H505" s="216">
        <f>'09-2022'!P511</f>
        <v>0</v>
      </c>
      <c r="I505" s="309">
        <f t="shared" si="96"/>
        <v>474.18600000000004</v>
      </c>
      <c r="J505" s="304">
        <f t="shared" si="97"/>
        <v>131.16999974693474</v>
      </c>
      <c r="K505" s="340">
        <v>7.25</v>
      </c>
      <c r="L505" s="310">
        <f t="shared" si="93"/>
        <v>108.88</v>
      </c>
      <c r="M505" s="304">
        <f t="shared" si="101"/>
        <v>0</v>
      </c>
      <c r="N505" s="304">
        <f t="shared" si="102"/>
        <v>22.532288138438037</v>
      </c>
      <c r="O505" s="304">
        <f t="shared" si="103"/>
        <v>0</v>
      </c>
      <c r="P505" s="304">
        <f t="shared" si="104"/>
        <v>0</v>
      </c>
      <c r="Q505" s="304">
        <f t="shared" si="105"/>
        <v>42.240747316848442</v>
      </c>
      <c r="R505" s="304">
        <f t="shared" si="98"/>
        <v>108.88</v>
      </c>
      <c r="S505" s="213">
        <f t="shared" si="99"/>
        <v>22.28999974693474</v>
      </c>
      <c r="T505" s="305">
        <f t="shared" si="100"/>
        <v>10569.605819999997</v>
      </c>
    </row>
    <row r="506" spans="1:20" x14ac:dyDescent="0.35">
      <c r="A506" s="202">
        <f>'09-2022'!A512</f>
        <v>44825.874999998785</v>
      </c>
      <c r="B506" s="364">
        <v>530.20000000000005</v>
      </c>
      <c r="C506" s="365">
        <v>58868.106</v>
      </c>
      <c r="D506" s="366">
        <v>26.497</v>
      </c>
      <c r="E506" s="366">
        <v>2941.962</v>
      </c>
      <c r="F506" s="239">
        <f t="shared" si="94"/>
        <v>503.70300000000003</v>
      </c>
      <c r="G506" s="239">
        <f t="shared" si="95"/>
        <v>55926.144</v>
      </c>
      <c r="H506" s="216">
        <f>'09-2022'!P512</f>
        <v>0</v>
      </c>
      <c r="I506" s="309">
        <f t="shared" si="96"/>
        <v>503.70300000000003</v>
      </c>
      <c r="J506" s="304">
        <f t="shared" si="97"/>
        <v>111.02999982132327</v>
      </c>
      <c r="K506" s="340">
        <v>7.25</v>
      </c>
      <c r="L506" s="310">
        <f t="shared" si="93"/>
        <v>108.88</v>
      </c>
      <c r="M506" s="304">
        <f t="shared" si="101"/>
        <v>0</v>
      </c>
      <c r="N506" s="304">
        <f t="shared" si="102"/>
        <v>22.532288138438037</v>
      </c>
      <c r="O506" s="304">
        <f t="shared" si="103"/>
        <v>0</v>
      </c>
      <c r="P506" s="304">
        <f t="shared" si="104"/>
        <v>0</v>
      </c>
      <c r="Q506" s="304">
        <f t="shared" si="105"/>
        <v>42.240747316848442</v>
      </c>
      <c r="R506" s="304">
        <f t="shared" si="98"/>
        <v>108.88</v>
      </c>
      <c r="S506" s="213">
        <f t="shared" si="99"/>
        <v>2.1499998213232772</v>
      </c>
      <c r="T506" s="305">
        <f t="shared" si="100"/>
        <v>1082.9613599999986</v>
      </c>
    </row>
    <row r="507" spans="1:20" x14ac:dyDescent="0.35">
      <c r="A507" s="202">
        <f>'09-2022'!A513</f>
        <v>44825.916666665449</v>
      </c>
      <c r="B507" s="364">
        <v>480.9</v>
      </c>
      <c r="C507" s="365">
        <v>46647.3</v>
      </c>
      <c r="D507" s="366">
        <v>7.141</v>
      </c>
      <c r="E507" s="366">
        <v>692.67700000000002</v>
      </c>
      <c r="F507" s="239">
        <f t="shared" si="94"/>
        <v>473.75899999999996</v>
      </c>
      <c r="G507" s="239">
        <f t="shared" si="95"/>
        <v>45954.623</v>
      </c>
      <c r="H507" s="216">
        <f>'09-2022'!P513</f>
        <v>0</v>
      </c>
      <c r="I507" s="309">
        <f t="shared" si="96"/>
        <v>473.75899999999996</v>
      </c>
      <c r="J507" s="304">
        <f t="shared" si="97"/>
        <v>97.000000000000014</v>
      </c>
      <c r="K507" s="340">
        <v>7.25</v>
      </c>
      <c r="L507" s="310">
        <f t="shared" si="93"/>
        <v>108.88</v>
      </c>
      <c r="M507" s="304">
        <f t="shared" si="101"/>
        <v>0</v>
      </c>
      <c r="N507" s="304">
        <f t="shared" si="102"/>
        <v>22.532288138438037</v>
      </c>
      <c r="O507" s="304">
        <f t="shared" si="103"/>
        <v>0</v>
      </c>
      <c r="P507" s="304">
        <f t="shared" si="104"/>
        <v>0</v>
      </c>
      <c r="Q507" s="304">
        <f t="shared" si="105"/>
        <v>42.240747316848442</v>
      </c>
      <c r="R507" s="304">
        <f t="shared" si="98"/>
        <v>108.88</v>
      </c>
      <c r="S507" s="213">
        <f t="shared" si="99"/>
        <v>0</v>
      </c>
      <c r="T507" s="305">
        <f t="shared" si="100"/>
        <v>0</v>
      </c>
    </row>
    <row r="508" spans="1:20" x14ac:dyDescent="0.35">
      <c r="A508" s="202">
        <f>'09-2022'!A514</f>
        <v>44825.958333332113</v>
      </c>
      <c r="B508" s="364">
        <v>429.209</v>
      </c>
      <c r="C508" s="365">
        <v>35500.721222</v>
      </c>
      <c r="D508" s="366">
        <v>0</v>
      </c>
      <c r="E508" s="366">
        <v>0</v>
      </c>
      <c r="F508" s="239">
        <f t="shared" si="94"/>
        <v>429.209</v>
      </c>
      <c r="G508" s="239">
        <f t="shared" si="95"/>
        <v>35500.721222</v>
      </c>
      <c r="H508" s="216">
        <f>'09-2022'!P514</f>
        <v>0</v>
      </c>
      <c r="I508" s="309">
        <f t="shared" si="96"/>
        <v>429.209</v>
      </c>
      <c r="J508" s="304">
        <f t="shared" si="97"/>
        <v>82.711968346423305</v>
      </c>
      <c r="K508" s="340">
        <v>7.25</v>
      </c>
      <c r="L508" s="310">
        <f t="shared" si="93"/>
        <v>108.88</v>
      </c>
      <c r="M508" s="304">
        <f t="shared" si="101"/>
        <v>0</v>
      </c>
      <c r="N508" s="304">
        <f t="shared" si="102"/>
        <v>22.532288138438037</v>
      </c>
      <c r="O508" s="304">
        <f t="shared" si="103"/>
        <v>0</v>
      </c>
      <c r="P508" s="304">
        <f t="shared" si="104"/>
        <v>0</v>
      </c>
      <c r="Q508" s="304">
        <f t="shared" si="105"/>
        <v>42.240747316848442</v>
      </c>
      <c r="R508" s="304">
        <f t="shared" si="98"/>
        <v>108.88</v>
      </c>
      <c r="S508" s="213">
        <f t="shared" si="99"/>
        <v>0</v>
      </c>
      <c r="T508" s="305">
        <f t="shared" si="100"/>
        <v>0</v>
      </c>
    </row>
    <row r="509" spans="1:20" x14ac:dyDescent="0.35">
      <c r="A509" s="202">
        <f>'09-2022'!A515</f>
        <v>44825.999999998778</v>
      </c>
      <c r="B509" s="364">
        <v>377.41500000000002</v>
      </c>
      <c r="C509" s="365">
        <v>26578.108415000002</v>
      </c>
      <c r="D509" s="366">
        <v>0</v>
      </c>
      <c r="E509" s="366">
        <v>0</v>
      </c>
      <c r="F509" s="239">
        <f t="shared" si="94"/>
        <v>377.41500000000002</v>
      </c>
      <c r="G509" s="239">
        <f t="shared" si="95"/>
        <v>26578.108415000002</v>
      </c>
      <c r="H509" s="216">
        <f>'09-2022'!P515</f>
        <v>0</v>
      </c>
      <c r="I509" s="309">
        <f t="shared" si="96"/>
        <v>377.41500000000002</v>
      </c>
      <c r="J509" s="304">
        <f t="shared" si="97"/>
        <v>70.421441688857101</v>
      </c>
      <c r="K509" s="340">
        <v>7.25</v>
      </c>
      <c r="L509" s="310">
        <f t="shared" si="93"/>
        <v>108.88</v>
      </c>
      <c r="M509" s="304">
        <f t="shared" si="101"/>
        <v>0</v>
      </c>
      <c r="N509" s="304">
        <f t="shared" si="102"/>
        <v>22.532288138438037</v>
      </c>
      <c r="O509" s="304">
        <f t="shared" si="103"/>
        <v>0</v>
      </c>
      <c r="P509" s="304">
        <f t="shared" si="104"/>
        <v>0</v>
      </c>
      <c r="Q509" s="304">
        <f t="shared" si="105"/>
        <v>42.240747316848442</v>
      </c>
      <c r="R509" s="304">
        <f t="shared" si="98"/>
        <v>108.88</v>
      </c>
      <c r="S509" s="213">
        <f t="shared" si="99"/>
        <v>0</v>
      </c>
      <c r="T509" s="305">
        <f t="shared" si="100"/>
        <v>0</v>
      </c>
    </row>
    <row r="510" spans="1:20" x14ac:dyDescent="0.35">
      <c r="A510" s="202">
        <f>'09-2022'!A516</f>
        <v>44826.041666665442</v>
      </c>
      <c r="B510" s="362">
        <v>508</v>
      </c>
      <c r="C510" s="363">
        <v>32385</v>
      </c>
      <c r="D510" s="366">
        <v>144.58099999999999</v>
      </c>
      <c r="E510" s="366">
        <v>9217.0390000000007</v>
      </c>
      <c r="F510" s="239">
        <f t="shared" si="94"/>
        <v>363.41899999999998</v>
      </c>
      <c r="G510" s="239">
        <f t="shared" si="95"/>
        <v>23167.960999999999</v>
      </c>
      <c r="H510" s="216">
        <f>'09-2022'!P516</f>
        <v>0</v>
      </c>
      <c r="I510" s="309">
        <f t="shared" si="96"/>
        <v>363.41899999999998</v>
      </c>
      <c r="J510" s="304">
        <f t="shared" si="97"/>
        <v>63.749999312088804</v>
      </c>
      <c r="K510" s="340">
        <v>6.75</v>
      </c>
      <c r="L510" s="310">
        <f t="shared" si="93"/>
        <v>103.68</v>
      </c>
      <c r="M510" s="304">
        <f t="shared" si="101"/>
        <v>0</v>
      </c>
      <c r="N510" s="304">
        <f t="shared" si="102"/>
        <v>22.532288138438037</v>
      </c>
      <c r="O510" s="304">
        <f t="shared" si="103"/>
        <v>0</v>
      </c>
      <c r="P510" s="304">
        <f t="shared" si="104"/>
        <v>0</v>
      </c>
      <c r="Q510" s="304">
        <f t="shared" si="105"/>
        <v>42.240747316848442</v>
      </c>
      <c r="R510" s="304">
        <f t="shared" si="98"/>
        <v>103.68</v>
      </c>
      <c r="S510" s="213">
        <f t="shared" si="99"/>
        <v>0</v>
      </c>
      <c r="T510" s="305">
        <f t="shared" si="100"/>
        <v>0</v>
      </c>
    </row>
    <row r="511" spans="1:20" x14ac:dyDescent="0.35">
      <c r="A511" s="202">
        <f>'09-2022'!A517</f>
        <v>44826.083333332106</v>
      </c>
      <c r="B511" s="364">
        <v>500.1</v>
      </c>
      <c r="C511" s="365">
        <v>30081.014999999999</v>
      </c>
      <c r="D511" s="366">
        <v>59.253999999999998</v>
      </c>
      <c r="E511" s="366">
        <v>3564.1280000000002</v>
      </c>
      <c r="F511" s="239">
        <f t="shared" si="94"/>
        <v>440.846</v>
      </c>
      <c r="G511" s="239">
        <f t="shared" si="95"/>
        <v>26516.886999999999</v>
      </c>
      <c r="H511" s="216">
        <f>'09-2022'!P517</f>
        <v>0</v>
      </c>
      <c r="I511" s="309">
        <f t="shared" si="96"/>
        <v>440.846</v>
      </c>
      <c r="J511" s="304">
        <f t="shared" si="97"/>
        <v>60.150000226836582</v>
      </c>
      <c r="K511" s="340">
        <v>6.75</v>
      </c>
      <c r="L511" s="310">
        <f t="shared" si="93"/>
        <v>103.68</v>
      </c>
      <c r="M511" s="304">
        <f t="shared" si="101"/>
        <v>0</v>
      </c>
      <c r="N511" s="304">
        <f t="shared" si="102"/>
        <v>22.532288138438037</v>
      </c>
      <c r="O511" s="304">
        <f t="shared" si="103"/>
        <v>0</v>
      </c>
      <c r="P511" s="304">
        <f t="shared" si="104"/>
        <v>0</v>
      </c>
      <c r="Q511" s="304">
        <f t="shared" si="105"/>
        <v>42.240747316848442</v>
      </c>
      <c r="R511" s="304">
        <f t="shared" si="98"/>
        <v>103.68</v>
      </c>
      <c r="S511" s="213">
        <f t="shared" si="99"/>
        <v>0</v>
      </c>
      <c r="T511" s="305">
        <f t="shared" si="100"/>
        <v>0</v>
      </c>
    </row>
    <row r="512" spans="1:20" x14ac:dyDescent="0.35">
      <c r="A512" s="202">
        <f>'09-2022'!A518</f>
        <v>44826.12499999877</v>
      </c>
      <c r="B512" s="364">
        <v>558.88499999999999</v>
      </c>
      <c r="C512" s="365">
        <v>29489.143969999997</v>
      </c>
      <c r="D512" s="366">
        <v>0</v>
      </c>
      <c r="E512" s="366">
        <v>0</v>
      </c>
      <c r="F512" s="239">
        <f t="shared" si="94"/>
        <v>558.88499999999999</v>
      </c>
      <c r="G512" s="239">
        <f t="shared" si="95"/>
        <v>29489.143969999997</v>
      </c>
      <c r="H512" s="216">
        <f>'09-2022'!P518</f>
        <v>0</v>
      </c>
      <c r="I512" s="309">
        <f t="shared" si="96"/>
        <v>558.88499999999999</v>
      </c>
      <c r="J512" s="304">
        <f t="shared" si="97"/>
        <v>52.764243037476398</v>
      </c>
      <c r="K512" s="340">
        <v>6.75</v>
      </c>
      <c r="L512" s="310">
        <f t="shared" si="93"/>
        <v>103.68</v>
      </c>
      <c r="M512" s="304">
        <f t="shared" si="101"/>
        <v>0</v>
      </c>
      <c r="N512" s="304">
        <f t="shared" si="102"/>
        <v>22.532288138438037</v>
      </c>
      <c r="O512" s="304">
        <f t="shared" si="103"/>
        <v>0</v>
      </c>
      <c r="P512" s="304">
        <f t="shared" si="104"/>
        <v>0</v>
      </c>
      <c r="Q512" s="304">
        <f t="shared" si="105"/>
        <v>42.240747316848442</v>
      </c>
      <c r="R512" s="304">
        <f t="shared" si="98"/>
        <v>103.68</v>
      </c>
      <c r="S512" s="213">
        <f t="shared" si="99"/>
        <v>0</v>
      </c>
      <c r="T512" s="305">
        <f t="shared" si="100"/>
        <v>0</v>
      </c>
    </row>
    <row r="513" spans="1:20" x14ac:dyDescent="0.35">
      <c r="A513" s="202">
        <f>'09-2022'!A519</f>
        <v>44826.166666665435</v>
      </c>
      <c r="B513" s="364">
        <v>549.23400000000004</v>
      </c>
      <c r="C513" s="365">
        <v>27227.773187999999</v>
      </c>
      <c r="D513" s="366">
        <v>0</v>
      </c>
      <c r="E513" s="366">
        <v>0</v>
      </c>
      <c r="F513" s="239">
        <f t="shared" si="94"/>
        <v>549.23400000000004</v>
      </c>
      <c r="G513" s="239">
        <f t="shared" si="95"/>
        <v>27227.773187999999</v>
      </c>
      <c r="H513" s="216">
        <f>'09-2022'!P519</f>
        <v>0</v>
      </c>
      <c r="I513" s="309">
        <f t="shared" si="96"/>
        <v>549.23400000000004</v>
      </c>
      <c r="J513" s="304">
        <f t="shared" si="97"/>
        <v>49.574085340674465</v>
      </c>
      <c r="K513" s="340">
        <v>6.75</v>
      </c>
      <c r="L513" s="310">
        <f t="shared" si="93"/>
        <v>103.68</v>
      </c>
      <c r="M513" s="304">
        <f t="shared" si="101"/>
        <v>0</v>
      </c>
      <c r="N513" s="304">
        <f t="shared" si="102"/>
        <v>22.532288138438037</v>
      </c>
      <c r="O513" s="304">
        <f t="shared" si="103"/>
        <v>0</v>
      </c>
      <c r="P513" s="304">
        <f t="shared" si="104"/>
        <v>0</v>
      </c>
      <c r="Q513" s="304">
        <f t="shared" si="105"/>
        <v>42.240747316848442</v>
      </c>
      <c r="R513" s="304">
        <f t="shared" si="98"/>
        <v>103.68</v>
      </c>
      <c r="S513" s="213">
        <f t="shared" si="99"/>
        <v>0</v>
      </c>
      <c r="T513" s="305">
        <f t="shared" si="100"/>
        <v>0</v>
      </c>
    </row>
    <row r="514" spans="1:20" x14ac:dyDescent="0.35">
      <c r="A514" s="202">
        <f>'09-2022'!A520</f>
        <v>44826.208333332099</v>
      </c>
      <c r="B514" s="364">
        <v>550.83000000000004</v>
      </c>
      <c r="C514" s="365">
        <v>28349.09576</v>
      </c>
      <c r="D514" s="366">
        <v>0</v>
      </c>
      <c r="E514" s="366">
        <v>0</v>
      </c>
      <c r="F514" s="239">
        <f t="shared" si="94"/>
        <v>550.83000000000004</v>
      </c>
      <c r="G514" s="239">
        <f t="shared" si="95"/>
        <v>28349.09576</v>
      </c>
      <c r="H514" s="216">
        <f>'09-2022'!P520</f>
        <v>0</v>
      </c>
      <c r="I514" s="309">
        <f t="shared" si="96"/>
        <v>550.83000000000004</v>
      </c>
      <c r="J514" s="304">
        <f t="shared" si="97"/>
        <v>51.46614338362108</v>
      </c>
      <c r="K514" s="340">
        <v>6.75</v>
      </c>
      <c r="L514" s="310">
        <f t="shared" si="93"/>
        <v>103.68</v>
      </c>
      <c r="M514" s="304">
        <f t="shared" si="101"/>
        <v>0</v>
      </c>
      <c r="N514" s="304">
        <f t="shared" si="102"/>
        <v>22.532288138438037</v>
      </c>
      <c r="O514" s="304">
        <f t="shared" si="103"/>
        <v>0</v>
      </c>
      <c r="P514" s="304">
        <f t="shared" si="104"/>
        <v>0</v>
      </c>
      <c r="Q514" s="304">
        <f t="shared" si="105"/>
        <v>42.240747316848442</v>
      </c>
      <c r="R514" s="304">
        <f t="shared" si="98"/>
        <v>103.68</v>
      </c>
      <c r="S514" s="213">
        <f t="shared" si="99"/>
        <v>0</v>
      </c>
      <c r="T514" s="305">
        <f t="shared" si="100"/>
        <v>0</v>
      </c>
    </row>
    <row r="515" spans="1:20" x14ac:dyDescent="0.35">
      <c r="A515" s="202">
        <f>'09-2022'!A521</f>
        <v>44826.249999998763</v>
      </c>
      <c r="B515" s="364">
        <v>562.21500000000003</v>
      </c>
      <c r="C515" s="365">
        <v>35418.712554999998</v>
      </c>
      <c r="D515" s="366">
        <v>0</v>
      </c>
      <c r="E515" s="366">
        <v>0</v>
      </c>
      <c r="F515" s="239">
        <f t="shared" si="94"/>
        <v>562.21500000000003</v>
      </c>
      <c r="G515" s="239">
        <f t="shared" si="95"/>
        <v>35418.712554999998</v>
      </c>
      <c r="H515" s="216">
        <f>'09-2022'!P521</f>
        <v>0</v>
      </c>
      <c r="I515" s="309">
        <f t="shared" si="96"/>
        <v>562.21500000000003</v>
      </c>
      <c r="J515" s="304">
        <f t="shared" si="97"/>
        <v>62.998519347580547</v>
      </c>
      <c r="K515" s="340">
        <v>6.75</v>
      </c>
      <c r="L515" s="310">
        <f t="shared" si="93"/>
        <v>103.68</v>
      </c>
      <c r="M515" s="304">
        <f t="shared" si="101"/>
        <v>0</v>
      </c>
      <c r="N515" s="304">
        <f t="shared" si="102"/>
        <v>22.532288138438037</v>
      </c>
      <c r="O515" s="304">
        <f t="shared" si="103"/>
        <v>0</v>
      </c>
      <c r="P515" s="304">
        <f t="shared" si="104"/>
        <v>0</v>
      </c>
      <c r="Q515" s="304">
        <f t="shared" si="105"/>
        <v>42.240747316848442</v>
      </c>
      <c r="R515" s="304">
        <f t="shared" si="98"/>
        <v>103.68</v>
      </c>
      <c r="S515" s="213">
        <f t="shared" si="99"/>
        <v>0</v>
      </c>
      <c r="T515" s="305">
        <f t="shared" si="100"/>
        <v>0</v>
      </c>
    </row>
    <row r="516" spans="1:20" x14ac:dyDescent="0.35">
      <c r="A516" s="202">
        <f>'09-2022'!A522</f>
        <v>44826.291666665427</v>
      </c>
      <c r="B516" s="364">
        <v>589.13599999999997</v>
      </c>
      <c r="C516" s="365">
        <v>48220.515876000005</v>
      </c>
      <c r="D516" s="366">
        <v>0</v>
      </c>
      <c r="E516" s="366">
        <v>0</v>
      </c>
      <c r="F516" s="239">
        <f t="shared" si="94"/>
        <v>589.13599999999997</v>
      </c>
      <c r="G516" s="239">
        <f t="shared" si="95"/>
        <v>48220.515876000005</v>
      </c>
      <c r="H516" s="216">
        <f>'09-2022'!P522</f>
        <v>0</v>
      </c>
      <c r="I516" s="309">
        <f t="shared" si="96"/>
        <v>589.13599999999997</v>
      </c>
      <c r="J516" s="304">
        <f t="shared" si="97"/>
        <v>81.849548959832717</v>
      </c>
      <c r="K516" s="340">
        <v>6.75</v>
      </c>
      <c r="L516" s="310">
        <f t="shared" si="93"/>
        <v>103.68</v>
      </c>
      <c r="M516" s="304">
        <f t="shared" si="101"/>
        <v>0</v>
      </c>
      <c r="N516" s="304">
        <f t="shared" si="102"/>
        <v>22.532288138438037</v>
      </c>
      <c r="O516" s="304">
        <f t="shared" si="103"/>
        <v>0</v>
      </c>
      <c r="P516" s="304">
        <f t="shared" si="104"/>
        <v>0</v>
      </c>
      <c r="Q516" s="304">
        <f t="shared" si="105"/>
        <v>42.240747316848442</v>
      </c>
      <c r="R516" s="304">
        <f t="shared" si="98"/>
        <v>103.68</v>
      </c>
      <c r="S516" s="213">
        <f t="shared" si="99"/>
        <v>0</v>
      </c>
      <c r="T516" s="305">
        <f t="shared" si="100"/>
        <v>0</v>
      </c>
    </row>
    <row r="517" spans="1:20" x14ac:dyDescent="0.35">
      <c r="A517" s="202">
        <f>'09-2022'!A523</f>
        <v>44826.333333332092</v>
      </c>
      <c r="B517" s="364">
        <v>606.76199999999994</v>
      </c>
      <c r="C517" s="365">
        <v>50239.419729999994</v>
      </c>
      <c r="D517" s="366">
        <v>0</v>
      </c>
      <c r="E517" s="366">
        <v>0</v>
      </c>
      <c r="F517" s="239">
        <f t="shared" si="94"/>
        <v>606.76199999999994</v>
      </c>
      <c r="G517" s="239">
        <f t="shared" si="95"/>
        <v>50239.419729999994</v>
      </c>
      <c r="H517" s="216">
        <f>'09-2022'!P523</f>
        <v>0</v>
      </c>
      <c r="I517" s="309">
        <f t="shared" si="96"/>
        <v>606.76199999999994</v>
      </c>
      <c r="J517" s="304">
        <f t="shared" si="97"/>
        <v>82.799219018330078</v>
      </c>
      <c r="K517" s="340">
        <v>6.75</v>
      </c>
      <c r="L517" s="310">
        <f t="shared" si="93"/>
        <v>103.68</v>
      </c>
      <c r="M517" s="304">
        <f t="shared" si="101"/>
        <v>0</v>
      </c>
      <c r="N517" s="304">
        <f t="shared" si="102"/>
        <v>22.532288138438037</v>
      </c>
      <c r="O517" s="304">
        <f t="shared" si="103"/>
        <v>0</v>
      </c>
      <c r="P517" s="304">
        <f t="shared" si="104"/>
        <v>0</v>
      </c>
      <c r="Q517" s="304">
        <f t="shared" si="105"/>
        <v>42.240747316848442</v>
      </c>
      <c r="R517" s="304">
        <f t="shared" si="98"/>
        <v>103.68</v>
      </c>
      <c r="S517" s="213">
        <f t="shared" si="99"/>
        <v>0</v>
      </c>
      <c r="T517" s="305">
        <f t="shared" si="100"/>
        <v>0</v>
      </c>
    </row>
    <row r="518" spans="1:20" x14ac:dyDescent="0.35">
      <c r="A518" s="202">
        <f>'09-2022'!A524</f>
        <v>44826.374999998756</v>
      </c>
      <c r="B518" s="364">
        <v>602.94200000000001</v>
      </c>
      <c r="C518" s="365">
        <v>45995.753973999999</v>
      </c>
      <c r="D518" s="366">
        <v>0</v>
      </c>
      <c r="E518" s="366">
        <v>0</v>
      </c>
      <c r="F518" s="239">
        <f t="shared" si="94"/>
        <v>602.94200000000001</v>
      </c>
      <c r="G518" s="239">
        <f t="shared" si="95"/>
        <v>45995.753973999999</v>
      </c>
      <c r="H518" s="216">
        <f>'09-2022'!P524</f>
        <v>0</v>
      </c>
      <c r="I518" s="309">
        <f t="shared" si="96"/>
        <v>602.94200000000001</v>
      </c>
      <c r="J518" s="304">
        <f t="shared" si="97"/>
        <v>76.285536542486668</v>
      </c>
      <c r="K518" s="340">
        <v>6.75</v>
      </c>
      <c r="L518" s="310">
        <f t="shared" ref="L518:L581" si="106">IF(AND(MONTH($A$2)&gt;5,MONTH($A$2)&lt;9),(K518*10800)/1000,(K518*10400)/1000)+33.48</f>
        <v>103.68</v>
      </c>
      <c r="M518" s="304">
        <f t="shared" si="101"/>
        <v>0</v>
      </c>
      <c r="N518" s="304">
        <f t="shared" si="102"/>
        <v>22.532288138438037</v>
      </c>
      <c r="O518" s="304">
        <f t="shared" si="103"/>
        <v>0</v>
      </c>
      <c r="P518" s="304">
        <f t="shared" si="104"/>
        <v>0</v>
      </c>
      <c r="Q518" s="304">
        <f t="shared" si="105"/>
        <v>42.240747316848442</v>
      </c>
      <c r="R518" s="304">
        <f t="shared" si="98"/>
        <v>103.68</v>
      </c>
      <c r="S518" s="213">
        <f t="shared" si="99"/>
        <v>0</v>
      </c>
      <c r="T518" s="305">
        <f t="shared" si="100"/>
        <v>0</v>
      </c>
    </row>
    <row r="519" spans="1:20" x14ac:dyDescent="0.35">
      <c r="A519" s="202">
        <f>'09-2022'!A525</f>
        <v>44826.41666666542</v>
      </c>
      <c r="B519" s="364">
        <v>615.22799999999995</v>
      </c>
      <c r="C519" s="365">
        <v>50595.734748000003</v>
      </c>
      <c r="D519" s="366">
        <v>0</v>
      </c>
      <c r="E519" s="366">
        <v>0</v>
      </c>
      <c r="F519" s="239">
        <f t="shared" ref="F519:F582" si="107">B519-D519</f>
        <v>615.22799999999995</v>
      </c>
      <c r="G519" s="239">
        <f t="shared" ref="G519:G582" si="108">C519-E519</f>
        <v>50595.734748000003</v>
      </c>
      <c r="H519" s="216">
        <f>'09-2022'!P525</f>
        <v>0</v>
      </c>
      <c r="I519" s="309">
        <f t="shared" ref="I519:I582" si="109">F519-H519</f>
        <v>615.22799999999995</v>
      </c>
      <c r="J519" s="304">
        <f t="shared" ref="J519:J582" si="110">IF(F519&gt;0,G519/F519,0)</f>
        <v>82.238998790692236</v>
      </c>
      <c r="K519" s="340">
        <v>6.75</v>
      </c>
      <c r="L519" s="310">
        <f t="shared" si="106"/>
        <v>103.68</v>
      </c>
      <c r="M519" s="304">
        <f t="shared" si="101"/>
        <v>0</v>
      </c>
      <c r="N519" s="304">
        <f t="shared" si="102"/>
        <v>22.532288138438037</v>
      </c>
      <c r="O519" s="304">
        <f t="shared" si="103"/>
        <v>0</v>
      </c>
      <c r="P519" s="304">
        <f t="shared" si="104"/>
        <v>0</v>
      </c>
      <c r="Q519" s="304">
        <f t="shared" si="105"/>
        <v>42.240747316848442</v>
      </c>
      <c r="R519" s="304">
        <f t="shared" ref="R519:R582" si="111">MAX(L519:Q519)</f>
        <v>103.68</v>
      </c>
      <c r="S519" s="213">
        <f t="shared" ref="S519:S582" si="112">IF(J519&gt;R519,J519-R519,0)</f>
        <v>0</v>
      </c>
      <c r="T519" s="305">
        <f t="shared" ref="T519:T582" si="113">IF(S519&lt;&gt;" ",S519*I519,0)</f>
        <v>0</v>
      </c>
    </row>
    <row r="520" spans="1:20" x14ac:dyDescent="0.35">
      <c r="A520" s="202">
        <f>'09-2022'!A526</f>
        <v>44826.458333332084</v>
      </c>
      <c r="B520" s="364">
        <v>625.73599999999999</v>
      </c>
      <c r="C520" s="365">
        <v>50932.274595999996</v>
      </c>
      <c r="D520" s="366">
        <v>0</v>
      </c>
      <c r="E520" s="366">
        <v>0</v>
      </c>
      <c r="F520" s="239">
        <f t="shared" si="107"/>
        <v>625.73599999999999</v>
      </c>
      <c r="G520" s="239">
        <f t="shared" si="108"/>
        <v>50932.274595999996</v>
      </c>
      <c r="H520" s="216">
        <f>'09-2022'!P526</f>
        <v>0</v>
      </c>
      <c r="I520" s="309">
        <f t="shared" si="109"/>
        <v>625.73599999999999</v>
      </c>
      <c r="J520" s="304">
        <f t="shared" si="110"/>
        <v>81.395787674035049</v>
      </c>
      <c r="K520" s="340">
        <v>6.75</v>
      </c>
      <c r="L520" s="310">
        <f t="shared" si="106"/>
        <v>103.68</v>
      </c>
      <c r="M520" s="304">
        <f t="shared" ref="M520:M583" si="114">M519</f>
        <v>0</v>
      </c>
      <c r="N520" s="304">
        <f t="shared" ref="N520:N583" si="115">N519</f>
        <v>22.532288138438037</v>
      </c>
      <c r="O520" s="304">
        <f t="shared" ref="O520:O583" si="116">O519</f>
        <v>0</v>
      </c>
      <c r="P520" s="304">
        <f t="shared" ref="P520:P583" si="117">P519</f>
        <v>0</v>
      </c>
      <c r="Q520" s="304">
        <f t="shared" ref="Q520:Q583" si="118">Q519</f>
        <v>42.240747316848442</v>
      </c>
      <c r="R520" s="304">
        <f t="shared" si="111"/>
        <v>103.68</v>
      </c>
      <c r="S520" s="213">
        <f t="shared" si="112"/>
        <v>0</v>
      </c>
      <c r="T520" s="305">
        <f t="shared" si="113"/>
        <v>0</v>
      </c>
    </row>
    <row r="521" spans="1:20" x14ac:dyDescent="0.35">
      <c r="A521" s="202">
        <f>'09-2022'!A527</f>
        <v>44826.499999998749</v>
      </c>
      <c r="B521" s="364">
        <v>633.54000000000008</v>
      </c>
      <c r="C521" s="365">
        <v>57620.3577</v>
      </c>
      <c r="D521" s="366">
        <v>0</v>
      </c>
      <c r="E521" s="366">
        <v>0</v>
      </c>
      <c r="F521" s="239">
        <f t="shared" si="107"/>
        <v>633.54000000000008</v>
      </c>
      <c r="G521" s="239">
        <f t="shared" si="108"/>
        <v>57620.3577</v>
      </c>
      <c r="H521" s="216">
        <f>'09-2022'!P527</f>
        <v>0</v>
      </c>
      <c r="I521" s="309">
        <f t="shared" si="109"/>
        <v>633.54000000000008</v>
      </c>
      <c r="J521" s="304">
        <f t="shared" si="110"/>
        <v>90.949833791078689</v>
      </c>
      <c r="K521" s="340">
        <v>6.75</v>
      </c>
      <c r="L521" s="310">
        <f t="shared" si="106"/>
        <v>103.68</v>
      </c>
      <c r="M521" s="304">
        <f t="shared" si="114"/>
        <v>0</v>
      </c>
      <c r="N521" s="304">
        <f t="shared" si="115"/>
        <v>22.532288138438037</v>
      </c>
      <c r="O521" s="304">
        <f t="shared" si="116"/>
        <v>0</v>
      </c>
      <c r="P521" s="304">
        <f t="shared" si="117"/>
        <v>0</v>
      </c>
      <c r="Q521" s="304">
        <f t="shared" si="118"/>
        <v>42.240747316848442</v>
      </c>
      <c r="R521" s="304">
        <f t="shared" si="111"/>
        <v>103.68</v>
      </c>
      <c r="S521" s="213">
        <f t="shared" si="112"/>
        <v>0</v>
      </c>
      <c r="T521" s="305">
        <f t="shared" si="113"/>
        <v>0</v>
      </c>
    </row>
    <row r="522" spans="1:20" x14ac:dyDescent="0.35">
      <c r="A522" s="202">
        <f>'09-2022'!A528</f>
        <v>44826.541666665413</v>
      </c>
      <c r="B522" s="364">
        <v>641.12700000000007</v>
      </c>
      <c r="C522" s="365">
        <v>68384.521584000002</v>
      </c>
      <c r="D522" s="366">
        <v>0</v>
      </c>
      <c r="E522" s="366">
        <v>0</v>
      </c>
      <c r="F522" s="239">
        <f t="shared" si="107"/>
        <v>641.12700000000007</v>
      </c>
      <c r="G522" s="239">
        <f t="shared" si="108"/>
        <v>68384.521584000002</v>
      </c>
      <c r="H522" s="216">
        <f>'09-2022'!P528</f>
        <v>0</v>
      </c>
      <c r="I522" s="309">
        <f t="shared" si="109"/>
        <v>641.12700000000007</v>
      </c>
      <c r="J522" s="304">
        <f t="shared" si="110"/>
        <v>106.66298811935856</v>
      </c>
      <c r="K522" s="340">
        <v>6.75</v>
      </c>
      <c r="L522" s="310">
        <f t="shared" si="106"/>
        <v>103.68</v>
      </c>
      <c r="M522" s="304">
        <f t="shared" si="114"/>
        <v>0</v>
      </c>
      <c r="N522" s="304">
        <f t="shared" si="115"/>
        <v>22.532288138438037</v>
      </c>
      <c r="O522" s="304">
        <f t="shared" si="116"/>
        <v>0</v>
      </c>
      <c r="P522" s="304">
        <f t="shared" si="117"/>
        <v>0</v>
      </c>
      <c r="Q522" s="304">
        <f t="shared" si="118"/>
        <v>42.240747316848442</v>
      </c>
      <c r="R522" s="304">
        <f t="shared" si="111"/>
        <v>103.68</v>
      </c>
      <c r="S522" s="213">
        <f t="shared" si="112"/>
        <v>2.9829881193585521</v>
      </c>
      <c r="T522" s="305">
        <f t="shared" si="113"/>
        <v>1912.4742239999907</v>
      </c>
    </row>
    <row r="523" spans="1:20" x14ac:dyDescent="0.35">
      <c r="A523" s="202">
        <f>'09-2022'!A529</f>
        <v>44826.583333332077</v>
      </c>
      <c r="B523" s="364">
        <v>656.09500000000003</v>
      </c>
      <c r="C523" s="365">
        <v>73428.153619999997</v>
      </c>
      <c r="D523" s="366">
        <v>0</v>
      </c>
      <c r="E523" s="366">
        <v>0</v>
      </c>
      <c r="F523" s="239">
        <f t="shared" si="107"/>
        <v>656.09500000000003</v>
      </c>
      <c r="G523" s="239">
        <f t="shared" si="108"/>
        <v>73428.153619999997</v>
      </c>
      <c r="H523" s="216">
        <f>'09-2022'!P529</f>
        <v>0</v>
      </c>
      <c r="I523" s="309">
        <f t="shared" si="109"/>
        <v>656.09500000000003</v>
      </c>
      <c r="J523" s="304">
        <f t="shared" si="110"/>
        <v>111.91695352045053</v>
      </c>
      <c r="K523" s="340">
        <v>6.75</v>
      </c>
      <c r="L523" s="310">
        <f t="shared" si="106"/>
        <v>103.68</v>
      </c>
      <c r="M523" s="304">
        <f t="shared" si="114"/>
        <v>0</v>
      </c>
      <c r="N523" s="304">
        <f t="shared" si="115"/>
        <v>22.532288138438037</v>
      </c>
      <c r="O523" s="304">
        <f t="shared" si="116"/>
        <v>0</v>
      </c>
      <c r="P523" s="304">
        <f t="shared" si="117"/>
        <v>0</v>
      </c>
      <c r="Q523" s="304">
        <f t="shared" si="118"/>
        <v>42.240747316848442</v>
      </c>
      <c r="R523" s="304">
        <f t="shared" si="111"/>
        <v>103.68</v>
      </c>
      <c r="S523" s="213">
        <f t="shared" si="112"/>
        <v>8.2369535204505269</v>
      </c>
      <c r="T523" s="305">
        <f t="shared" si="113"/>
        <v>5404.2240199999887</v>
      </c>
    </row>
    <row r="524" spans="1:20" x14ac:dyDescent="0.35">
      <c r="A524" s="202">
        <f>'09-2022'!A530</f>
        <v>44826.624999998741</v>
      </c>
      <c r="B524" s="364">
        <v>670.54899999999998</v>
      </c>
      <c r="C524" s="365">
        <v>73226.004962000006</v>
      </c>
      <c r="D524" s="366">
        <v>0</v>
      </c>
      <c r="E524" s="366">
        <v>0</v>
      </c>
      <c r="F524" s="239">
        <f t="shared" si="107"/>
        <v>670.54899999999998</v>
      </c>
      <c r="G524" s="239">
        <f t="shared" si="108"/>
        <v>73226.004962000006</v>
      </c>
      <c r="H524" s="216">
        <f>'09-2022'!P530</f>
        <v>0</v>
      </c>
      <c r="I524" s="309">
        <f t="shared" si="109"/>
        <v>670.54899999999998</v>
      </c>
      <c r="J524" s="304">
        <f t="shared" si="110"/>
        <v>109.20306340327106</v>
      </c>
      <c r="K524" s="340">
        <v>6.75</v>
      </c>
      <c r="L524" s="310">
        <f t="shared" si="106"/>
        <v>103.68</v>
      </c>
      <c r="M524" s="304">
        <f t="shared" si="114"/>
        <v>0</v>
      </c>
      <c r="N524" s="304">
        <f t="shared" si="115"/>
        <v>22.532288138438037</v>
      </c>
      <c r="O524" s="304">
        <f t="shared" si="116"/>
        <v>0</v>
      </c>
      <c r="P524" s="304">
        <f t="shared" si="117"/>
        <v>0</v>
      </c>
      <c r="Q524" s="304">
        <f t="shared" si="118"/>
        <v>42.240747316848442</v>
      </c>
      <c r="R524" s="304">
        <f t="shared" si="111"/>
        <v>103.68</v>
      </c>
      <c r="S524" s="213">
        <f t="shared" si="112"/>
        <v>5.5230634032710526</v>
      </c>
      <c r="T524" s="305">
        <f t="shared" si="113"/>
        <v>3703.4846420000008</v>
      </c>
    </row>
    <row r="525" spans="1:20" x14ac:dyDescent="0.35">
      <c r="A525" s="202">
        <f>'09-2022'!A531</f>
        <v>44826.666666665406</v>
      </c>
      <c r="B525" s="364">
        <v>683.36599999999999</v>
      </c>
      <c r="C525" s="365">
        <v>76005.671669999996</v>
      </c>
      <c r="D525" s="366">
        <v>0</v>
      </c>
      <c r="E525" s="366">
        <v>0</v>
      </c>
      <c r="F525" s="239">
        <f t="shared" si="107"/>
        <v>683.36599999999999</v>
      </c>
      <c r="G525" s="239">
        <f t="shared" si="108"/>
        <v>76005.671669999996</v>
      </c>
      <c r="H525" s="216">
        <f>'09-2022'!P531</f>
        <v>0</v>
      </c>
      <c r="I525" s="309">
        <f t="shared" si="109"/>
        <v>683.36599999999999</v>
      </c>
      <c r="J525" s="304">
        <f t="shared" si="110"/>
        <v>111.22249522217962</v>
      </c>
      <c r="K525" s="340">
        <v>6.75</v>
      </c>
      <c r="L525" s="310">
        <f t="shared" si="106"/>
        <v>103.68</v>
      </c>
      <c r="M525" s="304">
        <f t="shared" si="114"/>
        <v>0</v>
      </c>
      <c r="N525" s="304">
        <f t="shared" si="115"/>
        <v>22.532288138438037</v>
      </c>
      <c r="O525" s="304">
        <f t="shared" si="116"/>
        <v>0</v>
      </c>
      <c r="P525" s="304">
        <f t="shared" si="117"/>
        <v>0</v>
      </c>
      <c r="Q525" s="304">
        <f t="shared" si="118"/>
        <v>42.240747316848442</v>
      </c>
      <c r="R525" s="304">
        <f t="shared" si="111"/>
        <v>103.68</v>
      </c>
      <c r="S525" s="213">
        <f t="shared" si="112"/>
        <v>7.5424952221796104</v>
      </c>
      <c r="T525" s="305">
        <f t="shared" si="113"/>
        <v>5154.2847899999915</v>
      </c>
    </row>
    <row r="526" spans="1:20" x14ac:dyDescent="0.35">
      <c r="A526" s="202">
        <f>'09-2022'!A532</f>
        <v>44826.70833333207</v>
      </c>
      <c r="B526" s="364">
        <v>681.25</v>
      </c>
      <c r="C526" s="365">
        <v>77207.173500000004</v>
      </c>
      <c r="D526" s="366">
        <v>0</v>
      </c>
      <c r="E526" s="366">
        <v>0</v>
      </c>
      <c r="F526" s="239">
        <f t="shared" si="107"/>
        <v>681.25</v>
      </c>
      <c r="G526" s="239">
        <f t="shared" si="108"/>
        <v>77207.173500000004</v>
      </c>
      <c r="H526" s="216">
        <f>'09-2022'!P532</f>
        <v>0</v>
      </c>
      <c r="I526" s="309">
        <f t="shared" si="109"/>
        <v>681.25</v>
      </c>
      <c r="J526" s="304">
        <f t="shared" si="110"/>
        <v>113.33163082568808</v>
      </c>
      <c r="K526" s="340">
        <v>6.75</v>
      </c>
      <c r="L526" s="310">
        <f t="shared" si="106"/>
        <v>103.68</v>
      </c>
      <c r="M526" s="304">
        <f t="shared" si="114"/>
        <v>0</v>
      </c>
      <c r="N526" s="304">
        <f t="shared" si="115"/>
        <v>22.532288138438037</v>
      </c>
      <c r="O526" s="304">
        <f t="shared" si="116"/>
        <v>0</v>
      </c>
      <c r="P526" s="304">
        <f t="shared" si="117"/>
        <v>0</v>
      </c>
      <c r="Q526" s="304">
        <f t="shared" si="118"/>
        <v>42.240747316848442</v>
      </c>
      <c r="R526" s="304">
        <f t="shared" si="111"/>
        <v>103.68</v>
      </c>
      <c r="S526" s="213">
        <f t="shared" si="112"/>
        <v>9.6516308256880734</v>
      </c>
      <c r="T526" s="305">
        <f t="shared" si="113"/>
        <v>6575.1734999999999</v>
      </c>
    </row>
    <row r="527" spans="1:20" x14ac:dyDescent="0.35">
      <c r="A527" s="202">
        <f>'09-2022'!A533</f>
        <v>44826.749999998734</v>
      </c>
      <c r="B527" s="364">
        <v>659.79</v>
      </c>
      <c r="C527" s="365">
        <v>71601.593550000005</v>
      </c>
      <c r="D527" s="366">
        <v>0</v>
      </c>
      <c r="E527" s="366">
        <v>0</v>
      </c>
      <c r="F527" s="239">
        <f t="shared" si="107"/>
        <v>659.79</v>
      </c>
      <c r="G527" s="239">
        <f t="shared" si="108"/>
        <v>71601.593550000005</v>
      </c>
      <c r="H527" s="216">
        <f>'09-2022'!P533</f>
        <v>0</v>
      </c>
      <c r="I527" s="309">
        <f t="shared" si="109"/>
        <v>659.79</v>
      </c>
      <c r="J527" s="304">
        <f t="shared" si="110"/>
        <v>108.52179261583233</v>
      </c>
      <c r="K527" s="340">
        <v>6.75</v>
      </c>
      <c r="L527" s="310">
        <f t="shared" si="106"/>
        <v>103.68</v>
      </c>
      <c r="M527" s="304">
        <f t="shared" si="114"/>
        <v>0</v>
      </c>
      <c r="N527" s="304">
        <f t="shared" si="115"/>
        <v>22.532288138438037</v>
      </c>
      <c r="O527" s="304">
        <f t="shared" si="116"/>
        <v>0</v>
      </c>
      <c r="P527" s="304">
        <f t="shared" si="117"/>
        <v>0</v>
      </c>
      <c r="Q527" s="304">
        <f t="shared" si="118"/>
        <v>42.240747316848442</v>
      </c>
      <c r="R527" s="304">
        <f t="shared" si="111"/>
        <v>103.68</v>
      </c>
      <c r="S527" s="213">
        <f t="shared" si="112"/>
        <v>4.8417926158323183</v>
      </c>
      <c r="T527" s="305">
        <f t="shared" si="113"/>
        <v>3194.5663500000051</v>
      </c>
    </row>
    <row r="528" spans="1:20" x14ac:dyDescent="0.35">
      <c r="A528" s="202">
        <f>'09-2022'!A534</f>
        <v>44826.791666665398</v>
      </c>
      <c r="B528" s="364">
        <v>629.85199999999998</v>
      </c>
      <c r="C528" s="365">
        <v>55647.668599999997</v>
      </c>
      <c r="D528" s="366">
        <v>0</v>
      </c>
      <c r="E528" s="366">
        <v>0</v>
      </c>
      <c r="F528" s="239">
        <f t="shared" si="107"/>
        <v>629.85199999999998</v>
      </c>
      <c r="G528" s="239">
        <f t="shared" si="108"/>
        <v>55647.668599999997</v>
      </c>
      <c r="H528" s="216">
        <f>'09-2022'!P534</f>
        <v>0</v>
      </c>
      <c r="I528" s="309">
        <f t="shared" si="109"/>
        <v>629.85199999999998</v>
      </c>
      <c r="J528" s="304">
        <f t="shared" si="110"/>
        <v>88.350388027663641</v>
      </c>
      <c r="K528" s="340">
        <v>6.75</v>
      </c>
      <c r="L528" s="310">
        <f t="shared" si="106"/>
        <v>103.68</v>
      </c>
      <c r="M528" s="304">
        <f t="shared" si="114"/>
        <v>0</v>
      </c>
      <c r="N528" s="304">
        <f t="shared" si="115"/>
        <v>22.532288138438037</v>
      </c>
      <c r="O528" s="304">
        <f t="shared" si="116"/>
        <v>0</v>
      </c>
      <c r="P528" s="304">
        <f t="shared" si="117"/>
        <v>0</v>
      </c>
      <c r="Q528" s="304">
        <f t="shared" si="118"/>
        <v>42.240747316848442</v>
      </c>
      <c r="R528" s="304">
        <f t="shared" si="111"/>
        <v>103.68</v>
      </c>
      <c r="S528" s="213">
        <f t="shared" si="112"/>
        <v>0</v>
      </c>
      <c r="T528" s="305">
        <f t="shared" si="113"/>
        <v>0</v>
      </c>
    </row>
    <row r="529" spans="1:20" x14ac:dyDescent="0.35">
      <c r="A529" s="202">
        <f>'09-2022'!A535</f>
        <v>44826.833333332062</v>
      </c>
      <c r="B529" s="364">
        <v>622.92200000000003</v>
      </c>
      <c r="C529" s="365">
        <v>52992.252939999998</v>
      </c>
      <c r="D529" s="366">
        <v>0</v>
      </c>
      <c r="E529" s="366">
        <v>0</v>
      </c>
      <c r="F529" s="239">
        <f t="shared" si="107"/>
        <v>622.92200000000003</v>
      </c>
      <c r="G529" s="239">
        <f t="shared" si="108"/>
        <v>52992.252939999998</v>
      </c>
      <c r="H529" s="216">
        <f>'09-2022'!P535</f>
        <v>0</v>
      </c>
      <c r="I529" s="309">
        <f t="shared" si="109"/>
        <v>622.92200000000003</v>
      </c>
      <c r="J529" s="304">
        <f t="shared" si="110"/>
        <v>85.070446925939351</v>
      </c>
      <c r="K529" s="340">
        <v>6.75</v>
      </c>
      <c r="L529" s="310">
        <f t="shared" si="106"/>
        <v>103.68</v>
      </c>
      <c r="M529" s="304">
        <f t="shared" si="114"/>
        <v>0</v>
      </c>
      <c r="N529" s="304">
        <f t="shared" si="115"/>
        <v>22.532288138438037</v>
      </c>
      <c r="O529" s="304">
        <f t="shared" si="116"/>
        <v>0</v>
      </c>
      <c r="P529" s="304">
        <f t="shared" si="117"/>
        <v>0</v>
      </c>
      <c r="Q529" s="304">
        <f t="shared" si="118"/>
        <v>42.240747316848442</v>
      </c>
      <c r="R529" s="304">
        <f t="shared" si="111"/>
        <v>103.68</v>
      </c>
      <c r="S529" s="213">
        <f t="shared" si="112"/>
        <v>0</v>
      </c>
      <c r="T529" s="305">
        <f t="shared" si="113"/>
        <v>0</v>
      </c>
    </row>
    <row r="530" spans="1:20" x14ac:dyDescent="0.35">
      <c r="A530" s="202">
        <f>'09-2022'!A536</f>
        <v>44826.874999998727</v>
      </c>
      <c r="B530" s="364">
        <v>614.88800000000003</v>
      </c>
      <c r="C530" s="365">
        <v>49397.632999999994</v>
      </c>
      <c r="D530" s="366">
        <v>0</v>
      </c>
      <c r="E530" s="366">
        <v>0</v>
      </c>
      <c r="F530" s="239">
        <f t="shared" si="107"/>
        <v>614.88800000000003</v>
      </c>
      <c r="G530" s="239">
        <f t="shared" si="108"/>
        <v>49397.632999999994</v>
      </c>
      <c r="H530" s="216">
        <f>'09-2022'!P536</f>
        <v>0</v>
      </c>
      <c r="I530" s="309">
        <f t="shared" si="109"/>
        <v>614.88800000000003</v>
      </c>
      <c r="J530" s="304">
        <f t="shared" si="110"/>
        <v>80.335984764705103</v>
      </c>
      <c r="K530" s="340">
        <v>6.75</v>
      </c>
      <c r="L530" s="310">
        <f t="shared" si="106"/>
        <v>103.68</v>
      </c>
      <c r="M530" s="304">
        <f t="shared" si="114"/>
        <v>0</v>
      </c>
      <c r="N530" s="304">
        <f t="shared" si="115"/>
        <v>22.532288138438037</v>
      </c>
      <c r="O530" s="304">
        <f t="shared" si="116"/>
        <v>0</v>
      </c>
      <c r="P530" s="304">
        <f t="shared" si="117"/>
        <v>0</v>
      </c>
      <c r="Q530" s="304">
        <f t="shared" si="118"/>
        <v>42.240747316848442</v>
      </c>
      <c r="R530" s="304">
        <f t="shared" si="111"/>
        <v>103.68</v>
      </c>
      <c r="S530" s="213">
        <f t="shared" si="112"/>
        <v>0</v>
      </c>
      <c r="T530" s="305">
        <f t="shared" si="113"/>
        <v>0</v>
      </c>
    </row>
    <row r="531" spans="1:20" x14ac:dyDescent="0.35">
      <c r="A531" s="202">
        <f>'09-2022'!A537</f>
        <v>44826.916666665391</v>
      </c>
      <c r="B531" s="364">
        <v>593.33499999999992</v>
      </c>
      <c r="C531" s="365">
        <v>41250.66102</v>
      </c>
      <c r="D531" s="366">
        <v>0</v>
      </c>
      <c r="E531" s="366">
        <v>0</v>
      </c>
      <c r="F531" s="239">
        <f t="shared" si="107"/>
        <v>593.33499999999992</v>
      </c>
      <c r="G531" s="239">
        <f t="shared" si="108"/>
        <v>41250.66102</v>
      </c>
      <c r="H531" s="216">
        <f>'09-2022'!P537</f>
        <v>0</v>
      </c>
      <c r="I531" s="309">
        <f t="shared" si="109"/>
        <v>593.33499999999992</v>
      </c>
      <c r="J531" s="304">
        <f t="shared" si="110"/>
        <v>69.523390698340748</v>
      </c>
      <c r="K531" s="340">
        <v>6.75</v>
      </c>
      <c r="L531" s="310">
        <f t="shared" si="106"/>
        <v>103.68</v>
      </c>
      <c r="M531" s="304">
        <f t="shared" si="114"/>
        <v>0</v>
      </c>
      <c r="N531" s="304">
        <f t="shared" si="115"/>
        <v>22.532288138438037</v>
      </c>
      <c r="O531" s="304">
        <f t="shared" si="116"/>
        <v>0</v>
      </c>
      <c r="P531" s="304">
        <f t="shared" si="117"/>
        <v>0</v>
      </c>
      <c r="Q531" s="304">
        <f t="shared" si="118"/>
        <v>42.240747316848442</v>
      </c>
      <c r="R531" s="304">
        <f t="shared" si="111"/>
        <v>103.68</v>
      </c>
      <c r="S531" s="213">
        <f t="shared" si="112"/>
        <v>0</v>
      </c>
      <c r="T531" s="305">
        <f t="shared" si="113"/>
        <v>0</v>
      </c>
    </row>
    <row r="532" spans="1:20" x14ac:dyDescent="0.35">
      <c r="A532" s="202">
        <f>'09-2022'!A538</f>
        <v>44826.958333332055</v>
      </c>
      <c r="B532" s="364">
        <v>563.05599999999993</v>
      </c>
      <c r="C532" s="365">
        <v>35399.286975999996</v>
      </c>
      <c r="D532" s="366">
        <v>0</v>
      </c>
      <c r="E532" s="366">
        <v>0</v>
      </c>
      <c r="F532" s="239">
        <f t="shared" si="107"/>
        <v>563.05599999999993</v>
      </c>
      <c r="G532" s="239">
        <f t="shared" si="108"/>
        <v>35399.286975999996</v>
      </c>
      <c r="H532" s="216">
        <f>'09-2022'!P538</f>
        <v>0</v>
      </c>
      <c r="I532" s="309">
        <f t="shared" si="109"/>
        <v>563.05599999999993</v>
      </c>
      <c r="J532" s="304">
        <f t="shared" si="110"/>
        <v>62.869922309681456</v>
      </c>
      <c r="K532" s="340">
        <v>6.75</v>
      </c>
      <c r="L532" s="310">
        <f t="shared" si="106"/>
        <v>103.68</v>
      </c>
      <c r="M532" s="304">
        <f t="shared" si="114"/>
        <v>0</v>
      </c>
      <c r="N532" s="304">
        <f t="shared" si="115"/>
        <v>22.532288138438037</v>
      </c>
      <c r="O532" s="304">
        <f t="shared" si="116"/>
        <v>0</v>
      </c>
      <c r="P532" s="304">
        <f t="shared" si="117"/>
        <v>0</v>
      </c>
      <c r="Q532" s="304">
        <f t="shared" si="118"/>
        <v>42.240747316848442</v>
      </c>
      <c r="R532" s="304">
        <f t="shared" si="111"/>
        <v>103.68</v>
      </c>
      <c r="S532" s="213">
        <f t="shared" si="112"/>
        <v>0</v>
      </c>
      <c r="T532" s="305">
        <f t="shared" si="113"/>
        <v>0</v>
      </c>
    </row>
    <row r="533" spans="1:20" x14ac:dyDescent="0.35">
      <c r="A533" s="202">
        <f>'09-2022'!A539</f>
        <v>44826.999999998719</v>
      </c>
      <c r="B533" s="364">
        <v>527.577</v>
      </c>
      <c r="C533" s="365">
        <v>28566.687215999998</v>
      </c>
      <c r="D533" s="366">
        <v>0</v>
      </c>
      <c r="E533" s="366">
        <v>0</v>
      </c>
      <c r="F533" s="239">
        <f t="shared" si="107"/>
        <v>527.577</v>
      </c>
      <c r="G533" s="239">
        <f t="shared" si="108"/>
        <v>28566.687215999998</v>
      </c>
      <c r="H533" s="216">
        <f>'09-2022'!P539</f>
        <v>0</v>
      </c>
      <c r="I533" s="309">
        <f t="shared" si="109"/>
        <v>527.577</v>
      </c>
      <c r="J533" s="304">
        <f t="shared" si="110"/>
        <v>54.146953366048933</v>
      </c>
      <c r="K533" s="340">
        <v>6.75</v>
      </c>
      <c r="L533" s="310">
        <f t="shared" si="106"/>
        <v>103.68</v>
      </c>
      <c r="M533" s="304">
        <f t="shared" si="114"/>
        <v>0</v>
      </c>
      <c r="N533" s="304">
        <f t="shared" si="115"/>
        <v>22.532288138438037</v>
      </c>
      <c r="O533" s="304">
        <f t="shared" si="116"/>
        <v>0</v>
      </c>
      <c r="P533" s="304">
        <f t="shared" si="117"/>
        <v>0</v>
      </c>
      <c r="Q533" s="304">
        <f t="shared" si="118"/>
        <v>42.240747316848442</v>
      </c>
      <c r="R533" s="304">
        <f t="shared" si="111"/>
        <v>103.68</v>
      </c>
      <c r="S533" s="213">
        <f t="shared" si="112"/>
        <v>0</v>
      </c>
      <c r="T533" s="305">
        <f t="shared" si="113"/>
        <v>0</v>
      </c>
    </row>
    <row r="534" spans="1:20" x14ac:dyDescent="0.35">
      <c r="A534" s="202">
        <f>'09-2022'!A540</f>
        <v>44827.041666665384</v>
      </c>
      <c r="B534" s="362">
        <v>498.11400000000003</v>
      </c>
      <c r="C534" s="363">
        <v>24355.783535999999</v>
      </c>
      <c r="D534" s="366">
        <v>0</v>
      </c>
      <c r="E534" s="366">
        <v>0</v>
      </c>
      <c r="F534" s="239">
        <f t="shared" si="107"/>
        <v>498.11400000000003</v>
      </c>
      <c r="G534" s="239">
        <f t="shared" si="108"/>
        <v>24355.783535999999</v>
      </c>
      <c r="H534" s="216">
        <f>'09-2022'!P540</f>
        <v>0</v>
      </c>
      <c r="I534" s="309">
        <f t="shared" si="109"/>
        <v>498.11400000000003</v>
      </c>
      <c r="J534" s="304">
        <f t="shared" si="110"/>
        <v>48.896002794541005</v>
      </c>
      <c r="K534" s="340">
        <v>6.47</v>
      </c>
      <c r="L534" s="310">
        <f t="shared" si="106"/>
        <v>100.768</v>
      </c>
      <c r="M534" s="304">
        <f t="shared" si="114"/>
        <v>0</v>
      </c>
      <c r="N534" s="304">
        <f t="shared" si="115"/>
        <v>22.532288138438037</v>
      </c>
      <c r="O534" s="304">
        <f t="shared" si="116"/>
        <v>0</v>
      </c>
      <c r="P534" s="304">
        <f t="shared" si="117"/>
        <v>0</v>
      </c>
      <c r="Q534" s="304">
        <f t="shared" si="118"/>
        <v>42.240747316848442</v>
      </c>
      <c r="R534" s="304">
        <f t="shared" si="111"/>
        <v>100.768</v>
      </c>
      <c r="S534" s="213">
        <f t="shared" si="112"/>
        <v>0</v>
      </c>
      <c r="T534" s="305">
        <f t="shared" si="113"/>
        <v>0</v>
      </c>
    </row>
    <row r="535" spans="1:20" x14ac:dyDescent="0.35">
      <c r="A535" s="202">
        <f>'09-2022'!A541</f>
        <v>44827.083333332048</v>
      </c>
      <c r="B535" s="364">
        <v>482.91300000000001</v>
      </c>
      <c r="C535" s="365">
        <v>22135.123574000001</v>
      </c>
      <c r="D535" s="366">
        <v>0</v>
      </c>
      <c r="E535" s="366">
        <v>0</v>
      </c>
      <c r="F535" s="239">
        <f t="shared" si="107"/>
        <v>482.91300000000001</v>
      </c>
      <c r="G535" s="239">
        <f t="shared" si="108"/>
        <v>22135.123574000001</v>
      </c>
      <c r="H535" s="216">
        <f>'09-2022'!P541</f>
        <v>0</v>
      </c>
      <c r="I535" s="309">
        <f t="shared" si="109"/>
        <v>482.91300000000001</v>
      </c>
      <c r="J535" s="304">
        <f t="shared" si="110"/>
        <v>45.836669491191998</v>
      </c>
      <c r="K535" s="340">
        <v>6.47</v>
      </c>
      <c r="L535" s="310">
        <f t="shared" si="106"/>
        <v>100.768</v>
      </c>
      <c r="M535" s="304">
        <f t="shared" si="114"/>
        <v>0</v>
      </c>
      <c r="N535" s="304">
        <f t="shared" si="115"/>
        <v>22.532288138438037</v>
      </c>
      <c r="O535" s="304">
        <f t="shared" si="116"/>
        <v>0</v>
      </c>
      <c r="P535" s="304">
        <f t="shared" si="117"/>
        <v>0</v>
      </c>
      <c r="Q535" s="304">
        <f t="shared" si="118"/>
        <v>42.240747316848442</v>
      </c>
      <c r="R535" s="304">
        <f t="shared" si="111"/>
        <v>100.768</v>
      </c>
      <c r="S535" s="213">
        <f t="shared" si="112"/>
        <v>0</v>
      </c>
      <c r="T535" s="305">
        <f t="shared" si="113"/>
        <v>0</v>
      </c>
    </row>
    <row r="536" spans="1:20" x14ac:dyDescent="0.35">
      <c r="A536" s="202">
        <f>'09-2022'!A542</f>
        <v>44827.124999998712</v>
      </c>
      <c r="B536" s="364">
        <v>472.41900000000004</v>
      </c>
      <c r="C536" s="365">
        <v>20733.278924999999</v>
      </c>
      <c r="D536" s="366">
        <v>0</v>
      </c>
      <c r="E536" s="366">
        <v>0</v>
      </c>
      <c r="F536" s="239">
        <f t="shared" si="107"/>
        <v>472.41900000000004</v>
      </c>
      <c r="G536" s="239">
        <f t="shared" si="108"/>
        <v>20733.278924999999</v>
      </c>
      <c r="H536" s="216">
        <f>'09-2022'!P542</f>
        <v>0</v>
      </c>
      <c r="I536" s="309">
        <f t="shared" si="109"/>
        <v>472.41900000000004</v>
      </c>
      <c r="J536" s="304">
        <f t="shared" si="110"/>
        <v>43.887478964647904</v>
      </c>
      <c r="K536" s="340">
        <v>6.47</v>
      </c>
      <c r="L536" s="310">
        <f t="shared" si="106"/>
        <v>100.768</v>
      </c>
      <c r="M536" s="304">
        <f t="shared" si="114"/>
        <v>0</v>
      </c>
      <c r="N536" s="304">
        <f t="shared" si="115"/>
        <v>22.532288138438037</v>
      </c>
      <c r="O536" s="304">
        <f t="shared" si="116"/>
        <v>0</v>
      </c>
      <c r="P536" s="304">
        <f t="shared" si="117"/>
        <v>0</v>
      </c>
      <c r="Q536" s="304">
        <f t="shared" si="118"/>
        <v>42.240747316848442</v>
      </c>
      <c r="R536" s="304">
        <f t="shared" si="111"/>
        <v>100.768</v>
      </c>
      <c r="S536" s="213">
        <f t="shared" si="112"/>
        <v>0</v>
      </c>
      <c r="T536" s="305">
        <f t="shared" si="113"/>
        <v>0</v>
      </c>
    </row>
    <row r="537" spans="1:20" x14ac:dyDescent="0.35">
      <c r="A537" s="202">
        <f>'09-2022'!A543</f>
        <v>44827.166666665376</v>
      </c>
      <c r="B537" s="364">
        <v>469.68700000000001</v>
      </c>
      <c r="C537" s="365">
        <v>20450.901623000002</v>
      </c>
      <c r="D537" s="366">
        <v>0</v>
      </c>
      <c r="E537" s="366">
        <v>0</v>
      </c>
      <c r="F537" s="239">
        <f t="shared" si="107"/>
        <v>469.68700000000001</v>
      </c>
      <c r="G537" s="239">
        <f t="shared" si="108"/>
        <v>20450.901623000002</v>
      </c>
      <c r="H537" s="216">
        <f>'09-2022'!P543</f>
        <v>0</v>
      </c>
      <c r="I537" s="309">
        <f t="shared" si="109"/>
        <v>469.68700000000001</v>
      </c>
      <c r="J537" s="304">
        <f t="shared" si="110"/>
        <v>43.541553466457451</v>
      </c>
      <c r="K537" s="340">
        <v>6.47</v>
      </c>
      <c r="L537" s="310">
        <f t="shared" si="106"/>
        <v>100.768</v>
      </c>
      <c r="M537" s="304">
        <f t="shared" si="114"/>
        <v>0</v>
      </c>
      <c r="N537" s="304">
        <f t="shared" si="115"/>
        <v>22.532288138438037</v>
      </c>
      <c r="O537" s="304">
        <f t="shared" si="116"/>
        <v>0</v>
      </c>
      <c r="P537" s="304">
        <f t="shared" si="117"/>
        <v>0</v>
      </c>
      <c r="Q537" s="304">
        <f t="shared" si="118"/>
        <v>42.240747316848442</v>
      </c>
      <c r="R537" s="304">
        <f t="shared" si="111"/>
        <v>100.768</v>
      </c>
      <c r="S537" s="213">
        <f t="shared" si="112"/>
        <v>0</v>
      </c>
      <c r="T537" s="305">
        <f t="shared" si="113"/>
        <v>0</v>
      </c>
    </row>
    <row r="538" spans="1:20" x14ac:dyDescent="0.35">
      <c r="A538" s="202">
        <f>'09-2022'!A544</f>
        <v>44827.208333332041</v>
      </c>
      <c r="B538" s="364">
        <v>474.10399999999998</v>
      </c>
      <c r="C538" s="365">
        <v>20756.709336</v>
      </c>
      <c r="D538" s="366">
        <v>0</v>
      </c>
      <c r="E538" s="366">
        <v>0</v>
      </c>
      <c r="F538" s="239">
        <f t="shared" si="107"/>
        <v>474.10399999999998</v>
      </c>
      <c r="G538" s="239">
        <f t="shared" si="108"/>
        <v>20756.709336</v>
      </c>
      <c r="H538" s="216">
        <f>'09-2022'!P544</f>
        <v>0</v>
      </c>
      <c r="I538" s="309">
        <f t="shared" si="109"/>
        <v>474.10399999999998</v>
      </c>
      <c r="J538" s="304">
        <f t="shared" si="110"/>
        <v>43.780920085044635</v>
      </c>
      <c r="K538" s="340">
        <v>6.47</v>
      </c>
      <c r="L538" s="310">
        <f t="shared" si="106"/>
        <v>100.768</v>
      </c>
      <c r="M538" s="304">
        <f t="shared" si="114"/>
        <v>0</v>
      </c>
      <c r="N538" s="304">
        <f t="shared" si="115"/>
        <v>22.532288138438037</v>
      </c>
      <c r="O538" s="304">
        <f t="shared" si="116"/>
        <v>0</v>
      </c>
      <c r="P538" s="304">
        <f t="shared" si="117"/>
        <v>0</v>
      </c>
      <c r="Q538" s="304">
        <f t="shared" si="118"/>
        <v>42.240747316848442</v>
      </c>
      <c r="R538" s="304">
        <f t="shared" si="111"/>
        <v>100.768</v>
      </c>
      <c r="S538" s="213">
        <f t="shared" si="112"/>
        <v>0</v>
      </c>
      <c r="T538" s="305">
        <f t="shared" si="113"/>
        <v>0</v>
      </c>
    </row>
    <row r="539" spans="1:20" x14ac:dyDescent="0.35">
      <c r="A539" s="202">
        <f>'09-2022'!A545</f>
        <v>44827.249999998705</v>
      </c>
      <c r="B539" s="364">
        <v>490.86399999999998</v>
      </c>
      <c r="C539" s="365">
        <v>24307.847224000001</v>
      </c>
      <c r="D539" s="366">
        <v>0</v>
      </c>
      <c r="E539" s="366">
        <v>0</v>
      </c>
      <c r="F539" s="239">
        <f t="shared" si="107"/>
        <v>490.86399999999998</v>
      </c>
      <c r="G539" s="239">
        <f t="shared" si="108"/>
        <v>24307.847224000001</v>
      </c>
      <c r="H539" s="216">
        <f>'09-2022'!P545</f>
        <v>0</v>
      </c>
      <c r="I539" s="309">
        <f t="shared" si="109"/>
        <v>490.86399999999998</v>
      </c>
      <c r="J539" s="304">
        <f t="shared" si="110"/>
        <v>49.520533638645333</v>
      </c>
      <c r="K539" s="340">
        <v>6.47</v>
      </c>
      <c r="L539" s="310">
        <f t="shared" si="106"/>
        <v>100.768</v>
      </c>
      <c r="M539" s="304">
        <f t="shared" si="114"/>
        <v>0</v>
      </c>
      <c r="N539" s="304">
        <f t="shared" si="115"/>
        <v>22.532288138438037</v>
      </c>
      <c r="O539" s="304">
        <f t="shared" si="116"/>
        <v>0</v>
      </c>
      <c r="P539" s="304">
        <f t="shared" si="117"/>
        <v>0</v>
      </c>
      <c r="Q539" s="304">
        <f t="shared" si="118"/>
        <v>42.240747316848442</v>
      </c>
      <c r="R539" s="304">
        <f t="shared" si="111"/>
        <v>100.768</v>
      </c>
      <c r="S539" s="213">
        <f t="shared" si="112"/>
        <v>0</v>
      </c>
      <c r="T539" s="305">
        <f t="shared" si="113"/>
        <v>0</v>
      </c>
    </row>
    <row r="540" spans="1:20" x14ac:dyDescent="0.35">
      <c r="A540" s="202">
        <f>'09-2022'!A546</f>
        <v>44827.291666665369</v>
      </c>
      <c r="B540" s="364">
        <v>524.33399999999995</v>
      </c>
      <c r="C540" s="365">
        <v>33834.459318000001</v>
      </c>
      <c r="D540" s="366">
        <v>0</v>
      </c>
      <c r="E540" s="366">
        <v>0</v>
      </c>
      <c r="F540" s="239">
        <f t="shared" si="107"/>
        <v>524.33399999999995</v>
      </c>
      <c r="G540" s="239">
        <f t="shared" si="108"/>
        <v>33834.459318000001</v>
      </c>
      <c r="H540" s="216">
        <f>'09-2022'!P546</f>
        <v>0</v>
      </c>
      <c r="I540" s="309">
        <f t="shared" si="109"/>
        <v>524.33399999999995</v>
      </c>
      <c r="J540" s="304">
        <f t="shared" si="110"/>
        <v>64.528448122761461</v>
      </c>
      <c r="K540" s="340">
        <v>6.47</v>
      </c>
      <c r="L540" s="310">
        <f t="shared" si="106"/>
        <v>100.768</v>
      </c>
      <c r="M540" s="304">
        <f t="shared" si="114"/>
        <v>0</v>
      </c>
      <c r="N540" s="304">
        <f t="shared" si="115"/>
        <v>22.532288138438037</v>
      </c>
      <c r="O540" s="304">
        <f t="shared" si="116"/>
        <v>0</v>
      </c>
      <c r="P540" s="304">
        <f t="shared" si="117"/>
        <v>0</v>
      </c>
      <c r="Q540" s="304">
        <f t="shared" si="118"/>
        <v>42.240747316848442</v>
      </c>
      <c r="R540" s="304">
        <f t="shared" si="111"/>
        <v>100.768</v>
      </c>
      <c r="S540" s="213">
        <f t="shared" si="112"/>
        <v>0</v>
      </c>
      <c r="T540" s="305">
        <f t="shared" si="113"/>
        <v>0</v>
      </c>
    </row>
    <row r="541" spans="1:20" x14ac:dyDescent="0.35">
      <c r="A541" s="202">
        <f>'09-2022'!A547</f>
        <v>44827.333333332033</v>
      </c>
      <c r="B541" s="364">
        <v>551.00400000000002</v>
      </c>
      <c r="C541" s="365">
        <v>35893.769808000005</v>
      </c>
      <c r="D541" s="366">
        <v>0</v>
      </c>
      <c r="E541" s="366">
        <v>0</v>
      </c>
      <c r="F541" s="239">
        <f t="shared" si="107"/>
        <v>551.00400000000002</v>
      </c>
      <c r="G541" s="239">
        <f t="shared" si="108"/>
        <v>35893.769808000005</v>
      </c>
      <c r="H541" s="216">
        <f>'09-2022'!P547</f>
        <v>0</v>
      </c>
      <c r="I541" s="309">
        <f t="shared" si="109"/>
        <v>551.00400000000002</v>
      </c>
      <c r="J541" s="304">
        <f t="shared" si="110"/>
        <v>65.14248500555351</v>
      </c>
      <c r="K541" s="340">
        <v>6.47</v>
      </c>
      <c r="L541" s="310">
        <f t="shared" si="106"/>
        <v>100.768</v>
      </c>
      <c r="M541" s="304">
        <f t="shared" si="114"/>
        <v>0</v>
      </c>
      <c r="N541" s="304">
        <f t="shared" si="115"/>
        <v>22.532288138438037</v>
      </c>
      <c r="O541" s="304">
        <f t="shared" si="116"/>
        <v>0</v>
      </c>
      <c r="P541" s="304">
        <f t="shared" si="117"/>
        <v>0</v>
      </c>
      <c r="Q541" s="304">
        <f t="shared" si="118"/>
        <v>42.240747316848442</v>
      </c>
      <c r="R541" s="304">
        <f t="shared" si="111"/>
        <v>100.768</v>
      </c>
      <c r="S541" s="213">
        <f t="shared" si="112"/>
        <v>0</v>
      </c>
      <c r="T541" s="305">
        <f t="shared" si="113"/>
        <v>0</v>
      </c>
    </row>
    <row r="542" spans="1:20" x14ac:dyDescent="0.35">
      <c r="A542" s="202">
        <f>'09-2022'!A548</f>
        <v>44827.374999998698</v>
      </c>
      <c r="B542" s="364">
        <v>557.23400000000004</v>
      </c>
      <c r="C542" s="365">
        <v>31351.755840000002</v>
      </c>
      <c r="D542" s="366">
        <v>0</v>
      </c>
      <c r="E542" s="366">
        <v>0</v>
      </c>
      <c r="F542" s="239">
        <f t="shared" si="107"/>
        <v>557.23400000000004</v>
      </c>
      <c r="G542" s="239">
        <f t="shared" si="108"/>
        <v>31351.755840000002</v>
      </c>
      <c r="H542" s="216">
        <f>'09-2022'!P548</f>
        <v>0</v>
      </c>
      <c r="I542" s="309">
        <f t="shared" si="109"/>
        <v>557.23400000000004</v>
      </c>
      <c r="J542" s="304">
        <f t="shared" si="110"/>
        <v>56.263178198028115</v>
      </c>
      <c r="K542" s="340">
        <v>6.47</v>
      </c>
      <c r="L542" s="310">
        <f t="shared" si="106"/>
        <v>100.768</v>
      </c>
      <c r="M542" s="304">
        <f t="shared" si="114"/>
        <v>0</v>
      </c>
      <c r="N542" s="304">
        <f t="shared" si="115"/>
        <v>22.532288138438037</v>
      </c>
      <c r="O542" s="304">
        <f t="shared" si="116"/>
        <v>0</v>
      </c>
      <c r="P542" s="304">
        <f t="shared" si="117"/>
        <v>0</v>
      </c>
      <c r="Q542" s="304">
        <f t="shared" si="118"/>
        <v>42.240747316848442</v>
      </c>
      <c r="R542" s="304">
        <f t="shared" si="111"/>
        <v>100.768</v>
      </c>
      <c r="S542" s="213">
        <f t="shared" si="112"/>
        <v>0</v>
      </c>
      <c r="T542" s="305">
        <f t="shared" si="113"/>
        <v>0</v>
      </c>
    </row>
    <row r="543" spans="1:20" x14ac:dyDescent="0.35">
      <c r="A543" s="202">
        <f>'09-2022'!A549</f>
        <v>44827.416666665362</v>
      </c>
      <c r="B543" s="364">
        <v>560.072</v>
      </c>
      <c r="C543" s="365">
        <v>31242.246520000001</v>
      </c>
      <c r="D543" s="366">
        <v>0</v>
      </c>
      <c r="E543" s="366">
        <v>0</v>
      </c>
      <c r="F543" s="239">
        <f t="shared" si="107"/>
        <v>560.072</v>
      </c>
      <c r="G543" s="239">
        <f t="shared" si="108"/>
        <v>31242.246520000001</v>
      </c>
      <c r="H543" s="216">
        <f>'09-2022'!P549</f>
        <v>0</v>
      </c>
      <c r="I543" s="309">
        <f t="shared" si="109"/>
        <v>560.072</v>
      </c>
      <c r="J543" s="304">
        <f t="shared" si="110"/>
        <v>55.782553885928955</v>
      </c>
      <c r="K543" s="340">
        <v>6.47</v>
      </c>
      <c r="L543" s="310">
        <f t="shared" si="106"/>
        <v>100.768</v>
      </c>
      <c r="M543" s="304">
        <f t="shared" si="114"/>
        <v>0</v>
      </c>
      <c r="N543" s="304">
        <f t="shared" si="115"/>
        <v>22.532288138438037</v>
      </c>
      <c r="O543" s="304">
        <f t="shared" si="116"/>
        <v>0</v>
      </c>
      <c r="P543" s="304">
        <f t="shared" si="117"/>
        <v>0</v>
      </c>
      <c r="Q543" s="304">
        <f t="shared" si="118"/>
        <v>42.240747316848442</v>
      </c>
      <c r="R543" s="304">
        <f t="shared" si="111"/>
        <v>100.768</v>
      </c>
      <c r="S543" s="213">
        <f t="shared" si="112"/>
        <v>0</v>
      </c>
      <c r="T543" s="305">
        <f t="shared" si="113"/>
        <v>0</v>
      </c>
    </row>
    <row r="544" spans="1:20" x14ac:dyDescent="0.35">
      <c r="A544" s="202">
        <f>'09-2022'!A550</f>
        <v>44827.458333332026</v>
      </c>
      <c r="B544" s="364">
        <v>564.61400000000003</v>
      </c>
      <c r="C544" s="365">
        <v>32785.657549999996</v>
      </c>
      <c r="D544" s="366">
        <v>0</v>
      </c>
      <c r="E544" s="366">
        <v>0</v>
      </c>
      <c r="F544" s="239">
        <f t="shared" si="107"/>
        <v>564.61400000000003</v>
      </c>
      <c r="G544" s="239">
        <f t="shared" si="108"/>
        <v>32785.657549999996</v>
      </c>
      <c r="H544" s="216">
        <f>'09-2022'!P550</f>
        <v>0</v>
      </c>
      <c r="I544" s="309">
        <f t="shared" si="109"/>
        <v>564.61400000000003</v>
      </c>
      <c r="J544" s="304">
        <f t="shared" si="110"/>
        <v>58.067383291948119</v>
      </c>
      <c r="K544" s="340">
        <v>6.47</v>
      </c>
      <c r="L544" s="310">
        <f t="shared" si="106"/>
        <v>100.768</v>
      </c>
      <c r="M544" s="304">
        <f t="shared" si="114"/>
        <v>0</v>
      </c>
      <c r="N544" s="304">
        <f t="shared" si="115"/>
        <v>22.532288138438037</v>
      </c>
      <c r="O544" s="304">
        <f t="shared" si="116"/>
        <v>0</v>
      </c>
      <c r="P544" s="304">
        <f t="shared" si="117"/>
        <v>0</v>
      </c>
      <c r="Q544" s="304">
        <f t="shared" si="118"/>
        <v>42.240747316848442</v>
      </c>
      <c r="R544" s="304">
        <f t="shared" si="111"/>
        <v>100.768</v>
      </c>
      <c r="S544" s="213">
        <f t="shared" si="112"/>
        <v>0</v>
      </c>
      <c r="T544" s="305">
        <f t="shared" si="113"/>
        <v>0</v>
      </c>
    </row>
    <row r="545" spans="1:20" x14ac:dyDescent="0.35">
      <c r="A545" s="202">
        <f>'09-2022'!A551</f>
        <v>44827.49999999869</v>
      </c>
      <c r="B545" s="364">
        <v>567.62099999999998</v>
      </c>
      <c r="C545" s="365">
        <v>31866.944796000003</v>
      </c>
      <c r="D545" s="366">
        <v>0</v>
      </c>
      <c r="E545" s="366">
        <v>0</v>
      </c>
      <c r="F545" s="239">
        <f t="shared" si="107"/>
        <v>567.62099999999998</v>
      </c>
      <c r="G545" s="239">
        <f t="shared" si="108"/>
        <v>31866.944796000003</v>
      </c>
      <c r="H545" s="216">
        <f>'09-2022'!P551</f>
        <v>0</v>
      </c>
      <c r="I545" s="309">
        <f t="shared" si="109"/>
        <v>567.62099999999998</v>
      </c>
      <c r="J545" s="304">
        <f t="shared" si="110"/>
        <v>56.141236487022155</v>
      </c>
      <c r="K545" s="340">
        <v>6.47</v>
      </c>
      <c r="L545" s="310">
        <f t="shared" si="106"/>
        <v>100.768</v>
      </c>
      <c r="M545" s="304">
        <f t="shared" si="114"/>
        <v>0</v>
      </c>
      <c r="N545" s="304">
        <f t="shared" si="115"/>
        <v>22.532288138438037</v>
      </c>
      <c r="O545" s="304">
        <f t="shared" si="116"/>
        <v>0</v>
      </c>
      <c r="P545" s="304">
        <f t="shared" si="117"/>
        <v>0</v>
      </c>
      <c r="Q545" s="304">
        <f t="shared" si="118"/>
        <v>42.240747316848442</v>
      </c>
      <c r="R545" s="304">
        <f t="shared" si="111"/>
        <v>100.768</v>
      </c>
      <c r="S545" s="213">
        <f t="shared" si="112"/>
        <v>0</v>
      </c>
      <c r="T545" s="305">
        <f t="shared" si="113"/>
        <v>0</v>
      </c>
    </row>
    <row r="546" spans="1:20" x14ac:dyDescent="0.35">
      <c r="A546" s="202">
        <f>'09-2022'!A552</f>
        <v>44827.541666665355</v>
      </c>
      <c r="B546" s="364">
        <v>571.73900000000003</v>
      </c>
      <c r="C546" s="365">
        <v>32491.452971999999</v>
      </c>
      <c r="D546" s="366">
        <v>0</v>
      </c>
      <c r="E546" s="366">
        <v>0</v>
      </c>
      <c r="F546" s="239">
        <f t="shared" si="107"/>
        <v>571.73900000000003</v>
      </c>
      <c r="G546" s="239">
        <f t="shared" si="108"/>
        <v>32491.452971999999</v>
      </c>
      <c r="H546" s="216">
        <f>'09-2022'!P552</f>
        <v>0</v>
      </c>
      <c r="I546" s="309">
        <f t="shared" si="109"/>
        <v>571.73900000000003</v>
      </c>
      <c r="J546" s="304">
        <f t="shared" si="110"/>
        <v>56.829170254259367</v>
      </c>
      <c r="K546" s="340">
        <v>6.47</v>
      </c>
      <c r="L546" s="310">
        <f t="shared" si="106"/>
        <v>100.768</v>
      </c>
      <c r="M546" s="304">
        <f t="shared" si="114"/>
        <v>0</v>
      </c>
      <c r="N546" s="304">
        <f t="shared" si="115"/>
        <v>22.532288138438037</v>
      </c>
      <c r="O546" s="304">
        <f t="shared" si="116"/>
        <v>0</v>
      </c>
      <c r="P546" s="304">
        <f t="shared" si="117"/>
        <v>0</v>
      </c>
      <c r="Q546" s="304">
        <f t="shared" si="118"/>
        <v>42.240747316848442</v>
      </c>
      <c r="R546" s="304">
        <f t="shared" si="111"/>
        <v>100.768</v>
      </c>
      <c r="S546" s="213">
        <f t="shared" si="112"/>
        <v>0</v>
      </c>
      <c r="T546" s="305">
        <f t="shared" si="113"/>
        <v>0</v>
      </c>
    </row>
    <row r="547" spans="1:20" x14ac:dyDescent="0.35">
      <c r="A547" s="202">
        <f>'09-2022'!A553</f>
        <v>44827.583333332019</v>
      </c>
      <c r="B547" s="364">
        <v>572.92499999999995</v>
      </c>
      <c r="C547" s="365">
        <v>33128.062125000004</v>
      </c>
      <c r="D547" s="366">
        <v>0</v>
      </c>
      <c r="E547" s="366">
        <v>0</v>
      </c>
      <c r="F547" s="239">
        <f t="shared" si="107"/>
        <v>572.92499999999995</v>
      </c>
      <c r="G547" s="239">
        <f t="shared" si="108"/>
        <v>33128.062125000004</v>
      </c>
      <c r="H547" s="216">
        <f>'09-2022'!P553</f>
        <v>0</v>
      </c>
      <c r="I547" s="309">
        <f t="shared" si="109"/>
        <v>572.92499999999995</v>
      </c>
      <c r="J547" s="304">
        <f t="shared" si="110"/>
        <v>57.822685560937309</v>
      </c>
      <c r="K547" s="340">
        <v>6.47</v>
      </c>
      <c r="L547" s="310">
        <f t="shared" si="106"/>
        <v>100.768</v>
      </c>
      <c r="M547" s="304">
        <f t="shared" si="114"/>
        <v>0</v>
      </c>
      <c r="N547" s="304">
        <f t="shared" si="115"/>
        <v>22.532288138438037</v>
      </c>
      <c r="O547" s="304">
        <f t="shared" si="116"/>
        <v>0</v>
      </c>
      <c r="P547" s="304">
        <f t="shared" si="117"/>
        <v>0</v>
      </c>
      <c r="Q547" s="304">
        <f t="shared" si="118"/>
        <v>42.240747316848442</v>
      </c>
      <c r="R547" s="304">
        <f t="shared" si="111"/>
        <v>100.768</v>
      </c>
      <c r="S547" s="213">
        <f t="shared" si="112"/>
        <v>0</v>
      </c>
      <c r="T547" s="305">
        <f t="shared" si="113"/>
        <v>0</v>
      </c>
    </row>
    <row r="548" spans="1:20" x14ac:dyDescent="0.35">
      <c r="A548" s="202">
        <f>'09-2022'!A554</f>
        <v>44827.624999998683</v>
      </c>
      <c r="B548" s="364">
        <v>569.05199999999991</v>
      </c>
      <c r="C548" s="365">
        <v>32937.163172</v>
      </c>
      <c r="D548" s="366">
        <v>0</v>
      </c>
      <c r="E548" s="366">
        <v>0</v>
      </c>
      <c r="F548" s="239">
        <f t="shared" si="107"/>
        <v>569.05199999999991</v>
      </c>
      <c r="G548" s="239">
        <f t="shared" si="108"/>
        <v>32937.163172</v>
      </c>
      <c r="H548" s="216">
        <f>'09-2022'!P554</f>
        <v>0</v>
      </c>
      <c r="I548" s="309">
        <f t="shared" si="109"/>
        <v>569.05199999999991</v>
      </c>
      <c r="J548" s="304">
        <f t="shared" si="110"/>
        <v>57.88076163865518</v>
      </c>
      <c r="K548" s="340">
        <v>6.47</v>
      </c>
      <c r="L548" s="310">
        <f t="shared" si="106"/>
        <v>100.768</v>
      </c>
      <c r="M548" s="304">
        <f t="shared" si="114"/>
        <v>0</v>
      </c>
      <c r="N548" s="304">
        <f t="shared" si="115"/>
        <v>22.532288138438037</v>
      </c>
      <c r="O548" s="304">
        <f t="shared" si="116"/>
        <v>0</v>
      </c>
      <c r="P548" s="304">
        <f t="shared" si="117"/>
        <v>0</v>
      </c>
      <c r="Q548" s="304">
        <f t="shared" si="118"/>
        <v>42.240747316848442</v>
      </c>
      <c r="R548" s="304">
        <f t="shared" si="111"/>
        <v>100.768</v>
      </c>
      <c r="S548" s="213">
        <f t="shared" si="112"/>
        <v>0</v>
      </c>
      <c r="T548" s="305">
        <f t="shared" si="113"/>
        <v>0</v>
      </c>
    </row>
    <row r="549" spans="1:20" x14ac:dyDescent="0.35">
      <c r="A549" s="202">
        <f>'09-2022'!A555</f>
        <v>44827.666666665347</v>
      </c>
      <c r="B549" s="364">
        <v>570.36099999999999</v>
      </c>
      <c r="C549" s="365">
        <v>33084.617576999997</v>
      </c>
      <c r="D549" s="366">
        <v>0</v>
      </c>
      <c r="E549" s="366">
        <v>0</v>
      </c>
      <c r="F549" s="239">
        <f t="shared" si="107"/>
        <v>570.36099999999999</v>
      </c>
      <c r="G549" s="239">
        <f t="shared" si="108"/>
        <v>33084.617576999997</v>
      </c>
      <c r="H549" s="216">
        <f>'09-2022'!P555</f>
        <v>0</v>
      </c>
      <c r="I549" s="309">
        <f t="shared" si="109"/>
        <v>570.36099999999999</v>
      </c>
      <c r="J549" s="304">
        <f t="shared" si="110"/>
        <v>58.006451312414413</v>
      </c>
      <c r="K549" s="340">
        <v>6.47</v>
      </c>
      <c r="L549" s="310">
        <f t="shared" si="106"/>
        <v>100.768</v>
      </c>
      <c r="M549" s="304">
        <f t="shared" si="114"/>
        <v>0</v>
      </c>
      <c r="N549" s="304">
        <f t="shared" si="115"/>
        <v>22.532288138438037</v>
      </c>
      <c r="O549" s="304">
        <f t="shared" si="116"/>
        <v>0</v>
      </c>
      <c r="P549" s="304">
        <f t="shared" si="117"/>
        <v>0</v>
      </c>
      <c r="Q549" s="304">
        <f t="shared" si="118"/>
        <v>42.240747316848442</v>
      </c>
      <c r="R549" s="304">
        <f t="shared" si="111"/>
        <v>100.768</v>
      </c>
      <c r="S549" s="213">
        <f t="shared" si="112"/>
        <v>0</v>
      </c>
      <c r="T549" s="305">
        <f t="shared" si="113"/>
        <v>0</v>
      </c>
    </row>
    <row r="550" spans="1:20" x14ac:dyDescent="0.35">
      <c r="A550" s="202">
        <f>'09-2022'!A556</f>
        <v>44827.708333332012</v>
      </c>
      <c r="B550" s="364">
        <v>568.70000000000005</v>
      </c>
      <c r="C550" s="365">
        <v>35411.671399999999</v>
      </c>
      <c r="D550" s="366">
        <v>0</v>
      </c>
      <c r="E550" s="366">
        <v>0</v>
      </c>
      <c r="F550" s="239">
        <f t="shared" si="107"/>
        <v>568.70000000000005</v>
      </c>
      <c r="G550" s="239">
        <f t="shared" si="108"/>
        <v>35411.671399999999</v>
      </c>
      <c r="H550" s="216">
        <f>'09-2022'!P556</f>
        <v>0</v>
      </c>
      <c r="I550" s="309">
        <f t="shared" si="109"/>
        <v>568.70000000000005</v>
      </c>
      <c r="J550" s="304">
        <f t="shared" si="110"/>
        <v>62.267753472832773</v>
      </c>
      <c r="K550" s="340">
        <v>6.47</v>
      </c>
      <c r="L550" s="310">
        <f t="shared" si="106"/>
        <v>100.768</v>
      </c>
      <c r="M550" s="304">
        <f t="shared" si="114"/>
        <v>0</v>
      </c>
      <c r="N550" s="304">
        <f t="shared" si="115"/>
        <v>22.532288138438037</v>
      </c>
      <c r="O550" s="304">
        <f t="shared" si="116"/>
        <v>0</v>
      </c>
      <c r="P550" s="304">
        <f t="shared" si="117"/>
        <v>0</v>
      </c>
      <c r="Q550" s="304">
        <f t="shared" si="118"/>
        <v>42.240747316848442</v>
      </c>
      <c r="R550" s="304">
        <f t="shared" si="111"/>
        <v>100.768</v>
      </c>
      <c r="S550" s="213">
        <f t="shared" si="112"/>
        <v>0</v>
      </c>
      <c r="T550" s="305">
        <f t="shared" si="113"/>
        <v>0</v>
      </c>
    </row>
    <row r="551" spans="1:20" x14ac:dyDescent="0.35">
      <c r="A551" s="202">
        <f>'09-2022'!A557</f>
        <v>44827.749999998676</v>
      </c>
      <c r="B551" s="364">
        <v>566.50299999999993</v>
      </c>
      <c r="C551" s="365">
        <v>37643.128758999999</v>
      </c>
      <c r="D551" s="366">
        <v>0</v>
      </c>
      <c r="E551" s="366">
        <v>0</v>
      </c>
      <c r="F551" s="239">
        <f t="shared" si="107"/>
        <v>566.50299999999993</v>
      </c>
      <c r="G551" s="239">
        <f t="shared" si="108"/>
        <v>37643.128758999999</v>
      </c>
      <c r="H551" s="216">
        <f>'09-2022'!P557</f>
        <v>0</v>
      </c>
      <c r="I551" s="309">
        <f t="shared" si="109"/>
        <v>566.50299999999993</v>
      </c>
      <c r="J551" s="304">
        <f t="shared" si="110"/>
        <v>66.448242567117916</v>
      </c>
      <c r="K551" s="340">
        <v>6.47</v>
      </c>
      <c r="L551" s="310">
        <f t="shared" si="106"/>
        <v>100.768</v>
      </c>
      <c r="M551" s="304">
        <f t="shared" si="114"/>
        <v>0</v>
      </c>
      <c r="N551" s="304">
        <f t="shared" si="115"/>
        <v>22.532288138438037</v>
      </c>
      <c r="O551" s="304">
        <f t="shared" si="116"/>
        <v>0</v>
      </c>
      <c r="P551" s="304">
        <f t="shared" si="117"/>
        <v>0</v>
      </c>
      <c r="Q551" s="304">
        <f t="shared" si="118"/>
        <v>42.240747316848442</v>
      </c>
      <c r="R551" s="304">
        <f t="shared" si="111"/>
        <v>100.768</v>
      </c>
      <c r="S551" s="213">
        <f t="shared" si="112"/>
        <v>0</v>
      </c>
      <c r="T551" s="305">
        <f t="shared" si="113"/>
        <v>0</v>
      </c>
    </row>
    <row r="552" spans="1:20" x14ac:dyDescent="0.35">
      <c r="A552" s="202">
        <f>'09-2022'!A558</f>
        <v>44827.79166666534</v>
      </c>
      <c r="B552" s="364">
        <v>555.25900000000001</v>
      </c>
      <c r="C552" s="365">
        <v>37282.668111999999</v>
      </c>
      <c r="D552" s="366">
        <v>0</v>
      </c>
      <c r="E552" s="366">
        <v>0</v>
      </c>
      <c r="F552" s="239">
        <f t="shared" si="107"/>
        <v>555.25900000000001</v>
      </c>
      <c r="G552" s="239">
        <f t="shared" si="108"/>
        <v>37282.668111999999</v>
      </c>
      <c r="H552" s="216">
        <f>'09-2022'!P558</f>
        <v>0</v>
      </c>
      <c r="I552" s="309">
        <f t="shared" si="109"/>
        <v>555.25900000000001</v>
      </c>
      <c r="J552" s="304">
        <f t="shared" si="110"/>
        <v>67.144644412787542</v>
      </c>
      <c r="K552" s="340">
        <v>6.47</v>
      </c>
      <c r="L552" s="310">
        <f t="shared" si="106"/>
        <v>100.768</v>
      </c>
      <c r="M552" s="304">
        <f t="shared" si="114"/>
        <v>0</v>
      </c>
      <c r="N552" s="304">
        <f t="shared" si="115"/>
        <v>22.532288138438037</v>
      </c>
      <c r="O552" s="304">
        <f t="shared" si="116"/>
        <v>0</v>
      </c>
      <c r="P552" s="304">
        <f t="shared" si="117"/>
        <v>0</v>
      </c>
      <c r="Q552" s="304">
        <f t="shared" si="118"/>
        <v>42.240747316848442</v>
      </c>
      <c r="R552" s="304">
        <f t="shared" si="111"/>
        <v>100.768</v>
      </c>
      <c r="S552" s="213">
        <f t="shared" si="112"/>
        <v>0</v>
      </c>
      <c r="T552" s="305">
        <f t="shared" si="113"/>
        <v>0</v>
      </c>
    </row>
    <row r="553" spans="1:20" x14ac:dyDescent="0.35">
      <c r="A553" s="202">
        <f>'09-2022'!A559</f>
        <v>44827.833333332004</v>
      </c>
      <c r="B553" s="364">
        <v>556.40899999999999</v>
      </c>
      <c r="C553" s="365">
        <v>37451.620181000006</v>
      </c>
      <c r="D553" s="366">
        <v>0</v>
      </c>
      <c r="E553" s="366">
        <v>0</v>
      </c>
      <c r="F553" s="239">
        <f t="shared" si="107"/>
        <v>556.40899999999999</v>
      </c>
      <c r="G553" s="239">
        <f t="shared" si="108"/>
        <v>37451.620181000006</v>
      </c>
      <c r="H553" s="216">
        <f>'09-2022'!P559</f>
        <v>0</v>
      </c>
      <c r="I553" s="309">
        <f t="shared" si="109"/>
        <v>556.40899999999999</v>
      </c>
      <c r="J553" s="304">
        <f t="shared" si="110"/>
        <v>67.30951544816854</v>
      </c>
      <c r="K553" s="340">
        <v>6.47</v>
      </c>
      <c r="L553" s="310">
        <f t="shared" si="106"/>
        <v>100.768</v>
      </c>
      <c r="M553" s="304">
        <f t="shared" si="114"/>
        <v>0</v>
      </c>
      <c r="N553" s="304">
        <f t="shared" si="115"/>
        <v>22.532288138438037</v>
      </c>
      <c r="O553" s="304">
        <f t="shared" si="116"/>
        <v>0</v>
      </c>
      <c r="P553" s="304">
        <f t="shared" si="117"/>
        <v>0</v>
      </c>
      <c r="Q553" s="304">
        <f t="shared" si="118"/>
        <v>42.240747316848442</v>
      </c>
      <c r="R553" s="304">
        <f t="shared" si="111"/>
        <v>100.768</v>
      </c>
      <c r="S553" s="213">
        <f t="shared" si="112"/>
        <v>0</v>
      </c>
      <c r="T553" s="305">
        <f t="shared" si="113"/>
        <v>0</v>
      </c>
    </row>
    <row r="554" spans="1:20" x14ac:dyDescent="0.35">
      <c r="A554" s="202">
        <f>'09-2022'!A560</f>
        <v>44827.874999998668</v>
      </c>
      <c r="B554" s="364">
        <v>552.58199999999999</v>
      </c>
      <c r="C554" s="365">
        <v>34403.630392000006</v>
      </c>
      <c r="D554" s="366">
        <v>0</v>
      </c>
      <c r="E554" s="366">
        <v>0</v>
      </c>
      <c r="F554" s="239">
        <f t="shared" si="107"/>
        <v>552.58199999999999</v>
      </c>
      <c r="G554" s="239">
        <f t="shared" si="108"/>
        <v>34403.630392000006</v>
      </c>
      <c r="H554" s="216">
        <f>'09-2022'!P560</f>
        <v>0</v>
      </c>
      <c r="I554" s="309">
        <f t="shared" si="109"/>
        <v>552.58199999999999</v>
      </c>
      <c r="J554" s="304">
        <f t="shared" si="110"/>
        <v>62.259773919526886</v>
      </c>
      <c r="K554" s="340">
        <v>6.47</v>
      </c>
      <c r="L554" s="310">
        <f t="shared" si="106"/>
        <v>100.768</v>
      </c>
      <c r="M554" s="304">
        <f t="shared" si="114"/>
        <v>0</v>
      </c>
      <c r="N554" s="304">
        <f t="shared" si="115"/>
        <v>22.532288138438037</v>
      </c>
      <c r="O554" s="304">
        <f t="shared" si="116"/>
        <v>0</v>
      </c>
      <c r="P554" s="304">
        <f t="shared" si="117"/>
        <v>0</v>
      </c>
      <c r="Q554" s="304">
        <f t="shared" si="118"/>
        <v>42.240747316848442</v>
      </c>
      <c r="R554" s="304">
        <f t="shared" si="111"/>
        <v>100.768</v>
      </c>
      <c r="S554" s="213">
        <f t="shared" si="112"/>
        <v>0</v>
      </c>
      <c r="T554" s="305">
        <f t="shared" si="113"/>
        <v>0</v>
      </c>
    </row>
    <row r="555" spans="1:20" x14ac:dyDescent="0.35">
      <c r="A555" s="202">
        <f>'09-2022'!A561</f>
        <v>44827.916666665333</v>
      </c>
      <c r="B555" s="364">
        <v>538.99800000000005</v>
      </c>
      <c r="C555" s="365">
        <v>30130.268844000002</v>
      </c>
      <c r="D555" s="366">
        <v>0</v>
      </c>
      <c r="E555" s="366">
        <v>0</v>
      </c>
      <c r="F555" s="239">
        <f t="shared" si="107"/>
        <v>538.99800000000005</v>
      </c>
      <c r="G555" s="239">
        <f t="shared" si="108"/>
        <v>30130.268844000002</v>
      </c>
      <c r="H555" s="216">
        <f>'09-2022'!P561</f>
        <v>0</v>
      </c>
      <c r="I555" s="309">
        <f t="shared" si="109"/>
        <v>538.99800000000005</v>
      </c>
      <c r="J555" s="304">
        <f t="shared" si="110"/>
        <v>55.900520677256686</v>
      </c>
      <c r="K555" s="340">
        <v>6.47</v>
      </c>
      <c r="L555" s="310">
        <f t="shared" si="106"/>
        <v>100.768</v>
      </c>
      <c r="M555" s="304">
        <f t="shared" si="114"/>
        <v>0</v>
      </c>
      <c r="N555" s="304">
        <f t="shared" si="115"/>
        <v>22.532288138438037</v>
      </c>
      <c r="O555" s="304">
        <f t="shared" si="116"/>
        <v>0</v>
      </c>
      <c r="P555" s="304">
        <f t="shared" si="117"/>
        <v>0</v>
      </c>
      <c r="Q555" s="304">
        <f t="shared" si="118"/>
        <v>42.240747316848442</v>
      </c>
      <c r="R555" s="304">
        <f t="shared" si="111"/>
        <v>100.768</v>
      </c>
      <c r="S555" s="213">
        <f t="shared" si="112"/>
        <v>0</v>
      </c>
      <c r="T555" s="305">
        <f t="shared" si="113"/>
        <v>0</v>
      </c>
    </row>
    <row r="556" spans="1:20" x14ac:dyDescent="0.35">
      <c r="A556" s="202">
        <f>'09-2022'!A562</f>
        <v>44827.958333331997</v>
      </c>
      <c r="B556" s="364">
        <v>521.18600000000004</v>
      </c>
      <c r="C556" s="365">
        <v>28337.185318</v>
      </c>
      <c r="D556" s="366">
        <v>0</v>
      </c>
      <c r="E556" s="366">
        <v>0</v>
      </c>
      <c r="F556" s="239">
        <f t="shared" si="107"/>
        <v>521.18600000000004</v>
      </c>
      <c r="G556" s="239">
        <f t="shared" si="108"/>
        <v>28337.185318</v>
      </c>
      <c r="H556" s="216">
        <f>'09-2022'!P562</f>
        <v>0</v>
      </c>
      <c r="I556" s="309">
        <f t="shared" si="109"/>
        <v>521.18600000000004</v>
      </c>
      <c r="J556" s="304">
        <f t="shared" si="110"/>
        <v>54.370580403157412</v>
      </c>
      <c r="K556" s="340">
        <v>6.47</v>
      </c>
      <c r="L556" s="310">
        <f t="shared" si="106"/>
        <v>100.768</v>
      </c>
      <c r="M556" s="304">
        <f t="shared" si="114"/>
        <v>0</v>
      </c>
      <c r="N556" s="304">
        <f t="shared" si="115"/>
        <v>22.532288138438037</v>
      </c>
      <c r="O556" s="304">
        <f t="shared" si="116"/>
        <v>0</v>
      </c>
      <c r="P556" s="304">
        <f t="shared" si="117"/>
        <v>0</v>
      </c>
      <c r="Q556" s="304">
        <f t="shared" si="118"/>
        <v>42.240747316848442</v>
      </c>
      <c r="R556" s="304">
        <f t="shared" si="111"/>
        <v>100.768</v>
      </c>
      <c r="S556" s="213">
        <f t="shared" si="112"/>
        <v>0</v>
      </c>
      <c r="T556" s="305">
        <f t="shared" si="113"/>
        <v>0</v>
      </c>
    </row>
    <row r="557" spans="1:20" x14ac:dyDescent="0.35">
      <c r="A557" s="202">
        <f>'09-2022'!A563</f>
        <v>44827.999999998661</v>
      </c>
      <c r="B557" s="364">
        <v>492.20400000000001</v>
      </c>
      <c r="C557" s="365">
        <v>23620.664728</v>
      </c>
      <c r="D557" s="366">
        <v>0</v>
      </c>
      <c r="E557" s="366">
        <v>0</v>
      </c>
      <c r="F557" s="239">
        <f t="shared" si="107"/>
        <v>492.20400000000001</v>
      </c>
      <c r="G557" s="239">
        <f t="shared" si="108"/>
        <v>23620.664728</v>
      </c>
      <c r="H557" s="216">
        <f>'09-2022'!P563</f>
        <v>0</v>
      </c>
      <c r="I557" s="309">
        <f t="shared" si="109"/>
        <v>492.20400000000001</v>
      </c>
      <c r="J557" s="304">
        <f t="shared" si="110"/>
        <v>47.989583034676677</v>
      </c>
      <c r="K557" s="340">
        <v>6.47</v>
      </c>
      <c r="L557" s="310">
        <f t="shared" si="106"/>
        <v>100.768</v>
      </c>
      <c r="M557" s="304">
        <f t="shared" si="114"/>
        <v>0</v>
      </c>
      <c r="N557" s="304">
        <f t="shared" si="115"/>
        <v>22.532288138438037</v>
      </c>
      <c r="O557" s="304">
        <f t="shared" si="116"/>
        <v>0</v>
      </c>
      <c r="P557" s="304">
        <f t="shared" si="117"/>
        <v>0</v>
      </c>
      <c r="Q557" s="304">
        <f t="shared" si="118"/>
        <v>42.240747316848442</v>
      </c>
      <c r="R557" s="304">
        <f t="shared" si="111"/>
        <v>100.768</v>
      </c>
      <c r="S557" s="213">
        <f t="shared" si="112"/>
        <v>0</v>
      </c>
      <c r="T557" s="305">
        <f t="shared" si="113"/>
        <v>0</v>
      </c>
    </row>
    <row r="558" spans="1:20" x14ac:dyDescent="0.35">
      <c r="A558" s="202">
        <f>'09-2022'!A564</f>
        <v>44828.041666665325</v>
      </c>
      <c r="B558" s="362">
        <v>474.13599999999997</v>
      </c>
      <c r="C558" s="363">
        <v>19624.478480000002</v>
      </c>
      <c r="D558" s="366">
        <v>0</v>
      </c>
      <c r="E558" s="366">
        <v>0</v>
      </c>
      <c r="F558" s="239">
        <f t="shared" si="107"/>
        <v>474.13599999999997</v>
      </c>
      <c r="G558" s="239">
        <f t="shared" si="108"/>
        <v>19624.478480000002</v>
      </c>
      <c r="H558" s="216">
        <f>'09-2022'!P564</f>
        <v>0</v>
      </c>
      <c r="I558" s="309">
        <f t="shared" si="109"/>
        <v>474.13599999999997</v>
      </c>
      <c r="J558" s="304">
        <f t="shared" si="110"/>
        <v>41.389977727909297</v>
      </c>
      <c r="K558" s="340">
        <v>5.27</v>
      </c>
      <c r="L558" s="310">
        <f t="shared" si="106"/>
        <v>88.287999999999982</v>
      </c>
      <c r="M558" s="304">
        <f t="shared" si="114"/>
        <v>0</v>
      </c>
      <c r="N558" s="304">
        <f t="shared" si="115"/>
        <v>22.532288138438037</v>
      </c>
      <c r="O558" s="304">
        <f t="shared" si="116"/>
        <v>0</v>
      </c>
      <c r="P558" s="304">
        <f t="shared" si="117"/>
        <v>0</v>
      </c>
      <c r="Q558" s="304">
        <f t="shared" si="118"/>
        <v>42.240747316848442</v>
      </c>
      <c r="R558" s="304">
        <f t="shared" si="111"/>
        <v>88.287999999999982</v>
      </c>
      <c r="S558" s="213">
        <f t="shared" si="112"/>
        <v>0</v>
      </c>
      <c r="T558" s="305">
        <f t="shared" si="113"/>
        <v>0</v>
      </c>
    </row>
    <row r="559" spans="1:20" x14ac:dyDescent="0.35">
      <c r="A559" s="202">
        <f>'09-2022'!A565</f>
        <v>44828.08333333199</v>
      </c>
      <c r="B559" s="364">
        <v>463.5</v>
      </c>
      <c r="C559" s="365">
        <v>18873.72</v>
      </c>
      <c r="D559" s="366">
        <v>1.284</v>
      </c>
      <c r="E559" s="366">
        <v>52.283999999999999</v>
      </c>
      <c r="F559" s="239">
        <f t="shared" si="107"/>
        <v>462.21600000000001</v>
      </c>
      <c r="G559" s="239">
        <f t="shared" si="108"/>
        <v>18821.436000000002</v>
      </c>
      <c r="H559" s="216">
        <f>'09-2022'!P565</f>
        <v>0</v>
      </c>
      <c r="I559" s="309">
        <f t="shared" si="109"/>
        <v>462.21600000000001</v>
      </c>
      <c r="J559" s="304">
        <f t="shared" si="110"/>
        <v>40.720001038475523</v>
      </c>
      <c r="K559" s="340">
        <v>5.27</v>
      </c>
      <c r="L559" s="310">
        <f t="shared" si="106"/>
        <v>88.287999999999982</v>
      </c>
      <c r="M559" s="304">
        <f t="shared" si="114"/>
        <v>0</v>
      </c>
      <c r="N559" s="304">
        <f t="shared" si="115"/>
        <v>22.532288138438037</v>
      </c>
      <c r="O559" s="304">
        <f t="shared" si="116"/>
        <v>0</v>
      </c>
      <c r="P559" s="304">
        <f t="shared" si="117"/>
        <v>0</v>
      </c>
      <c r="Q559" s="304">
        <f t="shared" si="118"/>
        <v>42.240747316848442</v>
      </c>
      <c r="R559" s="304">
        <f t="shared" si="111"/>
        <v>88.287999999999982</v>
      </c>
      <c r="S559" s="213">
        <f t="shared" si="112"/>
        <v>0</v>
      </c>
      <c r="T559" s="305">
        <f t="shared" si="113"/>
        <v>0</v>
      </c>
    </row>
    <row r="560" spans="1:20" x14ac:dyDescent="0.35">
      <c r="A560" s="202">
        <f>'09-2022'!A566</f>
        <v>44828.124999998654</v>
      </c>
      <c r="B560" s="364">
        <v>455.767</v>
      </c>
      <c r="C560" s="365">
        <v>18261.978124000001</v>
      </c>
      <c r="D560" s="366">
        <v>0</v>
      </c>
      <c r="E560" s="366">
        <v>0</v>
      </c>
      <c r="F560" s="239">
        <f t="shared" si="107"/>
        <v>455.767</v>
      </c>
      <c r="G560" s="239">
        <f t="shared" si="108"/>
        <v>18261.978124000001</v>
      </c>
      <c r="H560" s="216">
        <f>'09-2022'!P566</f>
        <v>0</v>
      </c>
      <c r="I560" s="309">
        <f t="shared" si="109"/>
        <v>455.767</v>
      </c>
      <c r="J560" s="304">
        <f t="shared" si="110"/>
        <v>40.068671325479912</v>
      </c>
      <c r="K560" s="340">
        <v>5.27</v>
      </c>
      <c r="L560" s="310">
        <f t="shared" si="106"/>
        <v>88.287999999999982</v>
      </c>
      <c r="M560" s="304">
        <f t="shared" si="114"/>
        <v>0</v>
      </c>
      <c r="N560" s="304">
        <f t="shared" si="115"/>
        <v>22.532288138438037</v>
      </c>
      <c r="O560" s="304">
        <f t="shared" si="116"/>
        <v>0</v>
      </c>
      <c r="P560" s="304">
        <f t="shared" si="117"/>
        <v>0</v>
      </c>
      <c r="Q560" s="304">
        <f t="shared" si="118"/>
        <v>42.240747316848442</v>
      </c>
      <c r="R560" s="304">
        <f t="shared" si="111"/>
        <v>88.287999999999982</v>
      </c>
      <c r="S560" s="213">
        <f t="shared" si="112"/>
        <v>0</v>
      </c>
      <c r="T560" s="305">
        <f t="shared" si="113"/>
        <v>0</v>
      </c>
    </row>
    <row r="561" spans="1:20" x14ac:dyDescent="0.35">
      <c r="A561" s="202">
        <f>'09-2022'!A567</f>
        <v>44828.166666665318</v>
      </c>
      <c r="B561" s="364">
        <v>449.95799999999997</v>
      </c>
      <c r="C561" s="365">
        <v>17801.062380000003</v>
      </c>
      <c r="D561" s="366">
        <v>0</v>
      </c>
      <c r="E561" s="366">
        <v>0</v>
      </c>
      <c r="F561" s="239">
        <f t="shared" si="107"/>
        <v>449.95799999999997</v>
      </c>
      <c r="G561" s="239">
        <f t="shared" si="108"/>
        <v>17801.062380000003</v>
      </c>
      <c r="H561" s="216">
        <f>'09-2022'!P567</f>
        <v>0</v>
      </c>
      <c r="I561" s="309">
        <f t="shared" si="109"/>
        <v>449.95799999999997</v>
      </c>
      <c r="J561" s="304">
        <f t="shared" si="110"/>
        <v>39.561608816822911</v>
      </c>
      <c r="K561" s="340">
        <v>5.27</v>
      </c>
      <c r="L561" s="310">
        <f t="shared" si="106"/>
        <v>88.287999999999982</v>
      </c>
      <c r="M561" s="304">
        <f t="shared" si="114"/>
        <v>0</v>
      </c>
      <c r="N561" s="304">
        <f t="shared" si="115"/>
        <v>22.532288138438037</v>
      </c>
      <c r="O561" s="304">
        <f t="shared" si="116"/>
        <v>0</v>
      </c>
      <c r="P561" s="304">
        <f t="shared" si="117"/>
        <v>0</v>
      </c>
      <c r="Q561" s="304">
        <f t="shared" si="118"/>
        <v>42.240747316848442</v>
      </c>
      <c r="R561" s="304">
        <f t="shared" si="111"/>
        <v>88.287999999999982</v>
      </c>
      <c r="S561" s="213">
        <f t="shared" si="112"/>
        <v>0</v>
      </c>
      <c r="T561" s="305">
        <f t="shared" si="113"/>
        <v>0</v>
      </c>
    </row>
    <row r="562" spans="1:20" x14ac:dyDescent="0.35">
      <c r="A562" s="202">
        <f>'09-2022'!A568</f>
        <v>44828.208333331982</v>
      </c>
      <c r="B562" s="364">
        <v>451.59800000000001</v>
      </c>
      <c r="C562" s="365">
        <v>17819.034732</v>
      </c>
      <c r="D562" s="366">
        <v>0</v>
      </c>
      <c r="E562" s="366">
        <v>0</v>
      </c>
      <c r="F562" s="239">
        <f t="shared" si="107"/>
        <v>451.59800000000001</v>
      </c>
      <c r="G562" s="239">
        <f t="shared" si="108"/>
        <v>17819.034732</v>
      </c>
      <c r="H562" s="216">
        <f>'09-2022'!P568</f>
        <v>0</v>
      </c>
      <c r="I562" s="309">
        <f t="shared" si="109"/>
        <v>451.59800000000001</v>
      </c>
      <c r="J562" s="304">
        <f t="shared" si="110"/>
        <v>39.45773615472168</v>
      </c>
      <c r="K562" s="340">
        <v>5.27</v>
      </c>
      <c r="L562" s="310">
        <f t="shared" si="106"/>
        <v>88.287999999999982</v>
      </c>
      <c r="M562" s="304">
        <f t="shared" si="114"/>
        <v>0</v>
      </c>
      <c r="N562" s="304">
        <f t="shared" si="115"/>
        <v>22.532288138438037</v>
      </c>
      <c r="O562" s="304">
        <f t="shared" si="116"/>
        <v>0</v>
      </c>
      <c r="P562" s="304">
        <f t="shared" si="117"/>
        <v>0</v>
      </c>
      <c r="Q562" s="304">
        <f t="shared" si="118"/>
        <v>42.240747316848442</v>
      </c>
      <c r="R562" s="304">
        <f t="shared" si="111"/>
        <v>88.287999999999982</v>
      </c>
      <c r="S562" s="213">
        <f t="shared" si="112"/>
        <v>0</v>
      </c>
      <c r="T562" s="305">
        <f t="shared" si="113"/>
        <v>0</v>
      </c>
    </row>
    <row r="563" spans="1:20" x14ac:dyDescent="0.35">
      <c r="A563" s="202">
        <f>'09-2022'!A569</f>
        <v>44828.249999998647</v>
      </c>
      <c r="B563" s="364">
        <v>460.471</v>
      </c>
      <c r="C563" s="365">
        <v>18360.869413</v>
      </c>
      <c r="D563" s="366">
        <v>0</v>
      </c>
      <c r="E563" s="366">
        <v>0</v>
      </c>
      <c r="F563" s="239">
        <f t="shared" si="107"/>
        <v>460.471</v>
      </c>
      <c r="G563" s="239">
        <f t="shared" si="108"/>
        <v>18360.869413</v>
      </c>
      <c r="H563" s="216">
        <f>'09-2022'!P569</f>
        <v>0</v>
      </c>
      <c r="I563" s="309">
        <f t="shared" si="109"/>
        <v>460.471</v>
      </c>
      <c r="J563" s="304">
        <f t="shared" si="110"/>
        <v>39.874105889404547</v>
      </c>
      <c r="K563" s="340">
        <v>5.27</v>
      </c>
      <c r="L563" s="310">
        <f t="shared" si="106"/>
        <v>88.287999999999982</v>
      </c>
      <c r="M563" s="304">
        <f t="shared" si="114"/>
        <v>0</v>
      </c>
      <c r="N563" s="304">
        <f t="shared" si="115"/>
        <v>22.532288138438037</v>
      </c>
      <c r="O563" s="304">
        <f t="shared" si="116"/>
        <v>0</v>
      </c>
      <c r="P563" s="304">
        <f t="shared" si="117"/>
        <v>0</v>
      </c>
      <c r="Q563" s="304">
        <f t="shared" si="118"/>
        <v>42.240747316848442</v>
      </c>
      <c r="R563" s="304">
        <f t="shared" si="111"/>
        <v>88.287999999999982</v>
      </c>
      <c r="S563" s="213">
        <f t="shared" si="112"/>
        <v>0</v>
      </c>
      <c r="T563" s="305">
        <f t="shared" si="113"/>
        <v>0</v>
      </c>
    </row>
    <row r="564" spans="1:20" x14ac:dyDescent="0.35">
      <c r="A564" s="202">
        <f>'09-2022'!A570</f>
        <v>44828.291666665311</v>
      </c>
      <c r="B564" s="364">
        <v>490.4</v>
      </c>
      <c r="C564" s="365">
        <v>20763.536</v>
      </c>
      <c r="D564" s="366">
        <v>21.03</v>
      </c>
      <c r="E564" s="366">
        <v>890.41</v>
      </c>
      <c r="F564" s="239">
        <f t="shared" si="107"/>
        <v>469.37</v>
      </c>
      <c r="G564" s="239">
        <f t="shared" si="108"/>
        <v>19873.126</v>
      </c>
      <c r="H564" s="216">
        <f>'09-2022'!P570</f>
        <v>0</v>
      </c>
      <c r="I564" s="309">
        <f t="shared" si="109"/>
        <v>469.37</v>
      </c>
      <c r="J564" s="304">
        <f t="shared" si="110"/>
        <v>42.340000426103074</v>
      </c>
      <c r="K564" s="340">
        <v>5.27</v>
      </c>
      <c r="L564" s="310">
        <f t="shared" si="106"/>
        <v>88.287999999999982</v>
      </c>
      <c r="M564" s="304">
        <f t="shared" si="114"/>
        <v>0</v>
      </c>
      <c r="N564" s="304">
        <f t="shared" si="115"/>
        <v>22.532288138438037</v>
      </c>
      <c r="O564" s="304">
        <f t="shared" si="116"/>
        <v>0</v>
      </c>
      <c r="P564" s="304">
        <f t="shared" si="117"/>
        <v>0</v>
      </c>
      <c r="Q564" s="304">
        <f t="shared" si="118"/>
        <v>42.240747316848442</v>
      </c>
      <c r="R564" s="304">
        <f t="shared" si="111"/>
        <v>88.287999999999982</v>
      </c>
      <c r="S564" s="213">
        <f t="shared" si="112"/>
        <v>0</v>
      </c>
      <c r="T564" s="305">
        <f t="shared" si="113"/>
        <v>0</v>
      </c>
    </row>
    <row r="565" spans="1:20" x14ac:dyDescent="0.35">
      <c r="A565" s="202">
        <f>'09-2022'!A571</f>
        <v>44828.333333331975</v>
      </c>
      <c r="B565" s="364">
        <v>484.45400000000001</v>
      </c>
      <c r="C565" s="365">
        <v>22447.906331999999</v>
      </c>
      <c r="D565" s="366">
        <v>0</v>
      </c>
      <c r="E565" s="366">
        <v>0</v>
      </c>
      <c r="F565" s="239">
        <f t="shared" si="107"/>
        <v>484.45400000000001</v>
      </c>
      <c r="G565" s="239">
        <f t="shared" si="108"/>
        <v>22447.906331999999</v>
      </c>
      <c r="H565" s="216">
        <f>'09-2022'!P571</f>
        <v>0</v>
      </c>
      <c r="I565" s="309">
        <f t="shared" si="109"/>
        <v>484.45400000000001</v>
      </c>
      <c r="J565" s="304">
        <f t="shared" si="110"/>
        <v>46.33650735054308</v>
      </c>
      <c r="K565" s="340">
        <v>5.27</v>
      </c>
      <c r="L565" s="310">
        <f t="shared" si="106"/>
        <v>88.287999999999982</v>
      </c>
      <c r="M565" s="304">
        <f t="shared" si="114"/>
        <v>0</v>
      </c>
      <c r="N565" s="304">
        <f t="shared" si="115"/>
        <v>22.532288138438037</v>
      </c>
      <c r="O565" s="304">
        <f t="shared" si="116"/>
        <v>0</v>
      </c>
      <c r="P565" s="304">
        <f t="shared" si="117"/>
        <v>0</v>
      </c>
      <c r="Q565" s="304">
        <f t="shared" si="118"/>
        <v>42.240747316848442</v>
      </c>
      <c r="R565" s="304">
        <f t="shared" si="111"/>
        <v>88.287999999999982</v>
      </c>
      <c r="S565" s="213">
        <f t="shared" si="112"/>
        <v>0</v>
      </c>
      <c r="T565" s="305">
        <f t="shared" si="113"/>
        <v>0</v>
      </c>
    </row>
    <row r="566" spans="1:20" x14ac:dyDescent="0.35">
      <c r="A566" s="202">
        <f>'09-2022'!A572</f>
        <v>44828.374999998639</v>
      </c>
      <c r="B566" s="364">
        <v>512.4</v>
      </c>
      <c r="C566" s="365">
        <v>24154.536</v>
      </c>
      <c r="D566" s="366">
        <v>9.73</v>
      </c>
      <c r="E566" s="366">
        <v>458.67200000000003</v>
      </c>
      <c r="F566" s="239">
        <f t="shared" si="107"/>
        <v>502.66999999999996</v>
      </c>
      <c r="G566" s="239">
        <f t="shared" si="108"/>
        <v>23695.864000000001</v>
      </c>
      <c r="H566" s="216">
        <f>'09-2022'!P572</f>
        <v>0</v>
      </c>
      <c r="I566" s="309">
        <f t="shared" si="109"/>
        <v>502.66999999999996</v>
      </c>
      <c r="J566" s="304">
        <f t="shared" si="110"/>
        <v>47.140000397875355</v>
      </c>
      <c r="K566" s="340">
        <v>5.27</v>
      </c>
      <c r="L566" s="310">
        <f t="shared" si="106"/>
        <v>88.287999999999982</v>
      </c>
      <c r="M566" s="304">
        <f t="shared" si="114"/>
        <v>0</v>
      </c>
      <c r="N566" s="304">
        <f t="shared" si="115"/>
        <v>22.532288138438037</v>
      </c>
      <c r="O566" s="304">
        <f t="shared" si="116"/>
        <v>0</v>
      </c>
      <c r="P566" s="304">
        <f t="shared" si="117"/>
        <v>0</v>
      </c>
      <c r="Q566" s="304">
        <f t="shared" si="118"/>
        <v>42.240747316848442</v>
      </c>
      <c r="R566" s="304">
        <f t="shared" si="111"/>
        <v>88.287999999999982</v>
      </c>
      <c r="S566" s="213">
        <f t="shared" si="112"/>
        <v>0</v>
      </c>
      <c r="T566" s="305">
        <f t="shared" si="113"/>
        <v>0</v>
      </c>
    </row>
    <row r="567" spans="1:20" x14ac:dyDescent="0.35">
      <c r="A567" s="202">
        <f>'09-2022'!A573</f>
        <v>44828.416666665304</v>
      </c>
      <c r="B567" s="364">
        <v>521.34500000000003</v>
      </c>
      <c r="C567" s="365">
        <v>24793.524509999999</v>
      </c>
      <c r="D567" s="366">
        <v>0</v>
      </c>
      <c r="E567" s="366">
        <v>0</v>
      </c>
      <c r="F567" s="239">
        <f t="shared" si="107"/>
        <v>521.34500000000003</v>
      </c>
      <c r="G567" s="239">
        <f t="shared" si="108"/>
        <v>24793.524509999999</v>
      </c>
      <c r="H567" s="216">
        <f>'09-2022'!P573</f>
        <v>0</v>
      </c>
      <c r="I567" s="309">
        <f t="shared" si="109"/>
        <v>521.34500000000003</v>
      </c>
      <c r="J567" s="304">
        <f t="shared" si="110"/>
        <v>47.55684721249844</v>
      </c>
      <c r="K567" s="340">
        <v>5.27</v>
      </c>
      <c r="L567" s="310">
        <f t="shared" si="106"/>
        <v>88.287999999999982</v>
      </c>
      <c r="M567" s="304">
        <f t="shared" si="114"/>
        <v>0</v>
      </c>
      <c r="N567" s="304">
        <f t="shared" si="115"/>
        <v>22.532288138438037</v>
      </c>
      <c r="O567" s="304">
        <f t="shared" si="116"/>
        <v>0</v>
      </c>
      <c r="P567" s="304">
        <f t="shared" si="117"/>
        <v>0</v>
      </c>
      <c r="Q567" s="304">
        <f t="shared" si="118"/>
        <v>42.240747316848442</v>
      </c>
      <c r="R567" s="304">
        <f t="shared" si="111"/>
        <v>88.287999999999982</v>
      </c>
      <c r="S567" s="213">
        <f t="shared" si="112"/>
        <v>0</v>
      </c>
      <c r="T567" s="305">
        <f t="shared" si="113"/>
        <v>0</v>
      </c>
    </row>
    <row r="568" spans="1:20" x14ac:dyDescent="0.35">
      <c r="A568" s="202">
        <f>'09-2022'!A574</f>
        <v>44828.458333331968</v>
      </c>
      <c r="B568" s="364">
        <v>539.9</v>
      </c>
      <c r="C568" s="365">
        <v>22503.031999999999</v>
      </c>
      <c r="D568" s="366">
        <v>9.1449999999999996</v>
      </c>
      <c r="E568" s="366">
        <v>381.16399999999999</v>
      </c>
      <c r="F568" s="239">
        <f t="shared" si="107"/>
        <v>530.755</v>
      </c>
      <c r="G568" s="239">
        <f t="shared" si="108"/>
        <v>22121.867999999999</v>
      </c>
      <c r="H568" s="216">
        <f>'09-2022'!P574</f>
        <v>0</v>
      </c>
      <c r="I568" s="309">
        <f t="shared" si="109"/>
        <v>530.755</v>
      </c>
      <c r="J568" s="304">
        <f t="shared" si="110"/>
        <v>41.679999246356601</v>
      </c>
      <c r="K568" s="340">
        <v>5.27</v>
      </c>
      <c r="L568" s="310">
        <f t="shared" si="106"/>
        <v>88.287999999999982</v>
      </c>
      <c r="M568" s="304">
        <f t="shared" si="114"/>
        <v>0</v>
      </c>
      <c r="N568" s="304">
        <f t="shared" si="115"/>
        <v>22.532288138438037</v>
      </c>
      <c r="O568" s="304">
        <f t="shared" si="116"/>
        <v>0</v>
      </c>
      <c r="P568" s="304">
        <f t="shared" si="117"/>
        <v>0</v>
      </c>
      <c r="Q568" s="304">
        <f t="shared" si="118"/>
        <v>42.240747316848442</v>
      </c>
      <c r="R568" s="304">
        <f t="shared" si="111"/>
        <v>88.287999999999982</v>
      </c>
      <c r="S568" s="213">
        <f t="shared" si="112"/>
        <v>0</v>
      </c>
      <c r="T568" s="305">
        <f t="shared" si="113"/>
        <v>0</v>
      </c>
    </row>
    <row r="569" spans="1:20" x14ac:dyDescent="0.35">
      <c r="A569" s="202">
        <f>'09-2022'!A575</f>
        <v>44828.499999998632</v>
      </c>
      <c r="B569" s="364">
        <v>534.44600000000003</v>
      </c>
      <c r="C569" s="365">
        <v>21969.843505999997</v>
      </c>
      <c r="D569" s="366">
        <v>0</v>
      </c>
      <c r="E569" s="366">
        <v>0</v>
      </c>
      <c r="F569" s="239">
        <f t="shared" si="107"/>
        <v>534.44600000000003</v>
      </c>
      <c r="G569" s="239">
        <f t="shared" si="108"/>
        <v>21969.843505999997</v>
      </c>
      <c r="H569" s="216">
        <f>'09-2022'!P575</f>
        <v>0</v>
      </c>
      <c r="I569" s="309">
        <f t="shared" si="109"/>
        <v>534.44600000000003</v>
      </c>
      <c r="J569" s="304">
        <f t="shared" si="110"/>
        <v>41.107695643713299</v>
      </c>
      <c r="K569" s="340">
        <v>5.27</v>
      </c>
      <c r="L569" s="310">
        <f t="shared" si="106"/>
        <v>88.287999999999982</v>
      </c>
      <c r="M569" s="304">
        <f t="shared" si="114"/>
        <v>0</v>
      </c>
      <c r="N569" s="304">
        <f t="shared" si="115"/>
        <v>22.532288138438037</v>
      </c>
      <c r="O569" s="304">
        <f t="shared" si="116"/>
        <v>0</v>
      </c>
      <c r="P569" s="304">
        <f t="shared" si="117"/>
        <v>0</v>
      </c>
      <c r="Q569" s="304">
        <f t="shared" si="118"/>
        <v>42.240747316848442</v>
      </c>
      <c r="R569" s="304">
        <f t="shared" si="111"/>
        <v>88.287999999999982</v>
      </c>
      <c r="S569" s="213">
        <f t="shared" si="112"/>
        <v>0</v>
      </c>
      <c r="T569" s="305">
        <f t="shared" si="113"/>
        <v>0</v>
      </c>
    </row>
    <row r="570" spans="1:20" x14ac:dyDescent="0.35">
      <c r="A570" s="202">
        <f>'09-2022'!A576</f>
        <v>44828.541666665296</v>
      </c>
      <c r="B570" s="364">
        <v>540.29999999999995</v>
      </c>
      <c r="C570" s="365">
        <v>22292.777999999998</v>
      </c>
      <c r="D570" s="366">
        <v>4.0780000000000003</v>
      </c>
      <c r="E570" s="366">
        <v>168.25800000000001</v>
      </c>
      <c r="F570" s="239">
        <f t="shared" si="107"/>
        <v>536.22199999999998</v>
      </c>
      <c r="G570" s="239">
        <f t="shared" si="108"/>
        <v>22124.519999999997</v>
      </c>
      <c r="H570" s="216">
        <f>'09-2022'!P576</f>
        <v>0</v>
      </c>
      <c r="I570" s="309">
        <f t="shared" si="109"/>
        <v>536.22199999999998</v>
      </c>
      <c r="J570" s="304">
        <f t="shared" si="110"/>
        <v>41.260000522171779</v>
      </c>
      <c r="K570" s="340">
        <v>5.27</v>
      </c>
      <c r="L570" s="310">
        <f t="shared" si="106"/>
        <v>88.287999999999982</v>
      </c>
      <c r="M570" s="304">
        <f t="shared" si="114"/>
        <v>0</v>
      </c>
      <c r="N570" s="304">
        <f t="shared" si="115"/>
        <v>22.532288138438037</v>
      </c>
      <c r="O570" s="304">
        <f t="shared" si="116"/>
        <v>0</v>
      </c>
      <c r="P570" s="304">
        <f t="shared" si="117"/>
        <v>0</v>
      </c>
      <c r="Q570" s="304">
        <f t="shared" si="118"/>
        <v>42.240747316848442</v>
      </c>
      <c r="R570" s="304">
        <f t="shared" si="111"/>
        <v>88.287999999999982</v>
      </c>
      <c r="S570" s="213">
        <f t="shared" si="112"/>
        <v>0</v>
      </c>
      <c r="T570" s="305">
        <f t="shared" si="113"/>
        <v>0</v>
      </c>
    </row>
    <row r="571" spans="1:20" x14ac:dyDescent="0.35">
      <c r="A571" s="202">
        <f>'09-2022'!A577</f>
        <v>44828.583333331961</v>
      </c>
      <c r="B571" s="364">
        <v>565</v>
      </c>
      <c r="C571" s="365">
        <v>23526.6</v>
      </c>
      <c r="D571" s="366">
        <v>23.808</v>
      </c>
      <c r="E571" s="366">
        <v>991.36500000000001</v>
      </c>
      <c r="F571" s="239">
        <f t="shared" si="107"/>
        <v>541.19200000000001</v>
      </c>
      <c r="G571" s="239">
        <f t="shared" si="108"/>
        <v>22535.234999999997</v>
      </c>
      <c r="H571" s="216">
        <f>'09-2022'!P577</f>
        <v>0</v>
      </c>
      <c r="I571" s="309">
        <f t="shared" si="109"/>
        <v>541.19200000000001</v>
      </c>
      <c r="J571" s="304">
        <f t="shared" si="110"/>
        <v>41.640000221732762</v>
      </c>
      <c r="K571" s="340">
        <v>5.27</v>
      </c>
      <c r="L571" s="310">
        <f t="shared" si="106"/>
        <v>88.287999999999982</v>
      </c>
      <c r="M571" s="304">
        <f t="shared" si="114"/>
        <v>0</v>
      </c>
      <c r="N571" s="304">
        <f t="shared" si="115"/>
        <v>22.532288138438037</v>
      </c>
      <c r="O571" s="304">
        <f t="shared" si="116"/>
        <v>0</v>
      </c>
      <c r="P571" s="304">
        <f t="shared" si="117"/>
        <v>0</v>
      </c>
      <c r="Q571" s="304">
        <f t="shared" si="118"/>
        <v>42.240747316848442</v>
      </c>
      <c r="R571" s="304">
        <f t="shared" si="111"/>
        <v>88.287999999999982</v>
      </c>
      <c r="S571" s="213">
        <f t="shared" si="112"/>
        <v>0</v>
      </c>
      <c r="T571" s="305">
        <f t="shared" si="113"/>
        <v>0</v>
      </c>
    </row>
    <row r="572" spans="1:20" x14ac:dyDescent="0.35">
      <c r="A572" s="202">
        <f>'09-2022'!A578</f>
        <v>44828.624999998625</v>
      </c>
      <c r="B572" s="364">
        <v>558.9</v>
      </c>
      <c r="C572" s="365">
        <v>23999.166000000001</v>
      </c>
      <c r="D572" s="366">
        <v>6.7069999999999999</v>
      </c>
      <c r="E572" s="366">
        <v>287.99900000000002</v>
      </c>
      <c r="F572" s="239">
        <f t="shared" si="107"/>
        <v>552.19299999999998</v>
      </c>
      <c r="G572" s="239">
        <f t="shared" si="108"/>
        <v>23711.167000000001</v>
      </c>
      <c r="H572" s="216">
        <f>'09-2022'!P578</f>
        <v>0</v>
      </c>
      <c r="I572" s="309">
        <f t="shared" si="109"/>
        <v>552.19299999999998</v>
      </c>
      <c r="J572" s="304">
        <f t="shared" si="110"/>
        <v>42.939999239396371</v>
      </c>
      <c r="K572" s="340">
        <v>5.27</v>
      </c>
      <c r="L572" s="310">
        <f t="shared" si="106"/>
        <v>88.287999999999982</v>
      </c>
      <c r="M572" s="304">
        <f t="shared" si="114"/>
        <v>0</v>
      </c>
      <c r="N572" s="304">
        <f t="shared" si="115"/>
        <v>22.532288138438037</v>
      </c>
      <c r="O572" s="304">
        <f t="shared" si="116"/>
        <v>0</v>
      </c>
      <c r="P572" s="304">
        <f t="shared" si="117"/>
        <v>0</v>
      </c>
      <c r="Q572" s="304">
        <f t="shared" si="118"/>
        <v>42.240747316848442</v>
      </c>
      <c r="R572" s="304">
        <f t="shared" si="111"/>
        <v>88.287999999999982</v>
      </c>
      <c r="S572" s="213">
        <f t="shared" si="112"/>
        <v>0</v>
      </c>
      <c r="T572" s="305">
        <f t="shared" si="113"/>
        <v>0</v>
      </c>
    </row>
    <row r="573" spans="1:20" x14ac:dyDescent="0.35">
      <c r="A573" s="202">
        <f>'09-2022'!A579</f>
        <v>44828.666666665289</v>
      </c>
      <c r="B573" s="364">
        <v>569.5</v>
      </c>
      <c r="C573" s="365">
        <v>24727.69</v>
      </c>
      <c r="D573" s="366">
        <v>3.556</v>
      </c>
      <c r="E573" s="366">
        <v>154.40199999999999</v>
      </c>
      <c r="F573" s="239">
        <f t="shared" si="107"/>
        <v>565.94399999999996</v>
      </c>
      <c r="G573" s="239">
        <f t="shared" si="108"/>
        <v>24573.288</v>
      </c>
      <c r="H573" s="216">
        <f>'09-2022'!P579</f>
        <v>0</v>
      </c>
      <c r="I573" s="309">
        <f t="shared" si="109"/>
        <v>565.94399999999996</v>
      </c>
      <c r="J573" s="304">
        <f t="shared" si="110"/>
        <v>43.41999915185955</v>
      </c>
      <c r="K573" s="340">
        <v>5.27</v>
      </c>
      <c r="L573" s="310">
        <f t="shared" si="106"/>
        <v>88.287999999999982</v>
      </c>
      <c r="M573" s="304">
        <f t="shared" si="114"/>
        <v>0</v>
      </c>
      <c r="N573" s="304">
        <f t="shared" si="115"/>
        <v>22.532288138438037</v>
      </c>
      <c r="O573" s="304">
        <f t="shared" si="116"/>
        <v>0</v>
      </c>
      <c r="P573" s="304">
        <f t="shared" si="117"/>
        <v>0</v>
      </c>
      <c r="Q573" s="304">
        <f t="shared" si="118"/>
        <v>42.240747316848442</v>
      </c>
      <c r="R573" s="304">
        <f t="shared" si="111"/>
        <v>88.287999999999982</v>
      </c>
      <c r="S573" s="213">
        <f t="shared" si="112"/>
        <v>0</v>
      </c>
      <c r="T573" s="305">
        <f t="shared" si="113"/>
        <v>0</v>
      </c>
    </row>
    <row r="574" spans="1:20" x14ac:dyDescent="0.35">
      <c r="A574" s="202">
        <f>'09-2022'!A580</f>
        <v>44828.708333331953</v>
      </c>
      <c r="B574" s="364">
        <v>583.1</v>
      </c>
      <c r="C574" s="365">
        <v>28863.45</v>
      </c>
      <c r="D574" s="366">
        <v>15.634</v>
      </c>
      <c r="E574" s="366">
        <v>773.88300000000004</v>
      </c>
      <c r="F574" s="239">
        <f t="shared" si="107"/>
        <v>567.46600000000001</v>
      </c>
      <c r="G574" s="239">
        <f t="shared" si="108"/>
        <v>28089.566999999999</v>
      </c>
      <c r="H574" s="216">
        <f>'09-2022'!P580</f>
        <v>0</v>
      </c>
      <c r="I574" s="309">
        <f t="shared" si="109"/>
        <v>567.46600000000001</v>
      </c>
      <c r="J574" s="304">
        <f t="shared" si="110"/>
        <v>49.5</v>
      </c>
      <c r="K574" s="340">
        <v>5.27</v>
      </c>
      <c r="L574" s="310">
        <f t="shared" si="106"/>
        <v>88.287999999999982</v>
      </c>
      <c r="M574" s="304">
        <f t="shared" si="114"/>
        <v>0</v>
      </c>
      <c r="N574" s="304">
        <f t="shared" si="115"/>
        <v>22.532288138438037</v>
      </c>
      <c r="O574" s="304">
        <f t="shared" si="116"/>
        <v>0</v>
      </c>
      <c r="P574" s="304">
        <f t="shared" si="117"/>
        <v>0</v>
      </c>
      <c r="Q574" s="304">
        <f t="shared" si="118"/>
        <v>42.240747316848442</v>
      </c>
      <c r="R574" s="304">
        <f t="shared" si="111"/>
        <v>88.287999999999982</v>
      </c>
      <c r="S574" s="213">
        <f t="shared" si="112"/>
        <v>0</v>
      </c>
      <c r="T574" s="305">
        <f t="shared" si="113"/>
        <v>0</v>
      </c>
    </row>
    <row r="575" spans="1:20" x14ac:dyDescent="0.35">
      <c r="A575" s="202">
        <f>'09-2022'!A581</f>
        <v>44828.749999998618</v>
      </c>
      <c r="B575" s="364">
        <v>574</v>
      </c>
      <c r="C575" s="365">
        <v>31001.74</v>
      </c>
      <c r="D575" s="366">
        <v>8.4499999999999993</v>
      </c>
      <c r="E575" s="366">
        <v>456.38400000000001</v>
      </c>
      <c r="F575" s="239">
        <f t="shared" si="107"/>
        <v>565.54999999999995</v>
      </c>
      <c r="G575" s="239">
        <f t="shared" si="108"/>
        <v>30545.356</v>
      </c>
      <c r="H575" s="216">
        <f>'09-2022'!P581</f>
        <v>0</v>
      </c>
      <c r="I575" s="309">
        <f t="shared" si="109"/>
        <v>565.54999999999995</v>
      </c>
      <c r="J575" s="304">
        <f t="shared" si="110"/>
        <v>54.010000884095135</v>
      </c>
      <c r="K575" s="340">
        <v>5.27</v>
      </c>
      <c r="L575" s="310">
        <f t="shared" si="106"/>
        <v>88.287999999999982</v>
      </c>
      <c r="M575" s="304">
        <f t="shared" si="114"/>
        <v>0</v>
      </c>
      <c r="N575" s="304">
        <f t="shared" si="115"/>
        <v>22.532288138438037</v>
      </c>
      <c r="O575" s="304">
        <f t="shared" si="116"/>
        <v>0</v>
      </c>
      <c r="P575" s="304">
        <f t="shared" si="117"/>
        <v>0</v>
      </c>
      <c r="Q575" s="304">
        <f t="shared" si="118"/>
        <v>42.240747316848442</v>
      </c>
      <c r="R575" s="304">
        <f t="shared" si="111"/>
        <v>88.287999999999982</v>
      </c>
      <c r="S575" s="213">
        <f t="shared" si="112"/>
        <v>0</v>
      </c>
      <c r="T575" s="305">
        <f t="shared" si="113"/>
        <v>0</v>
      </c>
    </row>
    <row r="576" spans="1:20" x14ac:dyDescent="0.35">
      <c r="A576" s="202">
        <f>'09-2022'!A582</f>
        <v>44828.791666665282</v>
      </c>
      <c r="B576" s="364">
        <v>559.06399999999996</v>
      </c>
      <c r="C576" s="365">
        <v>31358.535376</v>
      </c>
      <c r="D576" s="366">
        <v>0</v>
      </c>
      <c r="E576" s="366">
        <v>0</v>
      </c>
      <c r="F576" s="239">
        <f t="shared" si="107"/>
        <v>559.06399999999996</v>
      </c>
      <c r="G576" s="239">
        <f t="shared" si="108"/>
        <v>31358.535376</v>
      </c>
      <c r="H576" s="216">
        <f>'09-2022'!P582</f>
        <v>0</v>
      </c>
      <c r="I576" s="309">
        <f t="shared" si="109"/>
        <v>559.06399999999996</v>
      </c>
      <c r="J576" s="304">
        <f t="shared" si="110"/>
        <v>56.091136928866824</v>
      </c>
      <c r="K576" s="340">
        <v>5.27</v>
      </c>
      <c r="L576" s="310">
        <f t="shared" si="106"/>
        <v>88.287999999999982</v>
      </c>
      <c r="M576" s="304">
        <f t="shared" si="114"/>
        <v>0</v>
      </c>
      <c r="N576" s="304">
        <f t="shared" si="115"/>
        <v>22.532288138438037</v>
      </c>
      <c r="O576" s="304">
        <f t="shared" si="116"/>
        <v>0</v>
      </c>
      <c r="P576" s="304">
        <f t="shared" si="117"/>
        <v>0</v>
      </c>
      <c r="Q576" s="304">
        <f t="shared" si="118"/>
        <v>42.240747316848442</v>
      </c>
      <c r="R576" s="304">
        <f t="shared" si="111"/>
        <v>88.287999999999982</v>
      </c>
      <c r="S576" s="213">
        <f t="shared" si="112"/>
        <v>0</v>
      </c>
      <c r="T576" s="305">
        <f t="shared" si="113"/>
        <v>0</v>
      </c>
    </row>
    <row r="577" spans="1:20" x14ac:dyDescent="0.35">
      <c r="A577" s="202">
        <f>'09-2022'!A583</f>
        <v>44828.833333331946</v>
      </c>
      <c r="B577" s="364">
        <v>559.16399999999999</v>
      </c>
      <c r="C577" s="365">
        <v>31771.402008000001</v>
      </c>
      <c r="D577" s="366">
        <v>0</v>
      </c>
      <c r="E577" s="366">
        <v>0</v>
      </c>
      <c r="F577" s="239">
        <f t="shared" si="107"/>
        <v>559.16399999999999</v>
      </c>
      <c r="G577" s="239">
        <f t="shared" si="108"/>
        <v>31771.402008000001</v>
      </c>
      <c r="H577" s="216">
        <f>'09-2022'!P583</f>
        <v>0</v>
      </c>
      <c r="I577" s="309">
        <f t="shared" si="109"/>
        <v>559.16399999999999</v>
      </c>
      <c r="J577" s="304">
        <f t="shared" si="110"/>
        <v>56.819469794192763</v>
      </c>
      <c r="K577" s="340">
        <v>5.27</v>
      </c>
      <c r="L577" s="310">
        <f t="shared" si="106"/>
        <v>88.287999999999982</v>
      </c>
      <c r="M577" s="304">
        <f t="shared" si="114"/>
        <v>0</v>
      </c>
      <c r="N577" s="304">
        <f t="shared" si="115"/>
        <v>22.532288138438037</v>
      </c>
      <c r="O577" s="304">
        <f t="shared" si="116"/>
        <v>0</v>
      </c>
      <c r="P577" s="304">
        <f t="shared" si="117"/>
        <v>0</v>
      </c>
      <c r="Q577" s="304">
        <f t="shared" si="118"/>
        <v>42.240747316848442</v>
      </c>
      <c r="R577" s="304">
        <f t="shared" si="111"/>
        <v>88.287999999999982</v>
      </c>
      <c r="S577" s="213">
        <f t="shared" si="112"/>
        <v>0</v>
      </c>
      <c r="T577" s="305">
        <f t="shared" si="113"/>
        <v>0</v>
      </c>
    </row>
    <row r="578" spans="1:20" x14ac:dyDescent="0.35">
      <c r="A578" s="202">
        <f>'09-2022'!A584</f>
        <v>44828.87499999861</v>
      </c>
      <c r="B578" s="364">
        <v>563.34500000000003</v>
      </c>
      <c r="C578" s="365">
        <v>30850.445390000001</v>
      </c>
      <c r="D578" s="366">
        <v>0</v>
      </c>
      <c r="E578" s="366">
        <v>0</v>
      </c>
      <c r="F578" s="239">
        <f t="shared" si="107"/>
        <v>563.34500000000003</v>
      </c>
      <c r="G578" s="239">
        <f t="shared" si="108"/>
        <v>30850.445390000001</v>
      </c>
      <c r="H578" s="216">
        <f>'09-2022'!P584</f>
        <v>0</v>
      </c>
      <c r="I578" s="309">
        <f t="shared" si="109"/>
        <v>563.34500000000003</v>
      </c>
      <c r="J578" s="304">
        <f t="shared" si="110"/>
        <v>54.762970098252403</v>
      </c>
      <c r="K578" s="340">
        <v>5.27</v>
      </c>
      <c r="L578" s="310">
        <f t="shared" si="106"/>
        <v>88.287999999999982</v>
      </c>
      <c r="M578" s="304">
        <f t="shared" si="114"/>
        <v>0</v>
      </c>
      <c r="N578" s="304">
        <f t="shared" si="115"/>
        <v>22.532288138438037</v>
      </c>
      <c r="O578" s="304">
        <f t="shared" si="116"/>
        <v>0</v>
      </c>
      <c r="P578" s="304">
        <f t="shared" si="117"/>
        <v>0</v>
      </c>
      <c r="Q578" s="304">
        <f t="shared" si="118"/>
        <v>42.240747316848442</v>
      </c>
      <c r="R578" s="304">
        <f t="shared" si="111"/>
        <v>88.287999999999982</v>
      </c>
      <c r="S578" s="213">
        <f t="shared" si="112"/>
        <v>0</v>
      </c>
      <c r="T578" s="305">
        <f t="shared" si="113"/>
        <v>0</v>
      </c>
    </row>
    <row r="579" spans="1:20" x14ac:dyDescent="0.35">
      <c r="A579" s="202">
        <f>'09-2022'!A585</f>
        <v>44828.916666665275</v>
      </c>
      <c r="B579" s="364">
        <v>540.67499999999995</v>
      </c>
      <c r="C579" s="365">
        <v>25727.195250000001</v>
      </c>
      <c r="D579" s="366">
        <v>0</v>
      </c>
      <c r="E579" s="366">
        <v>0</v>
      </c>
      <c r="F579" s="239">
        <f t="shared" si="107"/>
        <v>540.67499999999995</v>
      </c>
      <c r="G579" s="239">
        <f t="shared" si="108"/>
        <v>25727.195250000001</v>
      </c>
      <c r="H579" s="216">
        <f>'09-2022'!P585</f>
        <v>0</v>
      </c>
      <c r="I579" s="309">
        <f t="shared" si="109"/>
        <v>540.67499999999995</v>
      </c>
      <c r="J579" s="304">
        <f t="shared" si="110"/>
        <v>47.583474823137749</v>
      </c>
      <c r="K579" s="340">
        <v>5.27</v>
      </c>
      <c r="L579" s="310">
        <f t="shared" si="106"/>
        <v>88.287999999999982</v>
      </c>
      <c r="M579" s="304">
        <f t="shared" si="114"/>
        <v>0</v>
      </c>
      <c r="N579" s="304">
        <f t="shared" si="115"/>
        <v>22.532288138438037</v>
      </c>
      <c r="O579" s="304">
        <f t="shared" si="116"/>
        <v>0</v>
      </c>
      <c r="P579" s="304">
        <f t="shared" si="117"/>
        <v>0</v>
      </c>
      <c r="Q579" s="304">
        <f t="shared" si="118"/>
        <v>42.240747316848442</v>
      </c>
      <c r="R579" s="304">
        <f t="shared" si="111"/>
        <v>88.287999999999982</v>
      </c>
      <c r="S579" s="213">
        <f t="shared" si="112"/>
        <v>0</v>
      </c>
      <c r="T579" s="305">
        <f t="shared" si="113"/>
        <v>0</v>
      </c>
    </row>
    <row r="580" spans="1:20" x14ac:dyDescent="0.35">
      <c r="A580" s="202">
        <f>'09-2022'!A586</f>
        <v>44828.958333331939</v>
      </c>
      <c r="B580" s="364">
        <v>520.57899999999995</v>
      </c>
      <c r="C580" s="365">
        <v>22791.551674999999</v>
      </c>
      <c r="D580" s="366">
        <v>0</v>
      </c>
      <c r="E580" s="366">
        <v>0</v>
      </c>
      <c r="F580" s="239">
        <f t="shared" si="107"/>
        <v>520.57899999999995</v>
      </c>
      <c r="G580" s="239">
        <f t="shared" si="108"/>
        <v>22791.551674999999</v>
      </c>
      <c r="H580" s="216">
        <f>'09-2022'!P586</f>
        <v>0</v>
      </c>
      <c r="I580" s="309">
        <f t="shared" si="109"/>
        <v>520.57899999999995</v>
      </c>
      <c r="J580" s="304">
        <f t="shared" si="110"/>
        <v>43.781158431285164</v>
      </c>
      <c r="K580" s="340">
        <v>5.27</v>
      </c>
      <c r="L580" s="310">
        <f t="shared" si="106"/>
        <v>88.287999999999982</v>
      </c>
      <c r="M580" s="304">
        <f t="shared" si="114"/>
        <v>0</v>
      </c>
      <c r="N580" s="304">
        <f t="shared" si="115"/>
        <v>22.532288138438037</v>
      </c>
      <c r="O580" s="304">
        <f t="shared" si="116"/>
        <v>0</v>
      </c>
      <c r="P580" s="304">
        <f t="shared" si="117"/>
        <v>0</v>
      </c>
      <c r="Q580" s="304">
        <f t="shared" si="118"/>
        <v>42.240747316848442</v>
      </c>
      <c r="R580" s="304">
        <f t="shared" si="111"/>
        <v>88.287999999999982</v>
      </c>
      <c r="S580" s="213">
        <f t="shared" si="112"/>
        <v>0</v>
      </c>
      <c r="T580" s="305">
        <f t="shared" si="113"/>
        <v>0</v>
      </c>
    </row>
    <row r="581" spans="1:20" x14ac:dyDescent="0.35">
      <c r="A581" s="202">
        <f>'09-2022'!A587</f>
        <v>44828.999999998603</v>
      </c>
      <c r="B581" s="364">
        <v>490.18900000000002</v>
      </c>
      <c r="C581" s="365">
        <v>18163.641560999997</v>
      </c>
      <c r="D581" s="366">
        <v>0</v>
      </c>
      <c r="E581" s="366">
        <v>0</v>
      </c>
      <c r="F581" s="239">
        <f t="shared" si="107"/>
        <v>490.18900000000002</v>
      </c>
      <c r="G581" s="239">
        <f t="shared" si="108"/>
        <v>18163.641560999997</v>
      </c>
      <c r="H581" s="216">
        <f>'09-2022'!P587</f>
        <v>0</v>
      </c>
      <c r="I581" s="309">
        <f t="shared" si="109"/>
        <v>490.18900000000002</v>
      </c>
      <c r="J581" s="304">
        <f t="shared" si="110"/>
        <v>37.054363849453978</v>
      </c>
      <c r="K581" s="340">
        <v>5.27</v>
      </c>
      <c r="L581" s="310">
        <f t="shared" si="106"/>
        <v>88.287999999999982</v>
      </c>
      <c r="M581" s="304">
        <f t="shared" si="114"/>
        <v>0</v>
      </c>
      <c r="N581" s="304">
        <f t="shared" si="115"/>
        <v>22.532288138438037</v>
      </c>
      <c r="O581" s="304">
        <f t="shared" si="116"/>
        <v>0</v>
      </c>
      <c r="P581" s="304">
        <f t="shared" si="117"/>
        <v>0</v>
      </c>
      <c r="Q581" s="304">
        <f t="shared" si="118"/>
        <v>42.240747316848442</v>
      </c>
      <c r="R581" s="304">
        <f t="shared" si="111"/>
        <v>88.287999999999982</v>
      </c>
      <c r="S581" s="213">
        <f t="shared" si="112"/>
        <v>0</v>
      </c>
      <c r="T581" s="305">
        <f t="shared" si="113"/>
        <v>0</v>
      </c>
    </row>
    <row r="582" spans="1:20" x14ac:dyDescent="0.35">
      <c r="A582" s="202">
        <f>'09-2022'!A588</f>
        <v>44829.041666665267</v>
      </c>
      <c r="B582" s="362">
        <v>467.68599999999998</v>
      </c>
      <c r="C582" s="363">
        <v>16761.071909999999</v>
      </c>
      <c r="D582" s="366">
        <v>0</v>
      </c>
      <c r="E582" s="366">
        <v>0</v>
      </c>
      <c r="F582" s="239">
        <f t="shared" si="107"/>
        <v>467.68599999999998</v>
      </c>
      <c r="G582" s="239">
        <f t="shared" si="108"/>
        <v>16761.071909999999</v>
      </c>
      <c r="H582" s="216">
        <f>'09-2022'!P588</f>
        <v>0</v>
      </c>
      <c r="I582" s="309">
        <f t="shared" si="109"/>
        <v>467.68599999999998</v>
      </c>
      <c r="J582" s="304">
        <f t="shared" si="110"/>
        <v>35.838301574133069</v>
      </c>
      <c r="K582" s="340">
        <v>5.27</v>
      </c>
      <c r="L582" s="310">
        <f t="shared" ref="L582:L645" si="119">IF(AND(MONTH($A$2)&gt;5,MONTH($A$2)&lt;9),(K582*10800)/1000,(K582*10400)/1000)+33.48</f>
        <v>88.287999999999982</v>
      </c>
      <c r="M582" s="304">
        <f t="shared" si="114"/>
        <v>0</v>
      </c>
      <c r="N582" s="304">
        <f t="shared" si="115"/>
        <v>22.532288138438037</v>
      </c>
      <c r="O582" s="304">
        <f t="shared" si="116"/>
        <v>0</v>
      </c>
      <c r="P582" s="304">
        <f t="shared" si="117"/>
        <v>0</v>
      </c>
      <c r="Q582" s="304">
        <f t="shared" si="118"/>
        <v>42.240747316848442</v>
      </c>
      <c r="R582" s="304">
        <f t="shared" si="111"/>
        <v>88.287999999999982</v>
      </c>
      <c r="S582" s="213">
        <f t="shared" si="112"/>
        <v>0</v>
      </c>
      <c r="T582" s="305">
        <f t="shared" si="113"/>
        <v>0</v>
      </c>
    </row>
    <row r="583" spans="1:20" x14ac:dyDescent="0.35">
      <c r="A583" s="202">
        <f>'09-2022'!A589</f>
        <v>44829.083333331931</v>
      </c>
      <c r="B583" s="364">
        <v>497.4</v>
      </c>
      <c r="C583" s="365">
        <v>17249.831999999999</v>
      </c>
      <c r="D583" s="366">
        <v>41.847000000000001</v>
      </c>
      <c r="E583" s="366">
        <v>1451.2539999999999</v>
      </c>
      <c r="F583" s="239">
        <f t="shared" ref="F583:F646" si="120">B583-D583</f>
        <v>455.553</v>
      </c>
      <c r="G583" s="239">
        <f t="shared" ref="G583:G646" si="121">C583-E583</f>
        <v>15798.577999999998</v>
      </c>
      <c r="H583" s="216">
        <f>'09-2022'!P589</f>
        <v>0</v>
      </c>
      <c r="I583" s="309">
        <f t="shared" ref="I583:I646" si="122">F583-H583</f>
        <v>455.553</v>
      </c>
      <c r="J583" s="304">
        <f t="shared" ref="J583:J646" si="123">IF(F583&gt;0,G583/F583,0)</f>
        <v>34.679999912194624</v>
      </c>
      <c r="K583" s="340">
        <v>5.27</v>
      </c>
      <c r="L583" s="310">
        <f t="shared" si="119"/>
        <v>88.287999999999982</v>
      </c>
      <c r="M583" s="304">
        <f t="shared" si="114"/>
        <v>0</v>
      </c>
      <c r="N583" s="304">
        <f t="shared" si="115"/>
        <v>22.532288138438037</v>
      </c>
      <c r="O583" s="304">
        <f t="shared" si="116"/>
        <v>0</v>
      </c>
      <c r="P583" s="304">
        <f t="shared" si="117"/>
        <v>0</v>
      </c>
      <c r="Q583" s="304">
        <f t="shared" si="118"/>
        <v>42.240747316848442</v>
      </c>
      <c r="R583" s="304">
        <f t="shared" ref="R583:R646" si="124">MAX(L583:Q583)</f>
        <v>88.287999999999982</v>
      </c>
      <c r="S583" s="213">
        <f t="shared" ref="S583:S646" si="125">IF(J583&gt;R583,J583-R583,0)</f>
        <v>0</v>
      </c>
      <c r="T583" s="305">
        <f t="shared" ref="T583:T646" si="126">IF(S583&lt;&gt;" ",S583*I583,0)</f>
        <v>0</v>
      </c>
    </row>
    <row r="584" spans="1:20" x14ac:dyDescent="0.35">
      <c r="A584" s="202">
        <f>'09-2022'!A590</f>
        <v>44829.124999998596</v>
      </c>
      <c r="B584" s="364">
        <v>446</v>
      </c>
      <c r="C584" s="365">
        <v>13677.271799999999</v>
      </c>
      <c r="D584" s="366">
        <v>0</v>
      </c>
      <c r="E584" s="366">
        <v>0</v>
      </c>
      <c r="F584" s="239">
        <f t="shared" si="120"/>
        <v>446</v>
      </c>
      <c r="G584" s="239">
        <f t="shared" si="121"/>
        <v>13677.271799999999</v>
      </c>
      <c r="H584" s="216">
        <f>'09-2022'!P590</f>
        <v>0</v>
      </c>
      <c r="I584" s="309">
        <f t="shared" si="122"/>
        <v>446</v>
      </c>
      <c r="J584" s="304">
        <f t="shared" si="123"/>
        <v>30.666528699551566</v>
      </c>
      <c r="K584" s="340">
        <v>5.27</v>
      </c>
      <c r="L584" s="310">
        <f t="shared" si="119"/>
        <v>88.287999999999982</v>
      </c>
      <c r="M584" s="304">
        <f t="shared" ref="M584:M647" si="127">M583</f>
        <v>0</v>
      </c>
      <c r="N584" s="304">
        <f t="shared" ref="N584:N647" si="128">N583</f>
        <v>22.532288138438037</v>
      </c>
      <c r="O584" s="304">
        <f t="shared" ref="O584:O647" si="129">O583</f>
        <v>0</v>
      </c>
      <c r="P584" s="304">
        <f t="shared" ref="P584:P647" si="130">P583</f>
        <v>0</v>
      </c>
      <c r="Q584" s="304">
        <f t="shared" ref="Q584:Q647" si="131">Q583</f>
        <v>42.240747316848442</v>
      </c>
      <c r="R584" s="304">
        <f t="shared" si="124"/>
        <v>88.287999999999982</v>
      </c>
      <c r="S584" s="213">
        <f t="shared" si="125"/>
        <v>0</v>
      </c>
      <c r="T584" s="305">
        <f t="shared" si="126"/>
        <v>0</v>
      </c>
    </row>
    <row r="585" spans="1:20" x14ac:dyDescent="0.35">
      <c r="A585" s="202">
        <f>'09-2022'!A591</f>
        <v>44829.16666666526</v>
      </c>
      <c r="B585" s="364">
        <v>439.57799999999997</v>
      </c>
      <c r="C585" s="365">
        <v>12540.000582000001</v>
      </c>
      <c r="D585" s="366">
        <v>0</v>
      </c>
      <c r="E585" s="366">
        <v>0</v>
      </c>
      <c r="F585" s="239">
        <f t="shared" si="120"/>
        <v>439.57799999999997</v>
      </c>
      <c r="G585" s="239">
        <f t="shared" si="121"/>
        <v>12540.000582000001</v>
      </c>
      <c r="H585" s="216">
        <f>'09-2022'!P591</f>
        <v>0</v>
      </c>
      <c r="I585" s="309">
        <f t="shared" si="122"/>
        <v>439.57799999999997</v>
      </c>
      <c r="J585" s="304">
        <f t="shared" si="123"/>
        <v>28.527361655951847</v>
      </c>
      <c r="K585" s="340">
        <v>5.27</v>
      </c>
      <c r="L585" s="310">
        <f t="shared" si="119"/>
        <v>88.287999999999982</v>
      </c>
      <c r="M585" s="304">
        <f t="shared" si="127"/>
        <v>0</v>
      </c>
      <c r="N585" s="304">
        <f t="shared" si="128"/>
        <v>22.532288138438037</v>
      </c>
      <c r="O585" s="304">
        <f t="shared" si="129"/>
        <v>0</v>
      </c>
      <c r="P585" s="304">
        <f t="shared" si="130"/>
        <v>0</v>
      </c>
      <c r="Q585" s="304">
        <f t="shared" si="131"/>
        <v>42.240747316848442</v>
      </c>
      <c r="R585" s="304">
        <f t="shared" si="124"/>
        <v>88.287999999999982</v>
      </c>
      <c r="S585" s="213">
        <f t="shared" si="125"/>
        <v>0</v>
      </c>
      <c r="T585" s="305">
        <f t="shared" si="126"/>
        <v>0</v>
      </c>
    </row>
    <row r="586" spans="1:20" x14ac:dyDescent="0.35">
      <c r="A586" s="202">
        <f>'09-2022'!A592</f>
        <v>44829.208333331924</v>
      </c>
      <c r="B586" s="364">
        <v>475.7</v>
      </c>
      <c r="C586" s="365">
        <v>13662.103999999999</v>
      </c>
      <c r="D586" s="366">
        <v>36.286000000000001</v>
      </c>
      <c r="E586" s="366">
        <v>1042.134</v>
      </c>
      <c r="F586" s="239">
        <f t="shared" si="120"/>
        <v>439.41399999999999</v>
      </c>
      <c r="G586" s="239">
        <f t="shared" si="121"/>
        <v>12619.97</v>
      </c>
      <c r="H586" s="216">
        <f>'09-2022'!P592</f>
        <v>0</v>
      </c>
      <c r="I586" s="309">
        <f t="shared" si="122"/>
        <v>439.41399999999999</v>
      </c>
      <c r="J586" s="304">
        <f t="shared" si="123"/>
        <v>28.719999817939346</v>
      </c>
      <c r="K586" s="340">
        <v>5.27</v>
      </c>
      <c r="L586" s="310">
        <f t="shared" si="119"/>
        <v>88.287999999999982</v>
      </c>
      <c r="M586" s="304">
        <f t="shared" si="127"/>
        <v>0</v>
      </c>
      <c r="N586" s="304">
        <f t="shared" si="128"/>
        <v>22.532288138438037</v>
      </c>
      <c r="O586" s="304">
        <f t="shared" si="129"/>
        <v>0</v>
      </c>
      <c r="P586" s="304">
        <f t="shared" si="130"/>
        <v>0</v>
      </c>
      <c r="Q586" s="304">
        <f t="shared" si="131"/>
        <v>42.240747316848442</v>
      </c>
      <c r="R586" s="304">
        <f t="shared" si="124"/>
        <v>88.287999999999982</v>
      </c>
      <c r="S586" s="213">
        <f t="shared" si="125"/>
        <v>0</v>
      </c>
      <c r="T586" s="305">
        <f t="shared" si="126"/>
        <v>0</v>
      </c>
    </row>
    <row r="587" spans="1:20" x14ac:dyDescent="0.35">
      <c r="A587" s="202">
        <f>'09-2022'!A593</f>
        <v>44829.249999998588</v>
      </c>
      <c r="B587" s="364">
        <v>482.9</v>
      </c>
      <c r="C587" s="365">
        <v>13931.665000000001</v>
      </c>
      <c r="D587" s="366">
        <v>39.493000000000002</v>
      </c>
      <c r="E587" s="366">
        <v>1139.373</v>
      </c>
      <c r="F587" s="239">
        <f t="shared" si="120"/>
        <v>443.40699999999998</v>
      </c>
      <c r="G587" s="239">
        <f t="shared" si="121"/>
        <v>12792.292000000001</v>
      </c>
      <c r="H587" s="216">
        <f>'09-2022'!P593</f>
        <v>0</v>
      </c>
      <c r="I587" s="309">
        <f t="shared" si="122"/>
        <v>443.40699999999998</v>
      </c>
      <c r="J587" s="304">
        <f t="shared" si="123"/>
        <v>28.850000112763222</v>
      </c>
      <c r="K587" s="340">
        <v>5.27</v>
      </c>
      <c r="L587" s="310">
        <f t="shared" si="119"/>
        <v>88.287999999999982</v>
      </c>
      <c r="M587" s="304">
        <f t="shared" si="127"/>
        <v>0</v>
      </c>
      <c r="N587" s="304">
        <f t="shared" si="128"/>
        <v>22.532288138438037</v>
      </c>
      <c r="O587" s="304">
        <f t="shared" si="129"/>
        <v>0</v>
      </c>
      <c r="P587" s="304">
        <f t="shared" si="130"/>
        <v>0</v>
      </c>
      <c r="Q587" s="304">
        <f t="shared" si="131"/>
        <v>42.240747316848442</v>
      </c>
      <c r="R587" s="304">
        <f t="shared" si="124"/>
        <v>88.287999999999982</v>
      </c>
      <c r="S587" s="213">
        <f t="shared" si="125"/>
        <v>0</v>
      </c>
      <c r="T587" s="305">
        <f t="shared" si="126"/>
        <v>0</v>
      </c>
    </row>
    <row r="588" spans="1:20" x14ac:dyDescent="0.35">
      <c r="A588" s="202">
        <f>'09-2022'!A594</f>
        <v>44829.291666665253</v>
      </c>
      <c r="B588" s="364">
        <v>511.1</v>
      </c>
      <c r="C588" s="365">
        <v>15256.334999999999</v>
      </c>
      <c r="D588" s="366">
        <v>58.627000000000002</v>
      </c>
      <c r="E588" s="366">
        <v>1750.0160000000001</v>
      </c>
      <c r="F588" s="239">
        <f t="shared" si="120"/>
        <v>452.47300000000001</v>
      </c>
      <c r="G588" s="239">
        <f t="shared" si="121"/>
        <v>13506.319</v>
      </c>
      <c r="H588" s="216">
        <f>'09-2022'!P594</f>
        <v>0</v>
      </c>
      <c r="I588" s="309">
        <f t="shared" si="122"/>
        <v>452.47300000000001</v>
      </c>
      <c r="J588" s="304">
        <f t="shared" si="123"/>
        <v>29.849999889496168</v>
      </c>
      <c r="K588" s="340">
        <v>5.27</v>
      </c>
      <c r="L588" s="310">
        <f t="shared" si="119"/>
        <v>88.287999999999982</v>
      </c>
      <c r="M588" s="304">
        <f t="shared" si="127"/>
        <v>0</v>
      </c>
      <c r="N588" s="304">
        <f t="shared" si="128"/>
        <v>22.532288138438037</v>
      </c>
      <c r="O588" s="304">
        <f t="shared" si="129"/>
        <v>0</v>
      </c>
      <c r="P588" s="304">
        <f t="shared" si="130"/>
        <v>0</v>
      </c>
      <c r="Q588" s="304">
        <f t="shared" si="131"/>
        <v>42.240747316848442</v>
      </c>
      <c r="R588" s="304">
        <f t="shared" si="124"/>
        <v>88.287999999999982</v>
      </c>
      <c r="S588" s="213">
        <f t="shared" si="125"/>
        <v>0</v>
      </c>
      <c r="T588" s="305">
        <f t="shared" si="126"/>
        <v>0</v>
      </c>
    </row>
    <row r="589" spans="1:20" x14ac:dyDescent="0.35">
      <c r="A589" s="202">
        <f>'09-2022'!A595</f>
        <v>44829.333333331917</v>
      </c>
      <c r="B589" s="364">
        <v>485.2</v>
      </c>
      <c r="C589" s="365">
        <v>14386.18</v>
      </c>
      <c r="D589" s="366">
        <v>26.904</v>
      </c>
      <c r="E589" s="366">
        <v>797.70399999999995</v>
      </c>
      <c r="F589" s="239">
        <f t="shared" si="120"/>
        <v>458.29599999999999</v>
      </c>
      <c r="G589" s="239">
        <f t="shared" si="121"/>
        <v>13588.476000000001</v>
      </c>
      <c r="H589" s="216">
        <f>'09-2022'!P595</f>
        <v>0</v>
      </c>
      <c r="I589" s="309">
        <f t="shared" si="122"/>
        <v>458.29599999999999</v>
      </c>
      <c r="J589" s="304">
        <f t="shared" si="123"/>
        <v>29.649999127201635</v>
      </c>
      <c r="K589" s="340">
        <v>5.27</v>
      </c>
      <c r="L589" s="310">
        <f t="shared" si="119"/>
        <v>88.287999999999982</v>
      </c>
      <c r="M589" s="304">
        <f t="shared" si="127"/>
        <v>0</v>
      </c>
      <c r="N589" s="304">
        <f t="shared" si="128"/>
        <v>22.532288138438037</v>
      </c>
      <c r="O589" s="304">
        <f t="shared" si="129"/>
        <v>0</v>
      </c>
      <c r="P589" s="304">
        <f t="shared" si="130"/>
        <v>0</v>
      </c>
      <c r="Q589" s="304">
        <f t="shared" si="131"/>
        <v>42.240747316848442</v>
      </c>
      <c r="R589" s="304">
        <f t="shared" si="124"/>
        <v>88.287999999999982</v>
      </c>
      <c r="S589" s="213">
        <f t="shared" si="125"/>
        <v>0</v>
      </c>
      <c r="T589" s="305">
        <f t="shared" si="126"/>
        <v>0</v>
      </c>
    </row>
    <row r="590" spans="1:20" x14ac:dyDescent="0.35">
      <c r="A590" s="202">
        <f>'09-2022'!A596</f>
        <v>44829.374999998581</v>
      </c>
      <c r="B590" s="364">
        <v>544.1</v>
      </c>
      <c r="C590" s="365">
        <v>16943.274000000001</v>
      </c>
      <c r="D590" s="366">
        <v>69.239999999999995</v>
      </c>
      <c r="E590" s="366">
        <v>2156.134</v>
      </c>
      <c r="F590" s="239">
        <f t="shared" si="120"/>
        <v>474.86</v>
      </c>
      <c r="G590" s="239">
        <f t="shared" si="121"/>
        <v>14787.140000000001</v>
      </c>
      <c r="H590" s="216">
        <f>'09-2022'!P596</f>
        <v>0</v>
      </c>
      <c r="I590" s="309">
        <f t="shared" si="122"/>
        <v>474.86</v>
      </c>
      <c r="J590" s="304">
        <f t="shared" si="123"/>
        <v>31.139999157646464</v>
      </c>
      <c r="K590" s="340">
        <v>5.27</v>
      </c>
      <c r="L590" s="310">
        <f t="shared" si="119"/>
        <v>88.287999999999982</v>
      </c>
      <c r="M590" s="304">
        <f t="shared" si="127"/>
        <v>0</v>
      </c>
      <c r="N590" s="304">
        <f t="shared" si="128"/>
        <v>22.532288138438037</v>
      </c>
      <c r="O590" s="304">
        <f t="shared" si="129"/>
        <v>0</v>
      </c>
      <c r="P590" s="304">
        <f t="shared" si="130"/>
        <v>0</v>
      </c>
      <c r="Q590" s="304">
        <f t="shared" si="131"/>
        <v>42.240747316848442</v>
      </c>
      <c r="R590" s="304">
        <f t="shared" si="124"/>
        <v>88.287999999999982</v>
      </c>
      <c r="S590" s="213">
        <f t="shared" si="125"/>
        <v>0</v>
      </c>
      <c r="T590" s="305">
        <f t="shared" si="126"/>
        <v>0</v>
      </c>
    </row>
    <row r="591" spans="1:20" x14ac:dyDescent="0.35">
      <c r="A591" s="202">
        <f>'09-2022'!A597</f>
        <v>44829.416666665245</v>
      </c>
      <c r="B591" s="364">
        <v>490.726</v>
      </c>
      <c r="C591" s="365">
        <v>16591.420778</v>
      </c>
      <c r="D591" s="366">
        <v>0</v>
      </c>
      <c r="E591" s="366">
        <v>0</v>
      </c>
      <c r="F591" s="239">
        <f t="shared" si="120"/>
        <v>490.726</v>
      </c>
      <c r="G591" s="239">
        <f t="shared" si="121"/>
        <v>16591.420778</v>
      </c>
      <c r="H591" s="216">
        <f>'09-2022'!P597</f>
        <v>0</v>
      </c>
      <c r="I591" s="309">
        <f t="shared" si="122"/>
        <v>490.726</v>
      </c>
      <c r="J591" s="304">
        <f t="shared" si="123"/>
        <v>33.809948480414732</v>
      </c>
      <c r="K591" s="340">
        <v>5.27</v>
      </c>
      <c r="L591" s="310">
        <f t="shared" si="119"/>
        <v>88.287999999999982</v>
      </c>
      <c r="M591" s="304">
        <f t="shared" si="127"/>
        <v>0</v>
      </c>
      <c r="N591" s="304">
        <f t="shared" si="128"/>
        <v>22.532288138438037</v>
      </c>
      <c r="O591" s="304">
        <f t="shared" si="129"/>
        <v>0</v>
      </c>
      <c r="P591" s="304">
        <f t="shared" si="130"/>
        <v>0</v>
      </c>
      <c r="Q591" s="304">
        <f t="shared" si="131"/>
        <v>42.240747316848442</v>
      </c>
      <c r="R591" s="304">
        <f t="shared" si="124"/>
        <v>88.287999999999982</v>
      </c>
      <c r="S591" s="213">
        <f t="shared" si="125"/>
        <v>0</v>
      </c>
      <c r="T591" s="305">
        <f t="shared" si="126"/>
        <v>0</v>
      </c>
    </row>
    <row r="592" spans="1:20" x14ac:dyDescent="0.35">
      <c r="A592" s="202">
        <f>'09-2022'!A598</f>
        <v>44829.45833333191</v>
      </c>
      <c r="B592" s="364">
        <v>580.6</v>
      </c>
      <c r="C592" s="365">
        <v>21023.526000000002</v>
      </c>
      <c r="D592" s="366">
        <v>76.19</v>
      </c>
      <c r="E592" s="366">
        <v>2758.84</v>
      </c>
      <c r="F592" s="239">
        <f t="shared" si="120"/>
        <v>504.41</v>
      </c>
      <c r="G592" s="239">
        <f t="shared" si="121"/>
        <v>18264.686000000002</v>
      </c>
      <c r="H592" s="216">
        <f>'09-2022'!P598</f>
        <v>0</v>
      </c>
      <c r="I592" s="309">
        <f t="shared" si="122"/>
        <v>504.41</v>
      </c>
      <c r="J592" s="304">
        <f t="shared" si="123"/>
        <v>36.20999980174858</v>
      </c>
      <c r="K592" s="340">
        <v>5.27</v>
      </c>
      <c r="L592" s="310">
        <f t="shared" si="119"/>
        <v>88.287999999999982</v>
      </c>
      <c r="M592" s="304">
        <f t="shared" si="127"/>
        <v>0</v>
      </c>
      <c r="N592" s="304">
        <f t="shared" si="128"/>
        <v>22.532288138438037</v>
      </c>
      <c r="O592" s="304">
        <f t="shared" si="129"/>
        <v>0</v>
      </c>
      <c r="P592" s="304">
        <f t="shared" si="130"/>
        <v>0</v>
      </c>
      <c r="Q592" s="304">
        <f t="shared" si="131"/>
        <v>42.240747316848442</v>
      </c>
      <c r="R592" s="304">
        <f t="shared" si="124"/>
        <v>88.287999999999982</v>
      </c>
      <c r="S592" s="213">
        <f t="shared" si="125"/>
        <v>0</v>
      </c>
      <c r="T592" s="305">
        <f t="shared" si="126"/>
        <v>0</v>
      </c>
    </row>
    <row r="593" spans="1:20" x14ac:dyDescent="0.35">
      <c r="A593" s="202">
        <f>'09-2022'!A599</f>
        <v>44829.499999998574</v>
      </c>
      <c r="B593" s="364">
        <v>531.5</v>
      </c>
      <c r="C593" s="365">
        <v>20643.46</v>
      </c>
      <c r="D593" s="366">
        <v>19.716000000000001</v>
      </c>
      <c r="E593" s="366">
        <v>765.76900000000001</v>
      </c>
      <c r="F593" s="239">
        <f t="shared" si="120"/>
        <v>511.78399999999999</v>
      </c>
      <c r="G593" s="239">
        <f t="shared" si="121"/>
        <v>19877.690999999999</v>
      </c>
      <c r="H593" s="216">
        <f>'09-2022'!P599</f>
        <v>0</v>
      </c>
      <c r="I593" s="309">
        <f t="shared" si="122"/>
        <v>511.78399999999999</v>
      </c>
      <c r="J593" s="304">
        <f t="shared" si="123"/>
        <v>38.8400008597377</v>
      </c>
      <c r="K593" s="340">
        <v>5.27</v>
      </c>
      <c r="L593" s="310">
        <f t="shared" si="119"/>
        <v>88.287999999999982</v>
      </c>
      <c r="M593" s="304">
        <f t="shared" si="127"/>
        <v>0</v>
      </c>
      <c r="N593" s="304">
        <f t="shared" si="128"/>
        <v>22.532288138438037</v>
      </c>
      <c r="O593" s="304">
        <f t="shared" si="129"/>
        <v>0</v>
      </c>
      <c r="P593" s="304">
        <f t="shared" si="130"/>
        <v>0</v>
      </c>
      <c r="Q593" s="304">
        <f t="shared" si="131"/>
        <v>42.240747316848442</v>
      </c>
      <c r="R593" s="304">
        <f t="shared" si="124"/>
        <v>88.287999999999982</v>
      </c>
      <c r="S593" s="213">
        <f t="shared" si="125"/>
        <v>0</v>
      </c>
      <c r="T593" s="305">
        <f t="shared" si="126"/>
        <v>0</v>
      </c>
    </row>
    <row r="594" spans="1:20" x14ac:dyDescent="0.35">
      <c r="A594" s="202">
        <f>'09-2022'!A600</f>
        <v>44829.541666665238</v>
      </c>
      <c r="B594" s="364">
        <v>544.5</v>
      </c>
      <c r="C594" s="365">
        <v>21780</v>
      </c>
      <c r="D594" s="366">
        <v>17.404</v>
      </c>
      <c r="E594" s="366">
        <v>696.16</v>
      </c>
      <c r="F594" s="239">
        <f t="shared" si="120"/>
        <v>527.096</v>
      </c>
      <c r="G594" s="239">
        <f t="shared" si="121"/>
        <v>21083.84</v>
      </c>
      <c r="H594" s="216">
        <f>'09-2022'!P600</f>
        <v>0</v>
      </c>
      <c r="I594" s="309">
        <f t="shared" si="122"/>
        <v>527.096</v>
      </c>
      <c r="J594" s="304">
        <f t="shared" si="123"/>
        <v>40</v>
      </c>
      <c r="K594" s="340">
        <v>5.27</v>
      </c>
      <c r="L594" s="310">
        <f t="shared" si="119"/>
        <v>88.287999999999982</v>
      </c>
      <c r="M594" s="304">
        <f t="shared" si="127"/>
        <v>0</v>
      </c>
      <c r="N594" s="304">
        <f t="shared" si="128"/>
        <v>22.532288138438037</v>
      </c>
      <c r="O594" s="304">
        <f t="shared" si="129"/>
        <v>0</v>
      </c>
      <c r="P594" s="304">
        <f t="shared" si="130"/>
        <v>0</v>
      </c>
      <c r="Q594" s="304">
        <f t="shared" si="131"/>
        <v>42.240747316848442</v>
      </c>
      <c r="R594" s="304">
        <f t="shared" si="124"/>
        <v>88.287999999999982</v>
      </c>
      <c r="S594" s="213">
        <f t="shared" si="125"/>
        <v>0</v>
      </c>
      <c r="T594" s="305">
        <f t="shared" si="126"/>
        <v>0</v>
      </c>
    </row>
    <row r="595" spans="1:20" x14ac:dyDescent="0.35">
      <c r="A595" s="202">
        <f>'09-2022'!A601</f>
        <v>44829.583333331902</v>
      </c>
      <c r="B595" s="364">
        <v>622.20000000000005</v>
      </c>
      <c r="C595" s="365">
        <v>26256.84</v>
      </c>
      <c r="D595" s="366">
        <v>82.745999999999995</v>
      </c>
      <c r="E595" s="366">
        <v>3491.8809999999999</v>
      </c>
      <c r="F595" s="239">
        <f t="shared" si="120"/>
        <v>539.45400000000006</v>
      </c>
      <c r="G595" s="239">
        <f t="shared" si="121"/>
        <v>22764.958999999999</v>
      </c>
      <c r="H595" s="216">
        <f>'09-2022'!P601</f>
        <v>0</v>
      </c>
      <c r="I595" s="309">
        <f t="shared" si="122"/>
        <v>539.45400000000006</v>
      </c>
      <c r="J595" s="304">
        <f t="shared" si="123"/>
        <v>42.200000370745229</v>
      </c>
      <c r="K595" s="340">
        <v>5.27</v>
      </c>
      <c r="L595" s="310">
        <f t="shared" si="119"/>
        <v>88.287999999999982</v>
      </c>
      <c r="M595" s="304">
        <f t="shared" si="127"/>
        <v>0</v>
      </c>
      <c r="N595" s="304">
        <f t="shared" si="128"/>
        <v>22.532288138438037</v>
      </c>
      <c r="O595" s="304">
        <f t="shared" si="129"/>
        <v>0</v>
      </c>
      <c r="P595" s="304">
        <f t="shared" si="130"/>
        <v>0</v>
      </c>
      <c r="Q595" s="304">
        <f t="shared" si="131"/>
        <v>42.240747316848442</v>
      </c>
      <c r="R595" s="304">
        <f t="shared" si="124"/>
        <v>88.287999999999982</v>
      </c>
      <c r="S595" s="213">
        <f t="shared" si="125"/>
        <v>0</v>
      </c>
      <c r="T595" s="305">
        <f t="shared" si="126"/>
        <v>0</v>
      </c>
    </row>
    <row r="596" spans="1:20" x14ac:dyDescent="0.35">
      <c r="A596" s="202">
        <f>'09-2022'!A602</f>
        <v>44829.624999998567</v>
      </c>
      <c r="B596" s="364">
        <v>615.29999999999995</v>
      </c>
      <c r="C596" s="365">
        <v>26956.293000000001</v>
      </c>
      <c r="D596" s="366">
        <v>69.319000000000003</v>
      </c>
      <c r="E596" s="366">
        <v>3036.8649999999998</v>
      </c>
      <c r="F596" s="239">
        <f t="shared" si="120"/>
        <v>545.98099999999999</v>
      </c>
      <c r="G596" s="239">
        <f t="shared" si="121"/>
        <v>23919.428</v>
      </c>
      <c r="H596" s="216">
        <f>'09-2022'!P602</f>
        <v>0</v>
      </c>
      <c r="I596" s="309">
        <f t="shared" si="122"/>
        <v>545.98099999999999</v>
      </c>
      <c r="J596" s="304">
        <f t="shared" si="123"/>
        <v>43.810000714310569</v>
      </c>
      <c r="K596" s="340">
        <v>5.27</v>
      </c>
      <c r="L596" s="310">
        <f t="shared" si="119"/>
        <v>88.287999999999982</v>
      </c>
      <c r="M596" s="304">
        <f t="shared" si="127"/>
        <v>0</v>
      </c>
      <c r="N596" s="304">
        <f t="shared" si="128"/>
        <v>22.532288138438037</v>
      </c>
      <c r="O596" s="304">
        <f t="shared" si="129"/>
        <v>0</v>
      </c>
      <c r="P596" s="304">
        <f t="shared" si="130"/>
        <v>0</v>
      </c>
      <c r="Q596" s="304">
        <f t="shared" si="131"/>
        <v>42.240747316848442</v>
      </c>
      <c r="R596" s="304">
        <f t="shared" si="124"/>
        <v>88.287999999999982</v>
      </c>
      <c r="S596" s="213">
        <f t="shared" si="125"/>
        <v>0</v>
      </c>
      <c r="T596" s="305">
        <f t="shared" si="126"/>
        <v>0</v>
      </c>
    </row>
    <row r="597" spans="1:20" x14ac:dyDescent="0.35">
      <c r="A597" s="202">
        <f>'09-2022'!A603</f>
        <v>44829.666666665231</v>
      </c>
      <c r="B597" s="364">
        <v>584.1</v>
      </c>
      <c r="C597" s="365">
        <v>27493.587</v>
      </c>
      <c r="D597" s="366">
        <v>25.116</v>
      </c>
      <c r="E597" s="366">
        <v>1182.21</v>
      </c>
      <c r="F597" s="239">
        <f t="shared" si="120"/>
        <v>558.98400000000004</v>
      </c>
      <c r="G597" s="239">
        <f t="shared" si="121"/>
        <v>26311.377</v>
      </c>
      <c r="H597" s="216">
        <f>'09-2022'!P603</f>
        <v>0</v>
      </c>
      <c r="I597" s="309">
        <f t="shared" si="122"/>
        <v>558.98400000000004</v>
      </c>
      <c r="J597" s="304">
        <f t="shared" si="123"/>
        <v>47.070000214675197</v>
      </c>
      <c r="K597" s="340">
        <v>5.27</v>
      </c>
      <c r="L597" s="310">
        <f t="shared" si="119"/>
        <v>88.287999999999982</v>
      </c>
      <c r="M597" s="304">
        <f t="shared" si="127"/>
        <v>0</v>
      </c>
      <c r="N597" s="304">
        <f t="shared" si="128"/>
        <v>22.532288138438037</v>
      </c>
      <c r="O597" s="304">
        <f t="shared" si="129"/>
        <v>0</v>
      </c>
      <c r="P597" s="304">
        <f t="shared" si="130"/>
        <v>0</v>
      </c>
      <c r="Q597" s="304">
        <f t="shared" si="131"/>
        <v>42.240747316848442</v>
      </c>
      <c r="R597" s="304">
        <f t="shared" si="124"/>
        <v>88.287999999999982</v>
      </c>
      <c r="S597" s="213">
        <f t="shared" si="125"/>
        <v>0</v>
      </c>
      <c r="T597" s="305">
        <f t="shared" si="126"/>
        <v>0</v>
      </c>
    </row>
    <row r="598" spans="1:20" x14ac:dyDescent="0.35">
      <c r="A598" s="202">
        <f>'09-2022'!A604</f>
        <v>44829.708333331895</v>
      </c>
      <c r="B598" s="364">
        <v>647.70000000000005</v>
      </c>
      <c r="C598" s="365">
        <v>33816.417000000001</v>
      </c>
      <c r="D598" s="366">
        <v>73.84</v>
      </c>
      <c r="E598" s="366">
        <v>3855.1860000000001</v>
      </c>
      <c r="F598" s="239">
        <f t="shared" si="120"/>
        <v>573.86</v>
      </c>
      <c r="G598" s="239">
        <f t="shared" si="121"/>
        <v>29961.231</v>
      </c>
      <c r="H598" s="216">
        <f>'09-2022'!P604</f>
        <v>0</v>
      </c>
      <c r="I598" s="309">
        <f t="shared" si="122"/>
        <v>573.86</v>
      </c>
      <c r="J598" s="304">
        <f t="shared" si="123"/>
        <v>52.210000697034118</v>
      </c>
      <c r="K598" s="340">
        <v>5.27</v>
      </c>
      <c r="L598" s="310">
        <f t="shared" si="119"/>
        <v>88.287999999999982</v>
      </c>
      <c r="M598" s="304">
        <f t="shared" si="127"/>
        <v>0</v>
      </c>
      <c r="N598" s="304">
        <f t="shared" si="128"/>
        <v>22.532288138438037</v>
      </c>
      <c r="O598" s="304">
        <f t="shared" si="129"/>
        <v>0</v>
      </c>
      <c r="P598" s="304">
        <f t="shared" si="130"/>
        <v>0</v>
      </c>
      <c r="Q598" s="304">
        <f t="shared" si="131"/>
        <v>42.240747316848442</v>
      </c>
      <c r="R598" s="304">
        <f t="shared" si="124"/>
        <v>88.287999999999982</v>
      </c>
      <c r="S598" s="213">
        <f t="shared" si="125"/>
        <v>0</v>
      </c>
      <c r="T598" s="305">
        <f t="shared" si="126"/>
        <v>0</v>
      </c>
    </row>
    <row r="599" spans="1:20" x14ac:dyDescent="0.35">
      <c r="A599" s="202">
        <f>'09-2022'!A605</f>
        <v>44829.749999998559</v>
      </c>
      <c r="B599" s="364">
        <v>632.29999999999995</v>
      </c>
      <c r="C599" s="365">
        <v>36907.351000000002</v>
      </c>
      <c r="D599" s="366">
        <v>51.683</v>
      </c>
      <c r="E599" s="366">
        <v>3016.7370000000001</v>
      </c>
      <c r="F599" s="239">
        <f t="shared" si="120"/>
        <v>580.61699999999996</v>
      </c>
      <c r="G599" s="239">
        <f t="shared" si="121"/>
        <v>33890.614000000001</v>
      </c>
      <c r="H599" s="216">
        <f>'09-2022'!P605</f>
        <v>0</v>
      </c>
      <c r="I599" s="309">
        <f t="shared" si="122"/>
        <v>580.61699999999996</v>
      </c>
      <c r="J599" s="304">
        <f t="shared" si="123"/>
        <v>58.369999500531335</v>
      </c>
      <c r="K599" s="340">
        <v>5.27</v>
      </c>
      <c r="L599" s="310">
        <f t="shared" si="119"/>
        <v>88.287999999999982</v>
      </c>
      <c r="M599" s="304">
        <f t="shared" si="127"/>
        <v>0</v>
      </c>
      <c r="N599" s="304">
        <f t="shared" si="128"/>
        <v>22.532288138438037</v>
      </c>
      <c r="O599" s="304">
        <f t="shared" si="129"/>
        <v>0</v>
      </c>
      <c r="P599" s="304">
        <f t="shared" si="130"/>
        <v>0</v>
      </c>
      <c r="Q599" s="304">
        <f t="shared" si="131"/>
        <v>42.240747316848442</v>
      </c>
      <c r="R599" s="304">
        <f t="shared" si="124"/>
        <v>88.287999999999982</v>
      </c>
      <c r="S599" s="213">
        <f t="shared" si="125"/>
        <v>0</v>
      </c>
      <c r="T599" s="305">
        <f t="shared" si="126"/>
        <v>0</v>
      </c>
    </row>
    <row r="600" spans="1:20" x14ac:dyDescent="0.35">
      <c r="A600" s="202">
        <f>'09-2022'!A606</f>
        <v>44829.791666665224</v>
      </c>
      <c r="B600" s="364">
        <v>616.70000000000005</v>
      </c>
      <c r="C600" s="365">
        <v>35059.394999999997</v>
      </c>
      <c r="D600" s="366">
        <v>40.497999999999998</v>
      </c>
      <c r="E600" s="366">
        <v>2302.3110000000001</v>
      </c>
      <c r="F600" s="239">
        <f t="shared" si="120"/>
        <v>576.202</v>
      </c>
      <c r="G600" s="239">
        <f t="shared" si="121"/>
        <v>32757.083999999995</v>
      </c>
      <c r="H600" s="216">
        <f>'09-2022'!P606</f>
        <v>0</v>
      </c>
      <c r="I600" s="309">
        <f t="shared" si="122"/>
        <v>576.202</v>
      </c>
      <c r="J600" s="304">
        <f t="shared" si="123"/>
        <v>56.850000520650738</v>
      </c>
      <c r="K600" s="340">
        <v>5.27</v>
      </c>
      <c r="L600" s="310">
        <f t="shared" si="119"/>
        <v>88.287999999999982</v>
      </c>
      <c r="M600" s="304">
        <f t="shared" si="127"/>
        <v>0</v>
      </c>
      <c r="N600" s="304">
        <f t="shared" si="128"/>
        <v>22.532288138438037</v>
      </c>
      <c r="O600" s="304">
        <f t="shared" si="129"/>
        <v>0</v>
      </c>
      <c r="P600" s="304">
        <f t="shared" si="130"/>
        <v>0</v>
      </c>
      <c r="Q600" s="304">
        <f t="shared" si="131"/>
        <v>42.240747316848442</v>
      </c>
      <c r="R600" s="304">
        <f t="shared" si="124"/>
        <v>88.287999999999982</v>
      </c>
      <c r="S600" s="213">
        <f t="shared" si="125"/>
        <v>0</v>
      </c>
      <c r="T600" s="305">
        <f t="shared" si="126"/>
        <v>0</v>
      </c>
    </row>
    <row r="601" spans="1:20" x14ac:dyDescent="0.35">
      <c r="A601" s="202">
        <f>'09-2022'!A607</f>
        <v>44829.833333331888</v>
      </c>
      <c r="B601" s="364">
        <v>575.53099999999995</v>
      </c>
      <c r="C601" s="365">
        <v>38518.578220000003</v>
      </c>
      <c r="D601" s="366">
        <v>0</v>
      </c>
      <c r="E601" s="366">
        <v>0</v>
      </c>
      <c r="F601" s="239">
        <f t="shared" si="120"/>
        <v>575.53099999999995</v>
      </c>
      <c r="G601" s="239">
        <f t="shared" si="121"/>
        <v>38518.578220000003</v>
      </c>
      <c r="H601" s="216">
        <f>'09-2022'!P607</f>
        <v>0</v>
      </c>
      <c r="I601" s="309">
        <f t="shared" si="122"/>
        <v>575.53099999999995</v>
      </c>
      <c r="J601" s="304">
        <f t="shared" si="123"/>
        <v>66.927026033350089</v>
      </c>
      <c r="K601" s="340">
        <v>5.27</v>
      </c>
      <c r="L601" s="310">
        <f t="shared" si="119"/>
        <v>88.287999999999982</v>
      </c>
      <c r="M601" s="304">
        <f t="shared" si="127"/>
        <v>0</v>
      </c>
      <c r="N601" s="304">
        <f t="shared" si="128"/>
        <v>22.532288138438037</v>
      </c>
      <c r="O601" s="304">
        <f t="shared" si="129"/>
        <v>0</v>
      </c>
      <c r="P601" s="304">
        <f t="shared" si="130"/>
        <v>0</v>
      </c>
      <c r="Q601" s="304">
        <f t="shared" si="131"/>
        <v>42.240747316848442</v>
      </c>
      <c r="R601" s="304">
        <f t="shared" si="124"/>
        <v>88.287999999999982</v>
      </c>
      <c r="S601" s="213">
        <f t="shared" si="125"/>
        <v>0</v>
      </c>
      <c r="T601" s="305">
        <f t="shared" si="126"/>
        <v>0</v>
      </c>
    </row>
    <row r="602" spans="1:20" x14ac:dyDescent="0.35">
      <c r="A602" s="202">
        <f>'09-2022'!A608</f>
        <v>44829.874999998552</v>
      </c>
      <c r="B602" s="364">
        <v>589.20000000000005</v>
      </c>
      <c r="C602" s="365">
        <v>33260.339999999997</v>
      </c>
      <c r="D602" s="366">
        <v>8.5340000000000007</v>
      </c>
      <c r="E602" s="366">
        <v>481.74400000000003</v>
      </c>
      <c r="F602" s="239">
        <f t="shared" si="120"/>
        <v>580.66600000000005</v>
      </c>
      <c r="G602" s="239">
        <f t="shared" si="121"/>
        <v>32778.595999999998</v>
      </c>
      <c r="H602" s="216">
        <f>'09-2022'!P608</f>
        <v>0</v>
      </c>
      <c r="I602" s="309">
        <f t="shared" si="122"/>
        <v>580.66600000000005</v>
      </c>
      <c r="J602" s="304">
        <f t="shared" si="123"/>
        <v>56.450000516648117</v>
      </c>
      <c r="K602" s="340">
        <v>5.27</v>
      </c>
      <c r="L602" s="310">
        <f t="shared" si="119"/>
        <v>88.287999999999982</v>
      </c>
      <c r="M602" s="304">
        <f t="shared" si="127"/>
        <v>0</v>
      </c>
      <c r="N602" s="304">
        <f t="shared" si="128"/>
        <v>22.532288138438037</v>
      </c>
      <c r="O602" s="304">
        <f t="shared" si="129"/>
        <v>0</v>
      </c>
      <c r="P602" s="304">
        <f t="shared" si="130"/>
        <v>0</v>
      </c>
      <c r="Q602" s="304">
        <f t="shared" si="131"/>
        <v>42.240747316848442</v>
      </c>
      <c r="R602" s="304">
        <f t="shared" si="124"/>
        <v>88.287999999999982</v>
      </c>
      <c r="S602" s="213">
        <f t="shared" si="125"/>
        <v>0</v>
      </c>
      <c r="T602" s="305">
        <f t="shared" si="126"/>
        <v>0</v>
      </c>
    </row>
    <row r="603" spans="1:20" x14ac:dyDescent="0.35">
      <c r="A603" s="202">
        <f>'09-2022'!A609</f>
        <v>44829.916666665216</v>
      </c>
      <c r="B603" s="364">
        <v>579.5</v>
      </c>
      <c r="C603" s="365">
        <v>28256.42</v>
      </c>
      <c r="D603" s="366">
        <v>32.591999999999999</v>
      </c>
      <c r="E603" s="366">
        <v>1589.1859999999999</v>
      </c>
      <c r="F603" s="239">
        <f t="shared" si="120"/>
        <v>546.90800000000002</v>
      </c>
      <c r="G603" s="239">
        <f t="shared" si="121"/>
        <v>26667.233999999997</v>
      </c>
      <c r="H603" s="216">
        <f>'09-2022'!P609</f>
        <v>0</v>
      </c>
      <c r="I603" s="309">
        <f t="shared" si="122"/>
        <v>546.90800000000002</v>
      </c>
      <c r="J603" s="304">
        <f t="shared" si="123"/>
        <v>48.759999853723102</v>
      </c>
      <c r="K603" s="340">
        <v>5.27</v>
      </c>
      <c r="L603" s="310">
        <f t="shared" si="119"/>
        <v>88.287999999999982</v>
      </c>
      <c r="M603" s="304">
        <f t="shared" si="127"/>
        <v>0</v>
      </c>
      <c r="N603" s="304">
        <f t="shared" si="128"/>
        <v>22.532288138438037</v>
      </c>
      <c r="O603" s="304">
        <f t="shared" si="129"/>
        <v>0</v>
      </c>
      <c r="P603" s="304">
        <f t="shared" si="130"/>
        <v>0</v>
      </c>
      <c r="Q603" s="304">
        <f t="shared" si="131"/>
        <v>42.240747316848442</v>
      </c>
      <c r="R603" s="304">
        <f t="shared" si="124"/>
        <v>88.287999999999982</v>
      </c>
      <c r="S603" s="213">
        <f t="shared" si="125"/>
        <v>0</v>
      </c>
      <c r="T603" s="305">
        <f t="shared" si="126"/>
        <v>0</v>
      </c>
    </row>
    <row r="604" spans="1:20" x14ac:dyDescent="0.35">
      <c r="A604" s="202">
        <f>'09-2022'!A610</f>
        <v>44829.958333331881</v>
      </c>
      <c r="B604" s="364">
        <v>530.4</v>
      </c>
      <c r="C604" s="365">
        <v>22621.56</v>
      </c>
      <c r="D604" s="366">
        <v>3.4260000000000002</v>
      </c>
      <c r="E604" s="366">
        <v>146.119</v>
      </c>
      <c r="F604" s="239">
        <f t="shared" si="120"/>
        <v>526.97399999999993</v>
      </c>
      <c r="G604" s="239">
        <f t="shared" si="121"/>
        <v>22475.441000000003</v>
      </c>
      <c r="H604" s="216">
        <f>'09-2022'!P610</f>
        <v>0</v>
      </c>
      <c r="I604" s="309">
        <f t="shared" si="122"/>
        <v>526.97399999999993</v>
      </c>
      <c r="J604" s="304">
        <f t="shared" si="123"/>
        <v>42.649999810237325</v>
      </c>
      <c r="K604" s="340">
        <v>5.27</v>
      </c>
      <c r="L604" s="310">
        <f t="shared" si="119"/>
        <v>88.287999999999982</v>
      </c>
      <c r="M604" s="304">
        <f t="shared" si="127"/>
        <v>0</v>
      </c>
      <c r="N604" s="304">
        <f t="shared" si="128"/>
        <v>22.532288138438037</v>
      </c>
      <c r="O604" s="304">
        <f t="shared" si="129"/>
        <v>0</v>
      </c>
      <c r="P604" s="304">
        <f t="shared" si="130"/>
        <v>0</v>
      </c>
      <c r="Q604" s="304">
        <f t="shared" si="131"/>
        <v>42.240747316848442</v>
      </c>
      <c r="R604" s="304">
        <f t="shared" si="124"/>
        <v>88.287999999999982</v>
      </c>
      <c r="S604" s="213">
        <f t="shared" si="125"/>
        <v>0</v>
      </c>
      <c r="T604" s="305">
        <f t="shared" si="126"/>
        <v>0</v>
      </c>
    </row>
    <row r="605" spans="1:20" x14ac:dyDescent="0.35">
      <c r="A605" s="202">
        <f>'09-2022'!A611</f>
        <v>44829.999999998545</v>
      </c>
      <c r="B605" s="364">
        <v>517.5</v>
      </c>
      <c r="C605" s="365">
        <v>19116.45</v>
      </c>
      <c r="D605" s="366">
        <v>27.498999999999999</v>
      </c>
      <c r="E605" s="366">
        <v>1015.813</v>
      </c>
      <c r="F605" s="239">
        <f t="shared" si="120"/>
        <v>490.00099999999998</v>
      </c>
      <c r="G605" s="239">
        <f t="shared" si="121"/>
        <v>18100.637000000002</v>
      </c>
      <c r="H605" s="216">
        <f>'09-2022'!P611</f>
        <v>0</v>
      </c>
      <c r="I605" s="309">
        <f t="shared" si="122"/>
        <v>490.00099999999998</v>
      </c>
      <c r="J605" s="304">
        <f t="shared" si="123"/>
        <v>36.940000122448737</v>
      </c>
      <c r="K605" s="340">
        <v>5.27</v>
      </c>
      <c r="L605" s="310">
        <f t="shared" si="119"/>
        <v>88.287999999999982</v>
      </c>
      <c r="M605" s="304">
        <f t="shared" si="127"/>
        <v>0</v>
      </c>
      <c r="N605" s="304">
        <f t="shared" si="128"/>
        <v>22.532288138438037</v>
      </c>
      <c r="O605" s="304">
        <f t="shared" si="129"/>
        <v>0</v>
      </c>
      <c r="P605" s="304">
        <f t="shared" si="130"/>
        <v>0</v>
      </c>
      <c r="Q605" s="304">
        <f t="shared" si="131"/>
        <v>42.240747316848442</v>
      </c>
      <c r="R605" s="304">
        <f t="shared" si="124"/>
        <v>88.287999999999982</v>
      </c>
      <c r="S605" s="213">
        <f t="shared" si="125"/>
        <v>0</v>
      </c>
      <c r="T605" s="305">
        <f t="shared" si="126"/>
        <v>0</v>
      </c>
    </row>
    <row r="606" spans="1:20" x14ac:dyDescent="0.35">
      <c r="A606" s="202">
        <f>'09-2022'!A612</f>
        <v>44830.041666665209</v>
      </c>
      <c r="B606" s="362">
        <v>474.37200000000001</v>
      </c>
      <c r="C606" s="363">
        <v>16317.970268000001</v>
      </c>
      <c r="D606" s="366">
        <v>0</v>
      </c>
      <c r="E606" s="366">
        <v>0</v>
      </c>
      <c r="F606" s="239">
        <f t="shared" si="120"/>
        <v>474.37200000000001</v>
      </c>
      <c r="G606" s="239">
        <f t="shared" si="121"/>
        <v>16317.970268000001</v>
      </c>
      <c r="H606" s="216">
        <f>'09-2022'!P612</f>
        <v>0</v>
      </c>
      <c r="I606" s="309">
        <f t="shared" si="122"/>
        <v>474.37200000000001</v>
      </c>
      <c r="J606" s="304">
        <f t="shared" si="123"/>
        <v>34.399100849122632</v>
      </c>
      <c r="K606" s="340">
        <v>5.27</v>
      </c>
      <c r="L606" s="310">
        <f t="shared" si="119"/>
        <v>88.287999999999982</v>
      </c>
      <c r="M606" s="304">
        <f t="shared" si="127"/>
        <v>0</v>
      </c>
      <c r="N606" s="304">
        <f t="shared" si="128"/>
        <v>22.532288138438037</v>
      </c>
      <c r="O606" s="304">
        <f t="shared" si="129"/>
        <v>0</v>
      </c>
      <c r="P606" s="304">
        <f t="shared" si="130"/>
        <v>0</v>
      </c>
      <c r="Q606" s="304">
        <f t="shared" si="131"/>
        <v>42.240747316848442</v>
      </c>
      <c r="R606" s="304">
        <f t="shared" si="124"/>
        <v>88.287999999999982</v>
      </c>
      <c r="S606" s="213">
        <f t="shared" si="125"/>
        <v>0</v>
      </c>
      <c r="T606" s="305">
        <f t="shared" si="126"/>
        <v>0</v>
      </c>
    </row>
    <row r="607" spans="1:20" x14ac:dyDescent="0.35">
      <c r="A607" s="202">
        <f>'09-2022'!A613</f>
        <v>44830.083333331873</v>
      </c>
      <c r="B607" s="364">
        <v>457.8</v>
      </c>
      <c r="C607" s="365">
        <v>14823.564</v>
      </c>
      <c r="D607" s="366">
        <v>3.4039999999999999</v>
      </c>
      <c r="E607" s="366">
        <v>110.22199999999999</v>
      </c>
      <c r="F607" s="239">
        <f t="shared" si="120"/>
        <v>454.39600000000002</v>
      </c>
      <c r="G607" s="239">
        <f t="shared" si="121"/>
        <v>14713.342000000001</v>
      </c>
      <c r="H607" s="216">
        <f>'09-2022'!P613</f>
        <v>0</v>
      </c>
      <c r="I607" s="309">
        <f t="shared" si="122"/>
        <v>454.39600000000002</v>
      </c>
      <c r="J607" s="304">
        <f t="shared" si="123"/>
        <v>32.379998943652673</v>
      </c>
      <c r="K607" s="340">
        <v>5.27</v>
      </c>
      <c r="L607" s="310">
        <f t="shared" si="119"/>
        <v>88.287999999999982</v>
      </c>
      <c r="M607" s="304">
        <f t="shared" si="127"/>
        <v>0</v>
      </c>
      <c r="N607" s="304">
        <f t="shared" si="128"/>
        <v>22.532288138438037</v>
      </c>
      <c r="O607" s="304">
        <f t="shared" si="129"/>
        <v>0</v>
      </c>
      <c r="P607" s="304">
        <f t="shared" si="130"/>
        <v>0</v>
      </c>
      <c r="Q607" s="304">
        <f t="shared" si="131"/>
        <v>42.240747316848442</v>
      </c>
      <c r="R607" s="304">
        <f t="shared" si="124"/>
        <v>88.287999999999982</v>
      </c>
      <c r="S607" s="213">
        <f t="shared" si="125"/>
        <v>0</v>
      </c>
      <c r="T607" s="305">
        <f t="shared" si="126"/>
        <v>0</v>
      </c>
    </row>
    <row r="608" spans="1:20" x14ac:dyDescent="0.35">
      <c r="A608" s="202">
        <f>'09-2022'!A614</f>
        <v>44830.124999998538</v>
      </c>
      <c r="B608" s="364">
        <v>453.27599999999995</v>
      </c>
      <c r="C608" s="365">
        <v>13311.710152</v>
      </c>
      <c r="D608" s="366">
        <v>0</v>
      </c>
      <c r="E608" s="366">
        <v>0</v>
      </c>
      <c r="F608" s="239">
        <f t="shared" si="120"/>
        <v>453.27599999999995</v>
      </c>
      <c r="G608" s="239">
        <f t="shared" si="121"/>
        <v>13311.710152</v>
      </c>
      <c r="H608" s="216">
        <f>'09-2022'!P614</f>
        <v>0</v>
      </c>
      <c r="I608" s="309">
        <f t="shared" si="122"/>
        <v>453.27599999999995</v>
      </c>
      <c r="J608" s="304">
        <f t="shared" si="123"/>
        <v>29.367780672261492</v>
      </c>
      <c r="K608" s="340">
        <v>5.27</v>
      </c>
      <c r="L608" s="310">
        <f t="shared" si="119"/>
        <v>88.287999999999982</v>
      </c>
      <c r="M608" s="304">
        <f t="shared" si="127"/>
        <v>0</v>
      </c>
      <c r="N608" s="304">
        <f t="shared" si="128"/>
        <v>22.532288138438037</v>
      </c>
      <c r="O608" s="304">
        <f t="shared" si="129"/>
        <v>0</v>
      </c>
      <c r="P608" s="304">
        <f t="shared" si="130"/>
        <v>0</v>
      </c>
      <c r="Q608" s="304">
        <f t="shared" si="131"/>
        <v>42.240747316848442</v>
      </c>
      <c r="R608" s="304">
        <f t="shared" si="124"/>
        <v>88.287999999999982</v>
      </c>
      <c r="S608" s="213">
        <f t="shared" si="125"/>
        <v>0</v>
      </c>
      <c r="T608" s="305">
        <f t="shared" si="126"/>
        <v>0</v>
      </c>
    </row>
    <row r="609" spans="1:20" x14ac:dyDescent="0.35">
      <c r="A609" s="202">
        <f>'09-2022'!A615</f>
        <v>44830.166666665202</v>
      </c>
      <c r="B609" s="364">
        <v>447.20499999999998</v>
      </c>
      <c r="C609" s="365">
        <v>12924.196674999999</v>
      </c>
      <c r="D609" s="366">
        <v>0</v>
      </c>
      <c r="E609" s="366">
        <v>0</v>
      </c>
      <c r="F609" s="239">
        <f t="shared" si="120"/>
        <v>447.20499999999998</v>
      </c>
      <c r="G609" s="239">
        <f t="shared" si="121"/>
        <v>12924.196674999999</v>
      </c>
      <c r="H609" s="216">
        <f>'09-2022'!P615</f>
        <v>0</v>
      </c>
      <c r="I609" s="309">
        <f t="shared" si="122"/>
        <v>447.20499999999998</v>
      </c>
      <c r="J609" s="304">
        <f t="shared" si="123"/>
        <v>28.899937780212653</v>
      </c>
      <c r="K609" s="340">
        <v>5.27</v>
      </c>
      <c r="L609" s="310">
        <f t="shared" si="119"/>
        <v>88.287999999999982</v>
      </c>
      <c r="M609" s="304">
        <f t="shared" si="127"/>
        <v>0</v>
      </c>
      <c r="N609" s="304">
        <f t="shared" si="128"/>
        <v>22.532288138438037</v>
      </c>
      <c r="O609" s="304">
        <f t="shared" si="129"/>
        <v>0</v>
      </c>
      <c r="P609" s="304">
        <f t="shared" si="130"/>
        <v>0</v>
      </c>
      <c r="Q609" s="304">
        <f t="shared" si="131"/>
        <v>42.240747316848442</v>
      </c>
      <c r="R609" s="304">
        <f t="shared" si="124"/>
        <v>88.287999999999982</v>
      </c>
      <c r="S609" s="213">
        <f t="shared" si="125"/>
        <v>0</v>
      </c>
      <c r="T609" s="305">
        <f t="shared" si="126"/>
        <v>0</v>
      </c>
    </row>
    <row r="610" spans="1:20" x14ac:dyDescent="0.35">
      <c r="A610" s="202">
        <f>'09-2022'!A616</f>
        <v>44830.208333331866</v>
      </c>
      <c r="B610" s="364">
        <v>450.26299999999998</v>
      </c>
      <c r="C610" s="365">
        <v>13589.029478999999</v>
      </c>
      <c r="D610" s="366">
        <v>0</v>
      </c>
      <c r="E610" s="366">
        <v>0</v>
      </c>
      <c r="F610" s="239">
        <f t="shared" si="120"/>
        <v>450.26299999999998</v>
      </c>
      <c r="G610" s="239">
        <f t="shared" si="121"/>
        <v>13589.029478999999</v>
      </c>
      <c r="H610" s="216">
        <f>'09-2022'!P616</f>
        <v>0</v>
      </c>
      <c r="I610" s="309">
        <f t="shared" si="122"/>
        <v>450.26299999999998</v>
      </c>
      <c r="J610" s="304">
        <f t="shared" si="123"/>
        <v>30.180204633736281</v>
      </c>
      <c r="K610" s="340">
        <v>5.27</v>
      </c>
      <c r="L610" s="310">
        <f t="shared" si="119"/>
        <v>88.287999999999982</v>
      </c>
      <c r="M610" s="304">
        <f t="shared" si="127"/>
        <v>0</v>
      </c>
      <c r="N610" s="304">
        <f t="shared" si="128"/>
        <v>22.532288138438037</v>
      </c>
      <c r="O610" s="304">
        <f t="shared" si="129"/>
        <v>0</v>
      </c>
      <c r="P610" s="304">
        <f t="shared" si="130"/>
        <v>0</v>
      </c>
      <c r="Q610" s="304">
        <f t="shared" si="131"/>
        <v>42.240747316848442</v>
      </c>
      <c r="R610" s="304">
        <f t="shared" si="124"/>
        <v>88.287999999999982</v>
      </c>
      <c r="S610" s="213">
        <f t="shared" si="125"/>
        <v>0</v>
      </c>
      <c r="T610" s="305">
        <f t="shared" si="126"/>
        <v>0</v>
      </c>
    </row>
    <row r="611" spans="1:20" x14ac:dyDescent="0.35">
      <c r="A611" s="202">
        <f>'09-2022'!A617</f>
        <v>44830.24999999853</v>
      </c>
      <c r="B611" s="364">
        <v>470.8</v>
      </c>
      <c r="C611" s="365">
        <v>17113.580000000002</v>
      </c>
      <c r="D611" s="366">
        <v>6.0640000000000001</v>
      </c>
      <c r="E611" s="366">
        <v>220.42599999999999</v>
      </c>
      <c r="F611" s="239">
        <f t="shared" si="120"/>
        <v>464.73599999999999</v>
      </c>
      <c r="G611" s="239">
        <f t="shared" si="121"/>
        <v>16893.154000000002</v>
      </c>
      <c r="H611" s="216">
        <f>'09-2022'!P617</f>
        <v>0</v>
      </c>
      <c r="I611" s="309">
        <f t="shared" si="122"/>
        <v>464.73599999999999</v>
      </c>
      <c r="J611" s="304">
        <f t="shared" si="123"/>
        <v>36.350000860703716</v>
      </c>
      <c r="K611" s="340">
        <v>5.27</v>
      </c>
      <c r="L611" s="310">
        <f t="shared" si="119"/>
        <v>88.287999999999982</v>
      </c>
      <c r="M611" s="304">
        <f t="shared" si="127"/>
        <v>0</v>
      </c>
      <c r="N611" s="304">
        <f t="shared" si="128"/>
        <v>22.532288138438037</v>
      </c>
      <c r="O611" s="304">
        <f t="shared" si="129"/>
        <v>0</v>
      </c>
      <c r="P611" s="304">
        <f t="shared" si="130"/>
        <v>0</v>
      </c>
      <c r="Q611" s="304">
        <f t="shared" si="131"/>
        <v>42.240747316848442</v>
      </c>
      <c r="R611" s="304">
        <f t="shared" si="124"/>
        <v>88.287999999999982</v>
      </c>
      <c r="S611" s="213">
        <f t="shared" si="125"/>
        <v>0</v>
      </c>
      <c r="T611" s="305">
        <f t="shared" si="126"/>
        <v>0</v>
      </c>
    </row>
    <row r="612" spans="1:20" x14ac:dyDescent="0.35">
      <c r="A612" s="202">
        <f>'09-2022'!A618</f>
        <v>44830.291666665194</v>
      </c>
      <c r="B612" s="364">
        <v>522.70000000000005</v>
      </c>
      <c r="C612" s="365">
        <v>28471.469000000001</v>
      </c>
      <c r="D612" s="366">
        <v>11.89</v>
      </c>
      <c r="E612" s="366">
        <v>647.64800000000002</v>
      </c>
      <c r="F612" s="239">
        <f t="shared" si="120"/>
        <v>510.81000000000006</v>
      </c>
      <c r="G612" s="239">
        <f t="shared" si="121"/>
        <v>27823.821</v>
      </c>
      <c r="H612" s="216">
        <f>'09-2022'!P618</f>
        <v>0</v>
      </c>
      <c r="I612" s="309">
        <f t="shared" si="122"/>
        <v>510.81000000000006</v>
      </c>
      <c r="J612" s="304">
        <f t="shared" si="123"/>
        <v>54.470000587302515</v>
      </c>
      <c r="K612" s="340">
        <v>5.27</v>
      </c>
      <c r="L612" s="310">
        <f t="shared" si="119"/>
        <v>88.287999999999982</v>
      </c>
      <c r="M612" s="304">
        <f t="shared" si="127"/>
        <v>0</v>
      </c>
      <c r="N612" s="304">
        <f t="shared" si="128"/>
        <v>22.532288138438037</v>
      </c>
      <c r="O612" s="304">
        <f t="shared" si="129"/>
        <v>0</v>
      </c>
      <c r="P612" s="304">
        <f t="shared" si="130"/>
        <v>0</v>
      </c>
      <c r="Q612" s="304">
        <f t="shared" si="131"/>
        <v>42.240747316848442</v>
      </c>
      <c r="R612" s="304">
        <f t="shared" si="124"/>
        <v>88.287999999999982</v>
      </c>
      <c r="S612" s="213">
        <f t="shared" si="125"/>
        <v>0</v>
      </c>
      <c r="T612" s="305">
        <f t="shared" si="126"/>
        <v>0</v>
      </c>
    </row>
    <row r="613" spans="1:20" x14ac:dyDescent="0.35">
      <c r="A613" s="202">
        <f>'09-2022'!A619</f>
        <v>44830.333333331859</v>
      </c>
      <c r="B613" s="364">
        <v>529.02800000000002</v>
      </c>
      <c r="C613" s="365">
        <v>26785.797215999999</v>
      </c>
      <c r="D613" s="366">
        <v>0</v>
      </c>
      <c r="E613" s="366">
        <v>0</v>
      </c>
      <c r="F613" s="239">
        <f t="shared" si="120"/>
        <v>529.02800000000002</v>
      </c>
      <c r="G613" s="239">
        <f t="shared" si="121"/>
        <v>26785.797215999999</v>
      </c>
      <c r="H613" s="216">
        <f>'09-2022'!P619</f>
        <v>0</v>
      </c>
      <c r="I613" s="309">
        <f t="shared" si="122"/>
        <v>529.02800000000002</v>
      </c>
      <c r="J613" s="304">
        <f t="shared" si="123"/>
        <v>50.632097386149688</v>
      </c>
      <c r="K613" s="340">
        <v>5.27</v>
      </c>
      <c r="L613" s="310">
        <f t="shared" si="119"/>
        <v>88.287999999999982</v>
      </c>
      <c r="M613" s="304">
        <f t="shared" si="127"/>
        <v>0</v>
      </c>
      <c r="N613" s="304">
        <f t="shared" si="128"/>
        <v>22.532288138438037</v>
      </c>
      <c r="O613" s="304">
        <f t="shared" si="129"/>
        <v>0</v>
      </c>
      <c r="P613" s="304">
        <f t="shared" si="130"/>
        <v>0</v>
      </c>
      <c r="Q613" s="304">
        <f t="shared" si="131"/>
        <v>42.240747316848442</v>
      </c>
      <c r="R613" s="304">
        <f t="shared" si="124"/>
        <v>88.287999999999982</v>
      </c>
      <c r="S613" s="213">
        <f t="shared" si="125"/>
        <v>0</v>
      </c>
      <c r="T613" s="305">
        <f t="shared" si="126"/>
        <v>0</v>
      </c>
    </row>
    <row r="614" spans="1:20" x14ac:dyDescent="0.35">
      <c r="A614" s="202">
        <f>'09-2022'!A620</f>
        <v>44830.374999998523</v>
      </c>
      <c r="B614" s="364">
        <v>546.1</v>
      </c>
      <c r="C614" s="365">
        <v>25104.217000000001</v>
      </c>
      <c r="D614" s="366">
        <v>15.063000000000001</v>
      </c>
      <c r="E614" s="366">
        <v>692.44600000000003</v>
      </c>
      <c r="F614" s="239">
        <f t="shared" si="120"/>
        <v>531.03700000000003</v>
      </c>
      <c r="G614" s="239">
        <f t="shared" si="121"/>
        <v>24411.771000000001</v>
      </c>
      <c r="H614" s="216">
        <f>'09-2022'!P620</f>
        <v>0</v>
      </c>
      <c r="I614" s="309">
        <f t="shared" si="122"/>
        <v>531.03700000000003</v>
      </c>
      <c r="J614" s="304">
        <f t="shared" si="123"/>
        <v>45.970000207141872</v>
      </c>
      <c r="K614" s="340">
        <v>5.27</v>
      </c>
      <c r="L614" s="310">
        <f t="shared" si="119"/>
        <v>88.287999999999982</v>
      </c>
      <c r="M614" s="304">
        <f t="shared" si="127"/>
        <v>0</v>
      </c>
      <c r="N614" s="304">
        <f t="shared" si="128"/>
        <v>22.532288138438037</v>
      </c>
      <c r="O614" s="304">
        <f t="shared" si="129"/>
        <v>0</v>
      </c>
      <c r="P614" s="304">
        <f t="shared" si="130"/>
        <v>0</v>
      </c>
      <c r="Q614" s="304">
        <f t="shared" si="131"/>
        <v>42.240747316848442</v>
      </c>
      <c r="R614" s="304">
        <f t="shared" si="124"/>
        <v>88.287999999999982</v>
      </c>
      <c r="S614" s="213">
        <f t="shared" si="125"/>
        <v>0</v>
      </c>
      <c r="T614" s="305">
        <f t="shared" si="126"/>
        <v>0</v>
      </c>
    </row>
    <row r="615" spans="1:20" x14ac:dyDescent="0.35">
      <c r="A615" s="202">
        <f>'09-2022'!A621</f>
        <v>44830.416666665187</v>
      </c>
      <c r="B615" s="364">
        <v>539.18099999999993</v>
      </c>
      <c r="C615" s="365">
        <v>24064.865034000002</v>
      </c>
      <c r="D615" s="366">
        <v>0</v>
      </c>
      <c r="E615" s="366">
        <v>0</v>
      </c>
      <c r="F615" s="239">
        <f t="shared" si="120"/>
        <v>539.18099999999993</v>
      </c>
      <c r="G615" s="239">
        <f t="shared" si="121"/>
        <v>24064.865034000002</v>
      </c>
      <c r="H615" s="216">
        <f>'09-2022'!P621</f>
        <v>0</v>
      </c>
      <c r="I615" s="309">
        <f t="shared" si="122"/>
        <v>539.18099999999993</v>
      </c>
      <c r="J615" s="304">
        <f t="shared" si="123"/>
        <v>44.632257134431676</v>
      </c>
      <c r="K615" s="340">
        <v>5.27</v>
      </c>
      <c r="L615" s="310">
        <f t="shared" si="119"/>
        <v>88.287999999999982</v>
      </c>
      <c r="M615" s="304">
        <f t="shared" si="127"/>
        <v>0</v>
      </c>
      <c r="N615" s="304">
        <f t="shared" si="128"/>
        <v>22.532288138438037</v>
      </c>
      <c r="O615" s="304">
        <f t="shared" si="129"/>
        <v>0</v>
      </c>
      <c r="P615" s="304">
        <f t="shared" si="130"/>
        <v>0</v>
      </c>
      <c r="Q615" s="304">
        <f t="shared" si="131"/>
        <v>42.240747316848442</v>
      </c>
      <c r="R615" s="304">
        <f t="shared" si="124"/>
        <v>88.287999999999982</v>
      </c>
      <c r="S615" s="213">
        <f t="shared" si="125"/>
        <v>0</v>
      </c>
      <c r="T615" s="305">
        <f t="shared" si="126"/>
        <v>0</v>
      </c>
    </row>
    <row r="616" spans="1:20" x14ac:dyDescent="0.35">
      <c r="A616" s="202">
        <f>'09-2022'!A622</f>
        <v>44830.458333331851</v>
      </c>
      <c r="B616" s="364">
        <v>572.79999999999995</v>
      </c>
      <c r="C616" s="365">
        <v>26297.248</v>
      </c>
      <c r="D616" s="366">
        <v>15.773999999999999</v>
      </c>
      <c r="E616" s="366">
        <v>724.18399999999997</v>
      </c>
      <c r="F616" s="239">
        <f t="shared" si="120"/>
        <v>557.02599999999995</v>
      </c>
      <c r="G616" s="239">
        <f t="shared" si="121"/>
        <v>25573.063999999998</v>
      </c>
      <c r="H616" s="216">
        <f>'09-2022'!P622</f>
        <v>0</v>
      </c>
      <c r="I616" s="309">
        <f t="shared" si="122"/>
        <v>557.02599999999995</v>
      </c>
      <c r="J616" s="304">
        <f t="shared" si="123"/>
        <v>45.910000610384436</v>
      </c>
      <c r="K616" s="340">
        <v>5.27</v>
      </c>
      <c r="L616" s="310">
        <f t="shared" si="119"/>
        <v>88.287999999999982</v>
      </c>
      <c r="M616" s="304">
        <f t="shared" si="127"/>
        <v>0</v>
      </c>
      <c r="N616" s="304">
        <f t="shared" si="128"/>
        <v>22.532288138438037</v>
      </c>
      <c r="O616" s="304">
        <f t="shared" si="129"/>
        <v>0</v>
      </c>
      <c r="P616" s="304">
        <f t="shared" si="130"/>
        <v>0</v>
      </c>
      <c r="Q616" s="304">
        <f t="shared" si="131"/>
        <v>42.240747316848442</v>
      </c>
      <c r="R616" s="304">
        <f t="shared" si="124"/>
        <v>88.287999999999982</v>
      </c>
      <c r="S616" s="213">
        <f t="shared" si="125"/>
        <v>0</v>
      </c>
      <c r="T616" s="305">
        <f t="shared" si="126"/>
        <v>0</v>
      </c>
    </row>
    <row r="617" spans="1:20" x14ac:dyDescent="0.35">
      <c r="A617" s="202">
        <f>'09-2022'!A623</f>
        <v>44830.499999998516</v>
      </c>
      <c r="B617" s="364">
        <v>565.33299999999997</v>
      </c>
      <c r="C617" s="365">
        <v>26842.636795000002</v>
      </c>
      <c r="D617" s="366">
        <v>0</v>
      </c>
      <c r="E617" s="366">
        <v>0</v>
      </c>
      <c r="F617" s="239">
        <f t="shared" si="120"/>
        <v>565.33299999999997</v>
      </c>
      <c r="G617" s="239">
        <f t="shared" si="121"/>
        <v>26842.636795000002</v>
      </c>
      <c r="H617" s="216">
        <f>'09-2022'!P623</f>
        <v>0</v>
      </c>
      <c r="I617" s="309">
        <f t="shared" si="122"/>
        <v>565.33299999999997</v>
      </c>
      <c r="J617" s="304">
        <f t="shared" si="123"/>
        <v>47.481107232374555</v>
      </c>
      <c r="K617" s="340">
        <v>5.27</v>
      </c>
      <c r="L617" s="310">
        <f t="shared" si="119"/>
        <v>88.287999999999982</v>
      </c>
      <c r="M617" s="304">
        <f t="shared" si="127"/>
        <v>0</v>
      </c>
      <c r="N617" s="304">
        <f t="shared" si="128"/>
        <v>22.532288138438037</v>
      </c>
      <c r="O617" s="304">
        <f t="shared" si="129"/>
        <v>0</v>
      </c>
      <c r="P617" s="304">
        <f t="shared" si="130"/>
        <v>0</v>
      </c>
      <c r="Q617" s="304">
        <f t="shared" si="131"/>
        <v>42.240747316848442</v>
      </c>
      <c r="R617" s="304">
        <f t="shared" si="124"/>
        <v>88.287999999999982</v>
      </c>
      <c r="S617" s="213">
        <f t="shared" si="125"/>
        <v>0</v>
      </c>
      <c r="T617" s="305">
        <f t="shared" si="126"/>
        <v>0</v>
      </c>
    </row>
    <row r="618" spans="1:20" x14ac:dyDescent="0.35">
      <c r="A618" s="202">
        <f>'09-2022'!A624</f>
        <v>44830.54166666518</v>
      </c>
      <c r="B618" s="364">
        <v>573.721</v>
      </c>
      <c r="C618" s="365">
        <v>27590.91646</v>
      </c>
      <c r="D618" s="366">
        <v>0</v>
      </c>
      <c r="E618" s="366">
        <v>0</v>
      </c>
      <c r="F618" s="239">
        <f t="shared" si="120"/>
        <v>573.721</v>
      </c>
      <c r="G618" s="239">
        <f t="shared" si="121"/>
        <v>27590.91646</v>
      </c>
      <c r="H618" s="216">
        <f>'09-2022'!P624</f>
        <v>0</v>
      </c>
      <c r="I618" s="309">
        <f t="shared" si="122"/>
        <v>573.721</v>
      </c>
      <c r="J618" s="304">
        <f t="shared" si="123"/>
        <v>48.091174037554836</v>
      </c>
      <c r="K618" s="340">
        <v>5.27</v>
      </c>
      <c r="L618" s="310">
        <f t="shared" si="119"/>
        <v>88.287999999999982</v>
      </c>
      <c r="M618" s="304">
        <f t="shared" si="127"/>
        <v>0</v>
      </c>
      <c r="N618" s="304">
        <f t="shared" si="128"/>
        <v>22.532288138438037</v>
      </c>
      <c r="O618" s="304">
        <f t="shared" si="129"/>
        <v>0</v>
      </c>
      <c r="P618" s="304">
        <f t="shared" si="130"/>
        <v>0</v>
      </c>
      <c r="Q618" s="304">
        <f t="shared" si="131"/>
        <v>42.240747316848442</v>
      </c>
      <c r="R618" s="304">
        <f t="shared" si="124"/>
        <v>88.287999999999982</v>
      </c>
      <c r="S618" s="213">
        <f t="shared" si="125"/>
        <v>0</v>
      </c>
      <c r="T618" s="305">
        <f t="shared" si="126"/>
        <v>0</v>
      </c>
    </row>
    <row r="619" spans="1:20" x14ac:dyDescent="0.35">
      <c r="A619" s="202">
        <f>'09-2022'!A625</f>
        <v>44830.583333331844</v>
      </c>
      <c r="B619" s="364">
        <v>592.4</v>
      </c>
      <c r="C619" s="365">
        <v>30798.876</v>
      </c>
      <c r="D619" s="366">
        <v>16.332000000000001</v>
      </c>
      <c r="E619" s="366">
        <v>849.101</v>
      </c>
      <c r="F619" s="239">
        <f t="shared" si="120"/>
        <v>576.06799999999998</v>
      </c>
      <c r="G619" s="239">
        <f t="shared" si="121"/>
        <v>29949.775000000001</v>
      </c>
      <c r="H619" s="216">
        <f>'09-2022'!P625</f>
        <v>0</v>
      </c>
      <c r="I619" s="309">
        <f t="shared" si="122"/>
        <v>576.06799999999998</v>
      </c>
      <c r="J619" s="304">
        <f t="shared" si="123"/>
        <v>51.989999444510026</v>
      </c>
      <c r="K619" s="340">
        <v>5.27</v>
      </c>
      <c r="L619" s="310">
        <f t="shared" si="119"/>
        <v>88.287999999999982</v>
      </c>
      <c r="M619" s="304">
        <f t="shared" si="127"/>
        <v>0</v>
      </c>
      <c r="N619" s="304">
        <f t="shared" si="128"/>
        <v>22.532288138438037</v>
      </c>
      <c r="O619" s="304">
        <f t="shared" si="129"/>
        <v>0</v>
      </c>
      <c r="P619" s="304">
        <f t="shared" si="130"/>
        <v>0</v>
      </c>
      <c r="Q619" s="304">
        <f t="shared" si="131"/>
        <v>42.240747316848442</v>
      </c>
      <c r="R619" s="304">
        <f t="shared" si="124"/>
        <v>88.287999999999982</v>
      </c>
      <c r="S619" s="213">
        <f t="shared" si="125"/>
        <v>0</v>
      </c>
      <c r="T619" s="305">
        <f t="shared" si="126"/>
        <v>0</v>
      </c>
    </row>
    <row r="620" spans="1:20" x14ac:dyDescent="0.35">
      <c r="A620" s="202">
        <f>'09-2022'!A626</f>
        <v>44830.624999998508</v>
      </c>
      <c r="B620" s="364">
        <v>581.9</v>
      </c>
      <c r="C620" s="365">
        <v>30677.768</v>
      </c>
      <c r="D620" s="366">
        <v>1.7929999999999999</v>
      </c>
      <c r="E620" s="366">
        <v>94.527000000000001</v>
      </c>
      <c r="F620" s="239">
        <f t="shared" si="120"/>
        <v>580.10699999999997</v>
      </c>
      <c r="G620" s="239">
        <f t="shared" si="121"/>
        <v>30583.241000000002</v>
      </c>
      <c r="H620" s="216">
        <f>'09-2022'!P626</f>
        <v>0</v>
      </c>
      <c r="I620" s="309">
        <f t="shared" si="122"/>
        <v>580.10699999999997</v>
      </c>
      <c r="J620" s="304">
        <f t="shared" si="123"/>
        <v>52.719999931047212</v>
      </c>
      <c r="K620" s="340">
        <v>5.27</v>
      </c>
      <c r="L620" s="310">
        <f t="shared" si="119"/>
        <v>88.287999999999982</v>
      </c>
      <c r="M620" s="304">
        <f t="shared" si="127"/>
        <v>0</v>
      </c>
      <c r="N620" s="304">
        <f t="shared" si="128"/>
        <v>22.532288138438037</v>
      </c>
      <c r="O620" s="304">
        <f t="shared" si="129"/>
        <v>0</v>
      </c>
      <c r="P620" s="304">
        <f t="shared" si="130"/>
        <v>0</v>
      </c>
      <c r="Q620" s="304">
        <f t="shared" si="131"/>
        <v>42.240747316848442</v>
      </c>
      <c r="R620" s="304">
        <f t="shared" si="124"/>
        <v>88.287999999999982</v>
      </c>
      <c r="S620" s="213">
        <f t="shared" si="125"/>
        <v>0</v>
      </c>
      <c r="T620" s="305">
        <f t="shared" si="126"/>
        <v>0</v>
      </c>
    </row>
    <row r="621" spans="1:20" x14ac:dyDescent="0.35">
      <c r="A621" s="202">
        <f>'09-2022'!A627</f>
        <v>44830.666666665173</v>
      </c>
      <c r="B621" s="364">
        <v>583.24800000000005</v>
      </c>
      <c r="C621" s="365">
        <v>33711.783360000001</v>
      </c>
      <c r="D621" s="366">
        <v>0</v>
      </c>
      <c r="E621" s="366">
        <v>0</v>
      </c>
      <c r="F621" s="239">
        <f t="shared" si="120"/>
        <v>583.24800000000005</v>
      </c>
      <c r="G621" s="239">
        <f t="shared" si="121"/>
        <v>33711.783360000001</v>
      </c>
      <c r="H621" s="216">
        <f>'09-2022'!P627</f>
        <v>0</v>
      </c>
      <c r="I621" s="309">
        <f t="shared" si="122"/>
        <v>583.24800000000005</v>
      </c>
      <c r="J621" s="304">
        <f t="shared" si="123"/>
        <v>57.800083943708337</v>
      </c>
      <c r="K621" s="340">
        <v>5.27</v>
      </c>
      <c r="L621" s="310">
        <f t="shared" si="119"/>
        <v>88.287999999999982</v>
      </c>
      <c r="M621" s="304">
        <f t="shared" si="127"/>
        <v>0</v>
      </c>
      <c r="N621" s="304">
        <f t="shared" si="128"/>
        <v>22.532288138438037</v>
      </c>
      <c r="O621" s="304">
        <f t="shared" si="129"/>
        <v>0</v>
      </c>
      <c r="P621" s="304">
        <f t="shared" si="130"/>
        <v>0</v>
      </c>
      <c r="Q621" s="304">
        <f t="shared" si="131"/>
        <v>42.240747316848442</v>
      </c>
      <c r="R621" s="304">
        <f t="shared" si="124"/>
        <v>88.287999999999982</v>
      </c>
      <c r="S621" s="213">
        <f t="shared" si="125"/>
        <v>0</v>
      </c>
      <c r="T621" s="305">
        <f t="shared" si="126"/>
        <v>0</v>
      </c>
    </row>
    <row r="622" spans="1:20" x14ac:dyDescent="0.35">
      <c r="A622" s="202">
        <f>'09-2022'!A628</f>
        <v>44830.708333331837</v>
      </c>
      <c r="B622" s="364">
        <v>603.6</v>
      </c>
      <c r="C622" s="365">
        <v>35962.487999999998</v>
      </c>
      <c r="D622" s="366">
        <v>12.754</v>
      </c>
      <c r="E622" s="366">
        <v>759.88300000000004</v>
      </c>
      <c r="F622" s="239">
        <f t="shared" si="120"/>
        <v>590.846</v>
      </c>
      <c r="G622" s="239">
        <f t="shared" si="121"/>
        <v>35202.604999999996</v>
      </c>
      <c r="H622" s="216">
        <f>'09-2022'!P628</f>
        <v>0</v>
      </c>
      <c r="I622" s="309">
        <f t="shared" si="122"/>
        <v>590.846</v>
      </c>
      <c r="J622" s="304">
        <f t="shared" si="123"/>
        <v>59.580000541596277</v>
      </c>
      <c r="K622" s="340">
        <v>5.27</v>
      </c>
      <c r="L622" s="310">
        <f t="shared" si="119"/>
        <v>88.287999999999982</v>
      </c>
      <c r="M622" s="304">
        <f t="shared" si="127"/>
        <v>0</v>
      </c>
      <c r="N622" s="304">
        <f t="shared" si="128"/>
        <v>22.532288138438037</v>
      </c>
      <c r="O622" s="304">
        <f t="shared" si="129"/>
        <v>0</v>
      </c>
      <c r="P622" s="304">
        <f t="shared" si="130"/>
        <v>0</v>
      </c>
      <c r="Q622" s="304">
        <f t="shared" si="131"/>
        <v>42.240747316848442</v>
      </c>
      <c r="R622" s="304">
        <f t="shared" si="124"/>
        <v>88.287999999999982</v>
      </c>
      <c r="S622" s="213">
        <f t="shared" si="125"/>
        <v>0</v>
      </c>
      <c r="T622" s="305">
        <f t="shared" si="126"/>
        <v>0</v>
      </c>
    </row>
    <row r="623" spans="1:20" x14ac:dyDescent="0.35">
      <c r="A623" s="202">
        <f>'09-2022'!A629</f>
        <v>44830.749999998501</v>
      </c>
      <c r="B623" s="364">
        <v>582.65899999999999</v>
      </c>
      <c r="C623" s="365">
        <v>41172.439750999998</v>
      </c>
      <c r="D623" s="366">
        <v>0</v>
      </c>
      <c r="E623" s="366">
        <v>0</v>
      </c>
      <c r="F623" s="239">
        <f t="shared" si="120"/>
        <v>582.65899999999999</v>
      </c>
      <c r="G623" s="239">
        <f t="shared" si="121"/>
        <v>41172.439750999998</v>
      </c>
      <c r="H623" s="216">
        <f>'09-2022'!P629</f>
        <v>0</v>
      </c>
      <c r="I623" s="309">
        <f t="shared" si="122"/>
        <v>582.65899999999999</v>
      </c>
      <c r="J623" s="304">
        <f t="shared" si="123"/>
        <v>70.663011728987271</v>
      </c>
      <c r="K623" s="340">
        <v>5.27</v>
      </c>
      <c r="L623" s="310">
        <f t="shared" si="119"/>
        <v>88.287999999999982</v>
      </c>
      <c r="M623" s="304">
        <f t="shared" si="127"/>
        <v>0</v>
      </c>
      <c r="N623" s="304">
        <f t="shared" si="128"/>
        <v>22.532288138438037</v>
      </c>
      <c r="O623" s="304">
        <f t="shared" si="129"/>
        <v>0</v>
      </c>
      <c r="P623" s="304">
        <f t="shared" si="130"/>
        <v>0</v>
      </c>
      <c r="Q623" s="304">
        <f t="shared" si="131"/>
        <v>42.240747316848442</v>
      </c>
      <c r="R623" s="304">
        <f t="shared" si="124"/>
        <v>88.287999999999982</v>
      </c>
      <c r="S623" s="213">
        <f t="shared" si="125"/>
        <v>0</v>
      </c>
      <c r="T623" s="305">
        <f t="shared" si="126"/>
        <v>0</v>
      </c>
    </row>
    <row r="624" spans="1:20" x14ac:dyDescent="0.35">
      <c r="A624" s="202">
        <f>'09-2022'!A630</f>
        <v>44830.791666665165</v>
      </c>
      <c r="B624" s="364">
        <v>570.55200000000002</v>
      </c>
      <c r="C624" s="365">
        <v>37328.221680000002</v>
      </c>
      <c r="D624" s="366">
        <v>0</v>
      </c>
      <c r="E624" s="366">
        <v>0</v>
      </c>
      <c r="F624" s="239">
        <f t="shared" si="120"/>
        <v>570.55200000000002</v>
      </c>
      <c r="G624" s="239">
        <f t="shared" si="121"/>
        <v>37328.221680000002</v>
      </c>
      <c r="H624" s="216">
        <f>'09-2022'!P630</f>
        <v>0</v>
      </c>
      <c r="I624" s="309">
        <f t="shared" si="122"/>
        <v>570.55200000000002</v>
      </c>
      <c r="J624" s="304">
        <f t="shared" si="123"/>
        <v>65.424749505741815</v>
      </c>
      <c r="K624" s="340">
        <v>5.27</v>
      </c>
      <c r="L624" s="310">
        <f t="shared" si="119"/>
        <v>88.287999999999982</v>
      </c>
      <c r="M624" s="304">
        <f t="shared" si="127"/>
        <v>0</v>
      </c>
      <c r="N624" s="304">
        <f t="shared" si="128"/>
        <v>22.532288138438037</v>
      </c>
      <c r="O624" s="304">
        <f t="shared" si="129"/>
        <v>0</v>
      </c>
      <c r="P624" s="304">
        <f t="shared" si="130"/>
        <v>0</v>
      </c>
      <c r="Q624" s="304">
        <f t="shared" si="131"/>
        <v>42.240747316848442</v>
      </c>
      <c r="R624" s="304">
        <f t="shared" si="124"/>
        <v>88.287999999999982</v>
      </c>
      <c r="S624" s="213">
        <f t="shared" si="125"/>
        <v>0</v>
      </c>
      <c r="T624" s="305">
        <f t="shared" si="126"/>
        <v>0</v>
      </c>
    </row>
    <row r="625" spans="1:20" x14ac:dyDescent="0.35">
      <c r="A625" s="202">
        <f>'09-2022'!A631</f>
        <v>44830.83333333183</v>
      </c>
      <c r="B625" s="364">
        <v>576.745</v>
      </c>
      <c r="C625" s="365">
        <v>47720.458680000003</v>
      </c>
      <c r="D625" s="366">
        <v>0</v>
      </c>
      <c r="E625" s="366">
        <v>0</v>
      </c>
      <c r="F625" s="239">
        <f t="shared" si="120"/>
        <v>576.745</v>
      </c>
      <c r="G625" s="239">
        <f t="shared" si="121"/>
        <v>47720.458680000003</v>
      </c>
      <c r="H625" s="216">
        <f>'09-2022'!P631</f>
        <v>0</v>
      </c>
      <c r="I625" s="309">
        <f t="shared" si="122"/>
        <v>576.745</v>
      </c>
      <c r="J625" s="304">
        <f t="shared" si="123"/>
        <v>82.741001101006518</v>
      </c>
      <c r="K625" s="340">
        <v>5.27</v>
      </c>
      <c r="L625" s="310">
        <f t="shared" si="119"/>
        <v>88.287999999999982</v>
      </c>
      <c r="M625" s="304">
        <f t="shared" si="127"/>
        <v>0</v>
      </c>
      <c r="N625" s="304">
        <f t="shared" si="128"/>
        <v>22.532288138438037</v>
      </c>
      <c r="O625" s="304">
        <f t="shared" si="129"/>
        <v>0</v>
      </c>
      <c r="P625" s="304">
        <f t="shared" si="130"/>
        <v>0</v>
      </c>
      <c r="Q625" s="304">
        <f t="shared" si="131"/>
        <v>42.240747316848442</v>
      </c>
      <c r="R625" s="304">
        <f t="shared" si="124"/>
        <v>88.287999999999982</v>
      </c>
      <c r="S625" s="213">
        <f t="shared" si="125"/>
        <v>0</v>
      </c>
      <c r="T625" s="305">
        <f t="shared" si="126"/>
        <v>0</v>
      </c>
    </row>
    <row r="626" spans="1:20" x14ac:dyDescent="0.35">
      <c r="A626" s="202">
        <f>'09-2022'!A632</f>
        <v>44830.874999998494</v>
      </c>
      <c r="B626" s="364">
        <v>580.86399999999992</v>
      </c>
      <c r="C626" s="365">
        <v>35493.026136</v>
      </c>
      <c r="D626" s="366">
        <v>0</v>
      </c>
      <c r="E626" s="366">
        <v>0</v>
      </c>
      <c r="F626" s="239">
        <f t="shared" si="120"/>
        <v>580.86399999999992</v>
      </c>
      <c r="G626" s="239">
        <f t="shared" si="121"/>
        <v>35493.026136</v>
      </c>
      <c r="H626" s="216">
        <f>'09-2022'!P632</f>
        <v>0</v>
      </c>
      <c r="I626" s="309">
        <f t="shared" si="122"/>
        <v>580.86399999999992</v>
      </c>
      <c r="J626" s="304">
        <f t="shared" si="123"/>
        <v>61.103848983583084</v>
      </c>
      <c r="K626" s="340">
        <v>5.27</v>
      </c>
      <c r="L626" s="310">
        <f t="shared" si="119"/>
        <v>88.287999999999982</v>
      </c>
      <c r="M626" s="304">
        <f t="shared" si="127"/>
        <v>0</v>
      </c>
      <c r="N626" s="304">
        <f t="shared" si="128"/>
        <v>22.532288138438037</v>
      </c>
      <c r="O626" s="304">
        <f t="shared" si="129"/>
        <v>0</v>
      </c>
      <c r="P626" s="304">
        <f t="shared" si="130"/>
        <v>0</v>
      </c>
      <c r="Q626" s="304">
        <f t="shared" si="131"/>
        <v>42.240747316848442</v>
      </c>
      <c r="R626" s="304">
        <f t="shared" si="124"/>
        <v>88.287999999999982</v>
      </c>
      <c r="S626" s="213">
        <f t="shared" si="125"/>
        <v>0</v>
      </c>
      <c r="T626" s="305">
        <f t="shared" si="126"/>
        <v>0</v>
      </c>
    </row>
    <row r="627" spans="1:20" x14ac:dyDescent="0.35">
      <c r="A627" s="202">
        <f>'09-2022'!A633</f>
        <v>44830.916666665158</v>
      </c>
      <c r="B627" s="364">
        <v>560.09800000000007</v>
      </c>
      <c r="C627" s="365">
        <v>27956.042906000002</v>
      </c>
      <c r="D627" s="366">
        <v>0</v>
      </c>
      <c r="E627" s="366">
        <v>0</v>
      </c>
      <c r="F627" s="239">
        <f t="shared" si="120"/>
        <v>560.09800000000007</v>
      </c>
      <c r="G627" s="239">
        <f t="shared" si="121"/>
        <v>27956.042906000002</v>
      </c>
      <c r="H627" s="216">
        <f>'09-2022'!P633</f>
        <v>0</v>
      </c>
      <c r="I627" s="309">
        <f t="shared" si="122"/>
        <v>560.09800000000007</v>
      </c>
      <c r="J627" s="304">
        <f t="shared" si="123"/>
        <v>49.912770454456179</v>
      </c>
      <c r="K627" s="340">
        <v>5.27</v>
      </c>
      <c r="L627" s="310">
        <f t="shared" si="119"/>
        <v>88.287999999999982</v>
      </c>
      <c r="M627" s="304">
        <f t="shared" si="127"/>
        <v>0</v>
      </c>
      <c r="N627" s="304">
        <f t="shared" si="128"/>
        <v>22.532288138438037</v>
      </c>
      <c r="O627" s="304">
        <f t="shared" si="129"/>
        <v>0</v>
      </c>
      <c r="P627" s="304">
        <f t="shared" si="130"/>
        <v>0</v>
      </c>
      <c r="Q627" s="304">
        <f t="shared" si="131"/>
        <v>42.240747316848442</v>
      </c>
      <c r="R627" s="304">
        <f t="shared" si="124"/>
        <v>88.287999999999982</v>
      </c>
      <c r="S627" s="213">
        <f t="shared" si="125"/>
        <v>0</v>
      </c>
      <c r="T627" s="305">
        <f t="shared" si="126"/>
        <v>0</v>
      </c>
    </row>
    <row r="628" spans="1:20" x14ac:dyDescent="0.35">
      <c r="A628" s="202">
        <f>'09-2022'!A634</f>
        <v>44830.958333331822</v>
      </c>
      <c r="B628" s="364">
        <v>529.56299999999999</v>
      </c>
      <c r="C628" s="365">
        <v>24329.243802000001</v>
      </c>
      <c r="D628" s="366">
        <v>0</v>
      </c>
      <c r="E628" s="366">
        <v>0</v>
      </c>
      <c r="F628" s="239">
        <f t="shared" si="120"/>
        <v>529.56299999999999</v>
      </c>
      <c r="G628" s="239">
        <f t="shared" si="121"/>
        <v>24329.243802000001</v>
      </c>
      <c r="H628" s="216">
        <f>'09-2022'!P634</f>
        <v>0</v>
      </c>
      <c r="I628" s="309">
        <f t="shared" si="122"/>
        <v>529.56299999999999</v>
      </c>
      <c r="J628" s="304">
        <f t="shared" si="123"/>
        <v>45.942114162054374</v>
      </c>
      <c r="K628" s="340">
        <v>5.27</v>
      </c>
      <c r="L628" s="310">
        <f t="shared" si="119"/>
        <v>88.287999999999982</v>
      </c>
      <c r="M628" s="304">
        <f t="shared" si="127"/>
        <v>0</v>
      </c>
      <c r="N628" s="304">
        <f t="shared" si="128"/>
        <v>22.532288138438037</v>
      </c>
      <c r="O628" s="304">
        <f t="shared" si="129"/>
        <v>0</v>
      </c>
      <c r="P628" s="304">
        <f t="shared" si="130"/>
        <v>0</v>
      </c>
      <c r="Q628" s="304">
        <f t="shared" si="131"/>
        <v>42.240747316848442</v>
      </c>
      <c r="R628" s="304">
        <f t="shared" si="124"/>
        <v>88.287999999999982</v>
      </c>
      <c r="S628" s="213">
        <f t="shared" si="125"/>
        <v>0</v>
      </c>
      <c r="T628" s="305">
        <f t="shared" si="126"/>
        <v>0</v>
      </c>
    </row>
    <row r="629" spans="1:20" x14ac:dyDescent="0.35">
      <c r="A629" s="202">
        <f>'09-2022'!A635</f>
        <v>44830.999999998487</v>
      </c>
      <c r="B629" s="364">
        <v>495.73699999999997</v>
      </c>
      <c r="C629" s="365">
        <v>20426.031471000002</v>
      </c>
      <c r="D629" s="366">
        <v>0</v>
      </c>
      <c r="E629" s="366">
        <v>0</v>
      </c>
      <c r="F629" s="239">
        <f t="shared" si="120"/>
        <v>495.73699999999997</v>
      </c>
      <c r="G629" s="239">
        <f t="shared" si="121"/>
        <v>20426.031471000002</v>
      </c>
      <c r="H629" s="216">
        <f>'09-2022'!P635</f>
        <v>0</v>
      </c>
      <c r="I629" s="309">
        <f t="shared" si="122"/>
        <v>495.73699999999997</v>
      </c>
      <c r="J629" s="304">
        <f t="shared" si="123"/>
        <v>41.203362813346601</v>
      </c>
      <c r="K629" s="340">
        <v>5.27</v>
      </c>
      <c r="L629" s="310">
        <f t="shared" si="119"/>
        <v>88.287999999999982</v>
      </c>
      <c r="M629" s="304">
        <f t="shared" si="127"/>
        <v>0</v>
      </c>
      <c r="N629" s="304">
        <f t="shared" si="128"/>
        <v>22.532288138438037</v>
      </c>
      <c r="O629" s="304">
        <f t="shared" si="129"/>
        <v>0</v>
      </c>
      <c r="P629" s="304">
        <f t="shared" si="130"/>
        <v>0</v>
      </c>
      <c r="Q629" s="304">
        <f t="shared" si="131"/>
        <v>42.240747316848442</v>
      </c>
      <c r="R629" s="304">
        <f t="shared" si="124"/>
        <v>88.287999999999982</v>
      </c>
      <c r="S629" s="213">
        <f t="shared" si="125"/>
        <v>0</v>
      </c>
      <c r="T629" s="305">
        <f t="shared" si="126"/>
        <v>0</v>
      </c>
    </row>
    <row r="630" spans="1:20" x14ac:dyDescent="0.35">
      <c r="A630" s="202">
        <f>'09-2022'!A636</f>
        <v>44831.041666665151</v>
      </c>
      <c r="B630" s="362">
        <v>468.495</v>
      </c>
      <c r="C630" s="363">
        <v>17073.9506</v>
      </c>
      <c r="D630" s="366">
        <v>0</v>
      </c>
      <c r="E630" s="366">
        <v>0</v>
      </c>
      <c r="F630" s="239">
        <f t="shared" si="120"/>
        <v>468.495</v>
      </c>
      <c r="G630" s="239">
        <f t="shared" si="121"/>
        <v>17073.9506</v>
      </c>
      <c r="H630" s="216">
        <f>'09-2022'!P636</f>
        <v>0</v>
      </c>
      <c r="I630" s="309">
        <f t="shared" si="122"/>
        <v>468.495</v>
      </c>
      <c r="J630" s="304">
        <f t="shared" si="123"/>
        <v>36.444253620636296</v>
      </c>
      <c r="K630" s="340">
        <v>4.92</v>
      </c>
      <c r="L630" s="310">
        <f t="shared" si="119"/>
        <v>84.647999999999996</v>
      </c>
      <c r="M630" s="304">
        <f t="shared" si="127"/>
        <v>0</v>
      </c>
      <c r="N630" s="304">
        <f t="shared" si="128"/>
        <v>22.532288138438037</v>
      </c>
      <c r="O630" s="304">
        <f t="shared" si="129"/>
        <v>0</v>
      </c>
      <c r="P630" s="304">
        <f t="shared" si="130"/>
        <v>0</v>
      </c>
      <c r="Q630" s="304">
        <f t="shared" si="131"/>
        <v>42.240747316848442</v>
      </c>
      <c r="R630" s="304">
        <f t="shared" si="124"/>
        <v>84.647999999999996</v>
      </c>
      <c r="S630" s="213">
        <f t="shared" si="125"/>
        <v>0</v>
      </c>
      <c r="T630" s="305">
        <f t="shared" si="126"/>
        <v>0</v>
      </c>
    </row>
    <row r="631" spans="1:20" x14ac:dyDescent="0.35">
      <c r="A631" s="202">
        <f>'09-2022'!A637</f>
        <v>44831.083333331815</v>
      </c>
      <c r="B631" s="364">
        <v>461.6</v>
      </c>
      <c r="C631" s="365">
        <v>16322.175999999999</v>
      </c>
      <c r="D631" s="366">
        <v>0.54</v>
      </c>
      <c r="E631" s="366">
        <v>19.094000000000001</v>
      </c>
      <c r="F631" s="239">
        <f t="shared" si="120"/>
        <v>461.06</v>
      </c>
      <c r="G631" s="239">
        <f t="shared" si="121"/>
        <v>16303.082</v>
      </c>
      <c r="H631" s="216">
        <f>'09-2022'!P637</f>
        <v>0</v>
      </c>
      <c r="I631" s="309">
        <f t="shared" si="122"/>
        <v>461.06</v>
      </c>
      <c r="J631" s="304">
        <f t="shared" si="123"/>
        <v>35.360000867566043</v>
      </c>
      <c r="K631" s="340">
        <v>4.92</v>
      </c>
      <c r="L631" s="310">
        <f t="shared" si="119"/>
        <v>84.647999999999996</v>
      </c>
      <c r="M631" s="304">
        <f t="shared" si="127"/>
        <v>0</v>
      </c>
      <c r="N631" s="304">
        <f t="shared" si="128"/>
        <v>22.532288138438037</v>
      </c>
      <c r="O631" s="304">
        <f t="shared" si="129"/>
        <v>0</v>
      </c>
      <c r="P631" s="304">
        <f t="shared" si="130"/>
        <v>0</v>
      </c>
      <c r="Q631" s="304">
        <f t="shared" si="131"/>
        <v>42.240747316848442</v>
      </c>
      <c r="R631" s="304">
        <f t="shared" si="124"/>
        <v>84.647999999999996</v>
      </c>
      <c r="S631" s="213">
        <f t="shared" si="125"/>
        <v>0</v>
      </c>
      <c r="T631" s="305">
        <f t="shared" si="126"/>
        <v>0</v>
      </c>
    </row>
    <row r="632" spans="1:20" x14ac:dyDescent="0.35">
      <c r="A632" s="202">
        <f>'09-2022'!A638</f>
        <v>44831.124999998479</v>
      </c>
      <c r="B632" s="364">
        <v>460.15000000000003</v>
      </c>
      <c r="C632" s="365">
        <v>15436.087300000001</v>
      </c>
      <c r="D632" s="366">
        <v>0</v>
      </c>
      <c r="E632" s="366">
        <v>0</v>
      </c>
      <c r="F632" s="239">
        <f t="shared" si="120"/>
        <v>460.15000000000003</v>
      </c>
      <c r="G632" s="239">
        <f t="shared" si="121"/>
        <v>15436.087300000001</v>
      </c>
      <c r="H632" s="216">
        <f>'09-2022'!P638</f>
        <v>0</v>
      </c>
      <c r="I632" s="309">
        <f t="shared" si="122"/>
        <v>460.15000000000003</v>
      </c>
      <c r="J632" s="304">
        <f t="shared" si="123"/>
        <v>33.545772682820818</v>
      </c>
      <c r="K632" s="340">
        <v>4.92</v>
      </c>
      <c r="L632" s="310">
        <f t="shared" si="119"/>
        <v>84.647999999999996</v>
      </c>
      <c r="M632" s="304">
        <f t="shared" si="127"/>
        <v>0</v>
      </c>
      <c r="N632" s="304">
        <f t="shared" si="128"/>
        <v>22.532288138438037</v>
      </c>
      <c r="O632" s="304">
        <f t="shared" si="129"/>
        <v>0</v>
      </c>
      <c r="P632" s="304">
        <f t="shared" si="130"/>
        <v>0</v>
      </c>
      <c r="Q632" s="304">
        <f t="shared" si="131"/>
        <v>42.240747316848442</v>
      </c>
      <c r="R632" s="304">
        <f t="shared" si="124"/>
        <v>84.647999999999996</v>
      </c>
      <c r="S632" s="213">
        <f t="shared" si="125"/>
        <v>0</v>
      </c>
      <c r="T632" s="305">
        <f t="shared" si="126"/>
        <v>0</v>
      </c>
    </row>
    <row r="633" spans="1:20" x14ac:dyDescent="0.35">
      <c r="A633" s="202">
        <f>'09-2022'!A639</f>
        <v>44831.166666665144</v>
      </c>
      <c r="B633" s="364">
        <v>457.83700000000005</v>
      </c>
      <c r="C633" s="365">
        <v>14710.448337</v>
      </c>
      <c r="D633" s="366">
        <v>0</v>
      </c>
      <c r="E633" s="366">
        <v>0</v>
      </c>
      <c r="F633" s="239">
        <f t="shared" si="120"/>
        <v>457.83700000000005</v>
      </c>
      <c r="G633" s="239">
        <f t="shared" si="121"/>
        <v>14710.448337</v>
      </c>
      <c r="H633" s="216">
        <f>'09-2022'!P639</f>
        <v>0</v>
      </c>
      <c r="I633" s="309">
        <f t="shared" si="122"/>
        <v>457.83700000000005</v>
      </c>
      <c r="J633" s="304">
        <f t="shared" si="123"/>
        <v>32.130317857665496</v>
      </c>
      <c r="K633" s="340">
        <v>4.92</v>
      </c>
      <c r="L633" s="310">
        <f t="shared" si="119"/>
        <v>84.647999999999996</v>
      </c>
      <c r="M633" s="304">
        <f t="shared" si="127"/>
        <v>0</v>
      </c>
      <c r="N633" s="304">
        <f t="shared" si="128"/>
        <v>22.532288138438037</v>
      </c>
      <c r="O633" s="304">
        <f t="shared" si="129"/>
        <v>0</v>
      </c>
      <c r="P633" s="304">
        <f t="shared" si="130"/>
        <v>0</v>
      </c>
      <c r="Q633" s="304">
        <f t="shared" si="131"/>
        <v>42.240747316848442</v>
      </c>
      <c r="R633" s="304">
        <f t="shared" si="124"/>
        <v>84.647999999999996</v>
      </c>
      <c r="S633" s="213">
        <f t="shared" si="125"/>
        <v>0</v>
      </c>
      <c r="T633" s="305">
        <f t="shared" si="126"/>
        <v>0</v>
      </c>
    </row>
    <row r="634" spans="1:20" x14ac:dyDescent="0.35">
      <c r="A634" s="202">
        <f>'09-2022'!A640</f>
        <v>44831.208333331808</v>
      </c>
      <c r="B634" s="364">
        <v>460.61900000000003</v>
      </c>
      <c r="C634" s="365">
        <v>15527.892813999999</v>
      </c>
      <c r="D634" s="366">
        <v>0</v>
      </c>
      <c r="E634" s="366">
        <v>0</v>
      </c>
      <c r="F634" s="239">
        <f t="shared" si="120"/>
        <v>460.61900000000003</v>
      </c>
      <c r="G634" s="239">
        <f t="shared" si="121"/>
        <v>15527.892813999999</v>
      </c>
      <c r="H634" s="216">
        <f>'09-2022'!P640</f>
        <v>0</v>
      </c>
      <c r="I634" s="309">
        <f t="shared" si="122"/>
        <v>460.61900000000003</v>
      </c>
      <c r="J634" s="304">
        <f t="shared" si="123"/>
        <v>33.710925545841569</v>
      </c>
      <c r="K634" s="340">
        <v>4.92</v>
      </c>
      <c r="L634" s="310">
        <f t="shared" si="119"/>
        <v>84.647999999999996</v>
      </c>
      <c r="M634" s="304">
        <f t="shared" si="127"/>
        <v>0</v>
      </c>
      <c r="N634" s="304">
        <f t="shared" si="128"/>
        <v>22.532288138438037</v>
      </c>
      <c r="O634" s="304">
        <f t="shared" si="129"/>
        <v>0</v>
      </c>
      <c r="P634" s="304">
        <f t="shared" si="130"/>
        <v>0</v>
      </c>
      <c r="Q634" s="304">
        <f t="shared" si="131"/>
        <v>42.240747316848442</v>
      </c>
      <c r="R634" s="304">
        <f t="shared" si="124"/>
        <v>84.647999999999996</v>
      </c>
      <c r="S634" s="213">
        <f t="shared" si="125"/>
        <v>0</v>
      </c>
      <c r="T634" s="305">
        <f t="shared" si="126"/>
        <v>0</v>
      </c>
    </row>
    <row r="635" spans="1:20" x14ac:dyDescent="0.35">
      <c r="A635" s="202">
        <f>'09-2022'!A641</f>
        <v>44831.249999998472</v>
      </c>
      <c r="B635" s="364">
        <v>490.10199999999998</v>
      </c>
      <c r="C635" s="365">
        <v>19728.789918000002</v>
      </c>
      <c r="D635" s="366">
        <v>0</v>
      </c>
      <c r="E635" s="366">
        <v>0</v>
      </c>
      <c r="F635" s="239">
        <f t="shared" si="120"/>
        <v>490.10199999999998</v>
      </c>
      <c r="G635" s="239">
        <f t="shared" si="121"/>
        <v>19728.789918000002</v>
      </c>
      <c r="H635" s="216">
        <f>'09-2022'!P641</f>
        <v>0</v>
      </c>
      <c r="I635" s="309">
        <f t="shared" si="122"/>
        <v>490.10199999999998</v>
      </c>
      <c r="J635" s="304">
        <f t="shared" si="123"/>
        <v>40.254457068120523</v>
      </c>
      <c r="K635" s="340">
        <v>4.92</v>
      </c>
      <c r="L635" s="310">
        <f t="shared" si="119"/>
        <v>84.647999999999996</v>
      </c>
      <c r="M635" s="304">
        <f t="shared" si="127"/>
        <v>0</v>
      </c>
      <c r="N635" s="304">
        <f t="shared" si="128"/>
        <v>22.532288138438037</v>
      </c>
      <c r="O635" s="304">
        <f t="shared" si="129"/>
        <v>0</v>
      </c>
      <c r="P635" s="304">
        <f t="shared" si="130"/>
        <v>0</v>
      </c>
      <c r="Q635" s="304">
        <f t="shared" si="131"/>
        <v>42.240747316848442</v>
      </c>
      <c r="R635" s="304">
        <f t="shared" si="124"/>
        <v>84.647999999999996</v>
      </c>
      <c r="S635" s="213">
        <f t="shared" si="125"/>
        <v>0</v>
      </c>
      <c r="T635" s="305">
        <f t="shared" si="126"/>
        <v>0</v>
      </c>
    </row>
    <row r="636" spans="1:20" x14ac:dyDescent="0.35">
      <c r="A636" s="202">
        <f>'09-2022'!A642</f>
        <v>44831.291666665136</v>
      </c>
      <c r="B636" s="364">
        <v>546.2829999999999</v>
      </c>
      <c r="C636" s="365">
        <v>33840.221115</v>
      </c>
      <c r="D636" s="366">
        <v>0</v>
      </c>
      <c r="E636" s="366">
        <v>0</v>
      </c>
      <c r="F636" s="239">
        <f t="shared" si="120"/>
        <v>546.2829999999999</v>
      </c>
      <c r="G636" s="239">
        <f t="shared" si="121"/>
        <v>33840.221115</v>
      </c>
      <c r="H636" s="216">
        <f>'09-2022'!P642</f>
        <v>0</v>
      </c>
      <c r="I636" s="309">
        <f t="shared" si="122"/>
        <v>546.2829999999999</v>
      </c>
      <c r="J636" s="304">
        <f t="shared" si="123"/>
        <v>61.946319242956498</v>
      </c>
      <c r="K636" s="340">
        <v>4.92</v>
      </c>
      <c r="L636" s="310">
        <f t="shared" si="119"/>
        <v>84.647999999999996</v>
      </c>
      <c r="M636" s="304">
        <f t="shared" si="127"/>
        <v>0</v>
      </c>
      <c r="N636" s="304">
        <f t="shared" si="128"/>
        <v>22.532288138438037</v>
      </c>
      <c r="O636" s="304">
        <f t="shared" si="129"/>
        <v>0</v>
      </c>
      <c r="P636" s="304">
        <f t="shared" si="130"/>
        <v>0</v>
      </c>
      <c r="Q636" s="304">
        <f t="shared" si="131"/>
        <v>42.240747316848442</v>
      </c>
      <c r="R636" s="304">
        <f t="shared" si="124"/>
        <v>84.647999999999996</v>
      </c>
      <c r="S636" s="213">
        <f t="shared" si="125"/>
        <v>0</v>
      </c>
      <c r="T636" s="305">
        <f t="shared" si="126"/>
        <v>0</v>
      </c>
    </row>
    <row r="637" spans="1:20" x14ac:dyDescent="0.35">
      <c r="A637" s="202">
        <f>'09-2022'!A643</f>
        <v>44831.333333331801</v>
      </c>
      <c r="B637" s="364">
        <v>572.41000000000008</v>
      </c>
      <c r="C637" s="365">
        <v>34831.373449999999</v>
      </c>
      <c r="D637" s="366">
        <v>0</v>
      </c>
      <c r="E637" s="366">
        <v>0</v>
      </c>
      <c r="F637" s="239">
        <f t="shared" si="120"/>
        <v>572.41000000000008</v>
      </c>
      <c r="G637" s="239">
        <f t="shared" si="121"/>
        <v>34831.373449999999</v>
      </c>
      <c r="H637" s="216">
        <f>'09-2022'!P643</f>
        <v>0</v>
      </c>
      <c r="I637" s="309">
        <f t="shared" si="122"/>
        <v>572.41000000000008</v>
      </c>
      <c r="J637" s="304">
        <f t="shared" si="123"/>
        <v>60.850392987543884</v>
      </c>
      <c r="K637" s="340">
        <v>4.92</v>
      </c>
      <c r="L637" s="310">
        <f t="shared" si="119"/>
        <v>84.647999999999996</v>
      </c>
      <c r="M637" s="304">
        <f t="shared" si="127"/>
        <v>0</v>
      </c>
      <c r="N637" s="304">
        <f t="shared" si="128"/>
        <v>22.532288138438037</v>
      </c>
      <c r="O637" s="304">
        <f t="shared" si="129"/>
        <v>0</v>
      </c>
      <c r="P637" s="304">
        <f t="shared" si="130"/>
        <v>0</v>
      </c>
      <c r="Q637" s="304">
        <f t="shared" si="131"/>
        <v>42.240747316848442</v>
      </c>
      <c r="R637" s="304">
        <f t="shared" si="124"/>
        <v>84.647999999999996</v>
      </c>
      <c r="S637" s="213">
        <f t="shared" si="125"/>
        <v>0</v>
      </c>
      <c r="T637" s="305">
        <f t="shared" si="126"/>
        <v>0</v>
      </c>
    </row>
    <row r="638" spans="1:20" x14ac:dyDescent="0.35">
      <c r="A638" s="202">
        <f>'09-2022'!A644</f>
        <v>44831.374999998465</v>
      </c>
      <c r="B638" s="364">
        <v>578.58999999999992</v>
      </c>
      <c r="C638" s="365">
        <v>29663.04495</v>
      </c>
      <c r="D638" s="366">
        <v>0</v>
      </c>
      <c r="E638" s="366">
        <v>0</v>
      </c>
      <c r="F638" s="239">
        <f t="shared" si="120"/>
        <v>578.58999999999992</v>
      </c>
      <c r="G638" s="239">
        <f t="shared" si="121"/>
        <v>29663.04495</v>
      </c>
      <c r="H638" s="216">
        <f>'09-2022'!P644</f>
        <v>0</v>
      </c>
      <c r="I638" s="309">
        <f t="shared" si="122"/>
        <v>578.58999999999992</v>
      </c>
      <c r="J638" s="304">
        <f t="shared" si="123"/>
        <v>51.267814773846773</v>
      </c>
      <c r="K638" s="340">
        <v>4.92</v>
      </c>
      <c r="L638" s="310">
        <f t="shared" si="119"/>
        <v>84.647999999999996</v>
      </c>
      <c r="M638" s="304">
        <f t="shared" si="127"/>
        <v>0</v>
      </c>
      <c r="N638" s="304">
        <f t="shared" si="128"/>
        <v>22.532288138438037</v>
      </c>
      <c r="O638" s="304">
        <f t="shared" si="129"/>
        <v>0</v>
      </c>
      <c r="P638" s="304">
        <f t="shared" si="130"/>
        <v>0</v>
      </c>
      <c r="Q638" s="304">
        <f t="shared" si="131"/>
        <v>42.240747316848442</v>
      </c>
      <c r="R638" s="304">
        <f t="shared" si="124"/>
        <v>84.647999999999996</v>
      </c>
      <c r="S638" s="213">
        <f t="shared" si="125"/>
        <v>0</v>
      </c>
      <c r="T638" s="305">
        <f t="shared" si="126"/>
        <v>0</v>
      </c>
    </row>
    <row r="639" spans="1:20" x14ac:dyDescent="0.35">
      <c r="A639" s="202">
        <f>'09-2022'!A645</f>
        <v>44831.416666665129</v>
      </c>
      <c r="B639" s="364">
        <v>579.2639999999999</v>
      </c>
      <c r="C639" s="365">
        <v>28667.204448</v>
      </c>
      <c r="D639" s="366">
        <v>0</v>
      </c>
      <c r="E639" s="366">
        <v>0</v>
      </c>
      <c r="F639" s="239">
        <f t="shared" si="120"/>
        <v>579.2639999999999</v>
      </c>
      <c r="G639" s="239">
        <f t="shared" si="121"/>
        <v>28667.204448</v>
      </c>
      <c r="H639" s="216">
        <f>'09-2022'!P645</f>
        <v>0</v>
      </c>
      <c r="I639" s="309">
        <f t="shared" si="122"/>
        <v>579.2639999999999</v>
      </c>
      <c r="J639" s="304">
        <f t="shared" si="123"/>
        <v>49.489014418296328</v>
      </c>
      <c r="K639" s="340">
        <v>4.92</v>
      </c>
      <c r="L639" s="310">
        <f t="shared" si="119"/>
        <v>84.647999999999996</v>
      </c>
      <c r="M639" s="304">
        <f t="shared" si="127"/>
        <v>0</v>
      </c>
      <c r="N639" s="304">
        <f t="shared" si="128"/>
        <v>22.532288138438037</v>
      </c>
      <c r="O639" s="304">
        <f t="shared" si="129"/>
        <v>0</v>
      </c>
      <c r="P639" s="304">
        <f t="shared" si="130"/>
        <v>0</v>
      </c>
      <c r="Q639" s="304">
        <f t="shared" si="131"/>
        <v>42.240747316848442</v>
      </c>
      <c r="R639" s="304">
        <f t="shared" si="124"/>
        <v>84.647999999999996</v>
      </c>
      <c r="S639" s="213">
        <f t="shared" si="125"/>
        <v>0</v>
      </c>
      <c r="T639" s="305">
        <f t="shared" si="126"/>
        <v>0</v>
      </c>
    </row>
    <row r="640" spans="1:20" x14ac:dyDescent="0.35">
      <c r="A640" s="202">
        <f>'09-2022'!A646</f>
        <v>44831.458333331793</v>
      </c>
      <c r="B640" s="364">
        <v>578.30700000000002</v>
      </c>
      <c r="C640" s="365">
        <v>27875.792449</v>
      </c>
      <c r="D640" s="366">
        <v>0</v>
      </c>
      <c r="E640" s="366">
        <v>0</v>
      </c>
      <c r="F640" s="239">
        <f t="shared" si="120"/>
        <v>578.30700000000002</v>
      </c>
      <c r="G640" s="239">
        <f t="shared" si="121"/>
        <v>27875.792449</v>
      </c>
      <c r="H640" s="216">
        <f>'09-2022'!P646</f>
        <v>0</v>
      </c>
      <c r="I640" s="309">
        <f t="shared" si="122"/>
        <v>578.30700000000002</v>
      </c>
      <c r="J640" s="304">
        <f t="shared" si="123"/>
        <v>48.20241229831214</v>
      </c>
      <c r="K640" s="340">
        <v>4.92</v>
      </c>
      <c r="L640" s="310">
        <f t="shared" si="119"/>
        <v>84.647999999999996</v>
      </c>
      <c r="M640" s="304">
        <f t="shared" si="127"/>
        <v>0</v>
      </c>
      <c r="N640" s="304">
        <f t="shared" si="128"/>
        <v>22.532288138438037</v>
      </c>
      <c r="O640" s="304">
        <f t="shared" si="129"/>
        <v>0</v>
      </c>
      <c r="P640" s="304">
        <f t="shared" si="130"/>
        <v>0</v>
      </c>
      <c r="Q640" s="304">
        <f t="shared" si="131"/>
        <v>42.240747316848442</v>
      </c>
      <c r="R640" s="304">
        <f t="shared" si="124"/>
        <v>84.647999999999996</v>
      </c>
      <c r="S640" s="213">
        <f t="shared" si="125"/>
        <v>0</v>
      </c>
      <c r="T640" s="305">
        <f t="shared" si="126"/>
        <v>0</v>
      </c>
    </row>
    <row r="641" spans="1:20" x14ac:dyDescent="0.35">
      <c r="A641" s="202">
        <f>'09-2022'!A647</f>
        <v>44831.499999998457</v>
      </c>
      <c r="B641" s="364">
        <v>573.08699999999999</v>
      </c>
      <c r="C641" s="365">
        <v>27092.345889</v>
      </c>
      <c r="D641" s="366">
        <v>0</v>
      </c>
      <c r="E641" s="366">
        <v>0</v>
      </c>
      <c r="F641" s="239">
        <f t="shared" si="120"/>
        <v>573.08699999999999</v>
      </c>
      <c r="G641" s="239">
        <f t="shared" si="121"/>
        <v>27092.345889</v>
      </c>
      <c r="H641" s="216">
        <f>'09-2022'!P647</f>
        <v>0</v>
      </c>
      <c r="I641" s="309">
        <f t="shared" si="122"/>
        <v>573.08699999999999</v>
      </c>
      <c r="J641" s="304">
        <f t="shared" si="123"/>
        <v>47.274403169152329</v>
      </c>
      <c r="K641" s="340">
        <v>4.92</v>
      </c>
      <c r="L641" s="310">
        <f t="shared" si="119"/>
        <v>84.647999999999996</v>
      </c>
      <c r="M641" s="304">
        <f t="shared" si="127"/>
        <v>0</v>
      </c>
      <c r="N641" s="304">
        <f t="shared" si="128"/>
        <v>22.532288138438037</v>
      </c>
      <c r="O641" s="304">
        <f t="shared" si="129"/>
        <v>0</v>
      </c>
      <c r="P641" s="304">
        <f t="shared" si="130"/>
        <v>0</v>
      </c>
      <c r="Q641" s="304">
        <f t="shared" si="131"/>
        <v>42.240747316848442</v>
      </c>
      <c r="R641" s="304">
        <f t="shared" si="124"/>
        <v>84.647999999999996</v>
      </c>
      <c r="S641" s="213">
        <f t="shared" si="125"/>
        <v>0</v>
      </c>
      <c r="T641" s="305">
        <f t="shared" si="126"/>
        <v>0</v>
      </c>
    </row>
    <row r="642" spans="1:20" x14ac:dyDescent="0.35">
      <c r="A642" s="202">
        <f>'09-2022'!A648</f>
        <v>44831.541666665122</v>
      </c>
      <c r="B642" s="364">
        <v>574.4319999999999</v>
      </c>
      <c r="C642" s="365">
        <v>25770.419023999999</v>
      </c>
      <c r="D642" s="366">
        <v>0</v>
      </c>
      <c r="E642" s="366">
        <v>0</v>
      </c>
      <c r="F642" s="239">
        <f t="shared" si="120"/>
        <v>574.4319999999999</v>
      </c>
      <c r="G642" s="239">
        <f t="shared" si="121"/>
        <v>25770.419023999999</v>
      </c>
      <c r="H642" s="216">
        <f>'09-2022'!P648</f>
        <v>0</v>
      </c>
      <c r="I642" s="309">
        <f t="shared" si="122"/>
        <v>574.4319999999999</v>
      </c>
      <c r="J642" s="304">
        <f t="shared" si="123"/>
        <v>44.862436326667044</v>
      </c>
      <c r="K642" s="340">
        <v>4.92</v>
      </c>
      <c r="L642" s="310">
        <f t="shared" si="119"/>
        <v>84.647999999999996</v>
      </c>
      <c r="M642" s="304">
        <f t="shared" si="127"/>
        <v>0</v>
      </c>
      <c r="N642" s="304">
        <f t="shared" si="128"/>
        <v>22.532288138438037</v>
      </c>
      <c r="O642" s="304">
        <f t="shared" si="129"/>
        <v>0</v>
      </c>
      <c r="P642" s="304">
        <f t="shared" si="130"/>
        <v>0</v>
      </c>
      <c r="Q642" s="304">
        <f t="shared" si="131"/>
        <v>42.240747316848442</v>
      </c>
      <c r="R642" s="304">
        <f t="shared" si="124"/>
        <v>84.647999999999996</v>
      </c>
      <c r="S642" s="213">
        <f t="shared" si="125"/>
        <v>0</v>
      </c>
      <c r="T642" s="305">
        <f t="shared" si="126"/>
        <v>0</v>
      </c>
    </row>
    <row r="643" spans="1:20" x14ac:dyDescent="0.35">
      <c r="A643" s="202">
        <f>'09-2022'!A649</f>
        <v>44831.583333331786</v>
      </c>
      <c r="B643" s="364">
        <v>576.10599999999999</v>
      </c>
      <c r="C643" s="365">
        <v>26024.223692</v>
      </c>
      <c r="D643" s="366">
        <v>0</v>
      </c>
      <c r="E643" s="366">
        <v>0</v>
      </c>
      <c r="F643" s="239">
        <f t="shared" si="120"/>
        <v>576.10599999999999</v>
      </c>
      <c r="G643" s="239">
        <f t="shared" si="121"/>
        <v>26024.223692</v>
      </c>
      <c r="H643" s="216">
        <f>'09-2022'!P649</f>
        <v>0</v>
      </c>
      <c r="I643" s="309">
        <f t="shared" si="122"/>
        <v>576.10599999999999</v>
      </c>
      <c r="J643" s="304">
        <f t="shared" si="123"/>
        <v>45.172630890843003</v>
      </c>
      <c r="K643" s="340">
        <v>4.92</v>
      </c>
      <c r="L643" s="310">
        <f t="shared" si="119"/>
        <v>84.647999999999996</v>
      </c>
      <c r="M643" s="304">
        <f t="shared" si="127"/>
        <v>0</v>
      </c>
      <c r="N643" s="304">
        <f t="shared" si="128"/>
        <v>22.532288138438037</v>
      </c>
      <c r="O643" s="304">
        <f t="shared" si="129"/>
        <v>0</v>
      </c>
      <c r="P643" s="304">
        <f t="shared" si="130"/>
        <v>0</v>
      </c>
      <c r="Q643" s="304">
        <f t="shared" si="131"/>
        <v>42.240747316848442</v>
      </c>
      <c r="R643" s="304">
        <f t="shared" si="124"/>
        <v>84.647999999999996</v>
      </c>
      <c r="S643" s="213">
        <f t="shared" si="125"/>
        <v>0</v>
      </c>
      <c r="T643" s="305">
        <f t="shared" si="126"/>
        <v>0</v>
      </c>
    </row>
    <row r="644" spans="1:20" x14ac:dyDescent="0.35">
      <c r="A644" s="202">
        <f>'09-2022'!A650</f>
        <v>44831.62499999845</v>
      </c>
      <c r="B644" s="364">
        <v>572.85300000000007</v>
      </c>
      <c r="C644" s="365">
        <v>26950.402077000002</v>
      </c>
      <c r="D644" s="366">
        <v>0</v>
      </c>
      <c r="E644" s="366">
        <v>0</v>
      </c>
      <c r="F644" s="239">
        <f t="shared" si="120"/>
        <v>572.85300000000007</v>
      </c>
      <c r="G644" s="239">
        <f t="shared" si="121"/>
        <v>26950.402077000002</v>
      </c>
      <c r="H644" s="216">
        <f>'09-2022'!P650</f>
        <v>0</v>
      </c>
      <c r="I644" s="309">
        <f t="shared" si="122"/>
        <v>572.85300000000007</v>
      </c>
      <c r="J644" s="304">
        <f t="shared" si="123"/>
        <v>47.045929893009202</v>
      </c>
      <c r="K644" s="340">
        <v>4.92</v>
      </c>
      <c r="L644" s="310">
        <f t="shared" si="119"/>
        <v>84.647999999999996</v>
      </c>
      <c r="M644" s="304">
        <f t="shared" si="127"/>
        <v>0</v>
      </c>
      <c r="N644" s="304">
        <f t="shared" si="128"/>
        <v>22.532288138438037</v>
      </c>
      <c r="O644" s="304">
        <f t="shared" si="129"/>
        <v>0</v>
      </c>
      <c r="P644" s="304">
        <f t="shared" si="130"/>
        <v>0</v>
      </c>
      <c r="Q644" s="304">
        <f t="shared" si="131"/>
        <v>42.240747316848442</v>
      </c>
      <c r="R644" s="304">
        <f t="shared" si="124"/>
        <v>84.647999999999996</v>
      </c>
      <c r="S644" s="213">
        <f t="shared" si="125"/>
        <v>0</v>
      </c>
      <c r="T644" s="305">
        <f t="shared" si="126"/>
        <v>0</v>
      </c>
    </row>
    <row r="645" spans="1:20" x14ac:dyDescent="0.35">
      <c r="A645" s="202">
        <f>'09-2022'!A651</f>
        <v>44831.666666665114</v>
      </c>
      <c r="B645" s="364">
        <v>569.64700000000005</v>
      </c>
      <c r="C645" s="365">
        <v>27858.822055000001</v>
      </c>
      <c r="D645" s="366">
        <v>0</v>
      </c>
      <c r="E645" s="366">
        <v>0</v>
      </c>
      <c r="F645" s="239">
        <f t="shared" si="120"/>
        <v>569.64700000000005</v>
      </c>
      <c r="G645" s="239">
        <f t="shared" si="121"/>
        <v>27858.822055000001</v>
      </c>
      <c r="H645" s="216">
        <f>'09-2022'!P651</f>
        <v>0</v>
      </c>
      <c r="I645" s="309">
        <f t="shared" si="122"/>
        <v>569.64700000000005</v>
      </c>
      <c r="J645" s="304">
        <f t="shared" si="123"/>
        <v>48.905413449030711</v>
      </c>
      <c r="K645" s="340">
        <v>4.92</v>
      </c>
      <c r="L645" s="310">
        <f t="shared" si="119"/>
        <v>84.647999999999996</v>
      </c>
      <c r="M645" s="304">
        <f t="shared" si="127"/>
        <v>0</v>
      </c>
      <c r="N645" s="304">
        <f t="shared" si="128"/>
        <v>22.532288138438037</v>
      </c>
      <c r="O645" s="304">
        <f t="shared" si="129"/>
        <v>0</v>
      </c>
      <c r="P645" s="304">
        <f t="shared" si="130"/>
        <v>0</v>
      </c>
      <c r="Q645" s="304">
        <f t="shared" si="131"/>
        <v>42.240747316848442</v>
      </c>
      <c r="R645" s="304">
        <f t="shared" si="124"/>
        <v>84.647999999999996</v>
      </c>
      <c r="S645" s="213">
        <f t="shared" si="125"/>
        <v>0</v>
      </c>
      <c r="T645" s="305">
        <f t="shared" si="126"/>
        <v>0</v>
      </c>
    </row>
    <row r="646" spans="1:20" x14ac:dyDescent="0.35">
      <c r="A646" s="202">
        <f>'09-2022'!A652</f>
        <v>44831.708333331779</v>
      </c>
      <c r="B646" s="364">
        <v>570.20000000000005</v>
      </c>
      <c r="C646" s="365">
        <v>29530.657999999999</v>
      </c>
      <c r="D646" s="366">
        <v>4.0670000000000002</v>
      </c>
      <c r="E646" s="366">
        <v>210.63</v>
      </c>
      <c r="F646" s="239">
        <f t="shared" si="120"/>
        <v>566.13300000000004</v>
      </c>
      <c r="G646" s="239">
        <f t="shared" si="121"/>
        <v>29320.027999999998</v>
      </c>
      <c r="H646" s="216">
        <f>'09-2022'!P652</f>
        <v>0</v>
      </c>
      <c r="I646" s="309">
        <f t="shared" si="122"/>
        <v>566.13300000000004</v>
      </c>
      <c r="J646" s="304">
        <f t="shared" si="123"/>
        <v>51.789999876354138</v>
      </c>
      <c r="K646" s="340">
        <v>4.92</v>
      </c>
      <c r="L646" s="310">
        <f t="shared" ref="L646:L709" si="132">IF(AND(MONTH($A$2)&gt;5,MONTH($A$2)&lt;9),(K646*10800)/1000,(K646*10400)/1000)+33.48</f>
        <v>84.647999999999996</v>
      </c>
      <c r="M646" s="304">
        <f t="shared" si="127"/>
        <v>0</v>
      </c>
      <c r="N646" s="304">
        <f t="shared" si="128"/>
        <v>22.532288138438037</v>
      </c>
      <c r="O646" s="304">
        <f t="shared" si="129"/>
        <v>0</v>
      </c>
      <c r="P646" s="304">
        <f t="shared" si="130"/>
        <v>0</v>
      </c>
      <c r="Q646" s="304">
        <f t="shared" si="131"/>
        <v>42.240747316848442</v>
      </c>
      <c r="R646" s="304">
        <f t="shared" si="124"/>
        <v>84.647999999999996</v>
      </c>
      <c r="S646" s="213">
        <f t="shared" si="125"/>
        <v>0</v>
      </c>
      <c r="T646" s="305">
        <f t="shared" si="126"/>
        <v>0</v>
      </c>
    </row>
    <row r="647" spans="1:20" x14ac:dyDescent="0.35">
      <c r="A647" s="202">
        <f>'09-2022'!A653</f>
        <v>44831.749999998443</v>
      </c>
      <c r="B647" s="364">
        <v>565.1</v>
      </c>
      <c r="C647" s="365">
        <v>32527.155999999999</v>
      </c>
      <c r="D647" s="366">
        <v>2.4430000000000001</v>
      </c>
      <c r="E647" s="366">
        <v>140.619</v>
      </c>
      <c r="F647" s="239">
        <f t="shared" ref="F647:F710" si="133">B647-D647</f>
        <v>562.65700000000004</v>
      </c>
      <c r="G647" s="239">
        <f t="shared" ref="G647:G710" si="134">C647-E647</f>
        <v>32386.537</v>
      </c>
      <c r="H647" s="216">
        <f>'09-2022'!P653</f>
        <v>0</v>
      </c>
      <c r="I647" s="309">
        <f t="shared" ref="I647:I710" si="135">F647-H647</f>
        <v>562.65700000000004</v>
      </c>
      <c r="J647" s="304">
        <f t="shared" ref="J647:J710" si="136">IF(F647&gt;0,G647/F647,0)</f>
        <v>57.560000142182531</v>
      </c>
      <c r="K647" s="340">
        <v>4.92</v>
      </c>
      <c r="L647" s="310">
        <f t="shared" si="132"/>
        <v>84.647999999999996</v>
      </c>
      <c r="M647" s="304">
        <f t="shared" si="127"/>
        <v>0</v>
      </c>
      <c r="N647" s="304">
        <f t="shared" si="128"/>
        <v>22.532288138438037</v>
      </c>
      <c r="O647" s="304">
        <f t="shared" si="129"/>
        <v>0</v>
      </c>
      <c r="P647" s="304">
        <f t="shared" si="130"/>
        <v>0</v>
      </c>
      <c r="Q647" s="304">
        <f t="shared" si="131"/>
        <v>42.240747316848442</v>
      </c>
      <c r="R647" s="304">
        <f t="shared" ref="R647:R710" si="137">MAX(L647:Q647)</f>
        <v>84.647999999999996</v>
      </c>
      <c r="S647" s="213">
        <f t="shared" ref="S647:S710" si="138">IF(J647&gt;R647,J647-R647,0)</f>
        <v>0</v>
      </c>
      <c r="T647" s="305">
        <f t="shared" ref="T647:T710" si="139">IF(S647&lt;&gt;" ",S647*I647,0)</f>
        <v>0</v>
      </c>
    </row>
    <row r="648" spans="1:20" x14ac:dyDescent="0.35">
      <c r="A648" s="202">
        <f>'09-2022'!A654</f>
        <v>44831.791666665107</v>
      </c>
      <c r="B648" s="364">
        <v>561.79</v>
      </c>
      <c r="C648" s="365">
        <v>33763.883279999995</v>
      </c>
      <c r="D648" s="366">
        <v>0</v>
      </c>
      <c r="E648" s="366">
        <v>0</v>
      </c>
      <c r="F648" s="239">
        <f t="shared" si="133"/>
        <v>561.79</v>
      </c>
      <c r="G648" s="239">
        <f t="shared" si="134"/>
        <v>33763.883279999995</v>
      </c>
      <c r="H648" s="216">
        <f>'09-2022'!P654</f>
        <v>0</v>
      </c>
      <c r="I648" s="309">
        <f t="shared" si="135"/>
        <v>561.79</v>
      </c>
      <c r="J648" s="304">
        <f t="shared" si="136"/>
        <v>60.100541625874435</v>
      </c>
      <c r="K648" s="340">
        <v>4.92</v>
      </c>
      <c r="L648" s="310">
        <f t="shared" si="132"/>
        <v>84.647999999999996</v>
      </c>
      <c r="M648" s="304">
        <f t="shared" ref="M648:M711" si="140">M647</f>
        <v>0</v>
      </c>
      <c r="N648" s="304">
        <f t="shared" ref="N648:N711" si="141">N647</f>
        <v>22.532288138438037</v>
      </c>
      <c r="O648" s="304">
        <f t="shared" ref="O648:O711" si="142">O647</f>
        <v>0</v>
      </c>
      <c r="P648" s="304">
        <f t="shared" ref="P648:P711" si="143">P647</f>
        <v>0</v>
      </c>
      <c r="Q648" s="304">
        <f t="shared" ref="Q648:Q711" si="144">Q647</f>
        <v>42.240747316848442</v>
      </c>
      <c r="R648" s="304">
        <f t="shared" si="137"/>
        <v>84.647999999999996</v>
      </c>
      <c r="S648" s="213">
        <f t="shared" si="138"/>
        <v>0</v>
      </c>
      <c r="T648" s="305">
        <f t="shared" si="139"/>
        <v>0</v>
      </c>
    </row>
    <row r="649" spans="1:20" x14ac:dyDescent="0.35">
      <c r="A649" s="202">
        <f>'09-2022'!A655</f>
        <v>44831.833333331771</v>
      </c>
      <c r="B649" s="364">
        <v>578.40000000000009</v>
      </c>
      <c r="C649" s="365">
        <v>44479.2261</v>
      </c>
      <c r="D649" s="366">
        <v>0</v>
      </c>
      <c r="E649" s="366">
        <v>0</v>
      </c>
      <c r="F649" s="239">
        <f t="shared" si="133"/>
        <v>578.40000000000009</v>
      </c>
      <c r="G649" s="239">
        <f t="shared" si="134"/>
        <v>44479.2261</v>
      </c>
      <c r="H649" s="216">
        <f>'09-2022'!P655</f>
        <v>0</v>
      </c>
      <c r="I649" s="309">
        <f t="shared" si="135"/>
        <v>578.40000000000009</v>
      </c>
      <c r="J649" s="304">
        <f t="shared" si="136"/>
        <v>76.900460062240654</v>
      </c>
      <c r="K649" s="340">
        <v>4.92</v>
      </c>
      <c r="L649" s="310">
        <f t="shared" si="132"/>
        <v>84.647999999999996</v>
      </c>
      <c r="M649" s="304">
        <f t="shared" si="140"/>
        <v>0</v>
      </c>
      <c r="N649" s="304">
        <f t="shared" si="141"/>
        <v>22.532288138438037</v>
      </c>
      <c r="O649" s="304">
        <f t="shared" si="142"/>
        <v>0</v>
      </c>
      <c r="P649" s="304">
        <f t="shared" si="143"/>
        <v>0</v>
      </c>
      <c r="Q649" s="304">
        <f t="shared" si="144"/>
        <v>42.240747316848442</v>
      </c>
      <c r="R649" s="304">
        <f t="shared" si="137"/>
        <v>84.647999999999996</v>
      </c>
      <c r="S649" s="213">
        <f t="shared" si="138"/>
        <v>0</v>
      </c>
      <c r="T649" s="305">
        <f t="shared" si="139"/>
        <v>0</v>
      </c>
    </row>
    <row r="650" spans="1:20" x14ac:dyDescent="0.35">
      <c r="A650" s="202">
        <f>'09-2022'!A656</f>
        <v>44831.874999998436</v>
      </c>
      <c r="B650" s="364">
        <v>587.33500000000004</v>
      </c>
      <c r="C650" s="365">
        <v>37036.686470000001</v>
      </c>
      <c r="D650" s="366">
        <v>0</v>
      </c>
      <c r="E650" s="366">
        <v>0</v>
      </c>
      <c r="F650" s="239">
        <f t="shared" si="133"/>
        <v>587.33500000000004</v>
      </c>
      <c r="G650" s="239">
        <f t="shared" si="134"/>
        <v>37036.686470000001</v>
      </c>
      <c r="H650" s="216">
        <f>'09-2022'!P656</f>
        <v>0</v>
      </c>
      <c r="I650" s="309">
        <f t="shared" si="135"/>
        <v>587.33500000000004</v>
      </c>
      <c r="J650" s="304">
        <f t="shared" si="136"/>
        <v>63.058878612716761</v>
      </c>
      <c r="K650" s="340">
        <v>4.92</v>
      </c>
      <c r="L650" s="310">
        <f t="shared" si="132"/>
        <v>84.647999999999996</v>
      </c>
      <c r="M650" s="304">
        <f t="shared" si="140"/>
        <v>0</v>
      </c>
      <c r="N650" s="304">
        <f t="shared" si="141"/>
        <v>22.532288138438037</v>
      </c>
      <c r="O650" s="304">
        <f t="shared" si="142"/>
        <v>0</v>
      </c>
      <c r="P650" s="304">
        <f t="shared" si="143"/>
        <v>0</v>
      </c>
      <c r="Q650" s="304">
        <f t="shared" si="144"/>
        <v>42.240747316848442</v>
      </c>
      <c r="R650" s="304">
        <f t="shared" si="137"/>
        <v>84.647999999999996</v>
      </c>
      <c r="S650" s="213">
        <f t="shared" si="138"/>
        <v>0</v>
      </c>
      <c r="T650" s="305">
        <f t="shared" si="139"/>
        <v>0</v>
      </c>
    </row>
    <row r="651" spans="1:20" x14ac:dyDescent="0.35">
      <c r="A651" s="202">
        <f>'09-2022'!A657</f>
        <v>44831.9166666651</v>
      </c>
      <c r="B651" s="364">
        <v>575.48399999999992</v>
      </c>
      <c r="C651" s="365">
        <v>31702.505752000001</v>
      </c>
      <c r="D651" s="366">
        <v>0</v>
      </c>
      <c r="E651" s="366">
        <v>0</v>
      </c>
      <c r="F651" s="239">
        <f t="shared" si="133"/>
        <v>575.48399999999992</v>
      </c>
      <c r="G651" s="239">
        <f t="shared" si="134"/>
        <v>31702.505752000001</v>
      </c>
      <c r="H651" s="216">
        <f>'09-2022'!P657</f>
        <v>0</v>
      </c>
      <c r="I651" s="309">
        <f t="shared" si="135"/>
        <v>575.48399999999992</v>
      </c>
      <c r="J651" s="304">
        <f t="shared" si="136"/>
        <v>55.088422531295407</v>
      </c>
      <c r="K651" s="340">
        <v>4.92</v>
      </c>
      <c r="L651" s="310">
        <f t="shared" si="132"/>
        <v>84.647999999999996</v>
      </c>
      <c r="M651" s="304">
        <f t="shared" si="140"/>
        <v>0</v>
      </c>
      <c r="N651" s="304">
        <f t="shared" si="141"/>
        <v>22.532288138438037</v>
      </c>
      <c r="O651" s="304">
        <f t="shared" si="142"/>
        <v>0</v>
      </c>
      <c r="P651" s="304">
        <f t="shared" si="143"/>
        <v>0</v>
      </c>
      <c r="Q651" s="304">
        <f t="shared" si="144"/>
        <v>42.240747316848442</v>
      </c>
      <c r="R651" s="304">
        <f t="shared" si="137"/>
        <v>84.647999999999996</v>
      </c>
      <c r="S651" s="213">
        <f t="shared" si="138"/>
        <v>0</v>
      </c>
      <c r="T651" s="305">
        <f t="shared" si="139"/>
        <v>0</v>
      </c>
    </row>
    <row r="652" spans="1:20" x14ac:dyDescent="0.35">
      <c r="A652" s="202">
        <f>'09-2022'!A658</f>
        <v>44831.958333331764</v>
      </c>
      <c r="B652" s="364">
        <v>549.60299999999995</v>
      </c>
      <c r="C652" s="365">
        <v>26148.529901000002</v>
      </c>
      <c r="D652" s="366">
        <v>0</v>
      </c>
      <c r="E652" s="366">
        <v>0</v>
      </c>
      <c r="F652" s="239">
        <f t="shared" si="133"/>
        <v>549.60299999999995</v>
      </c>
      <c r="G652" s="239">
        <f t="shared" si="134"/>
        <v>26148.529901000002</v>
      </c>
      <c r="H652" s="216">
        <f>'09-2022'!P658</f>
        <v>0</v>
      </c>
      <c r="I652" s="309">
        <f t="shared" si="135"/>
        <v>549.60299999999995</v>
      </c>
      <c r="J652" s="304">
        <f t="shared" si="136"/>
        <v>47.577123671086227</v>
      </c>
      <c r="K652" s="340">
        <v>4.92</v>
      </c>
      <c r="L652" s="310">
        <f t="shared" si="132"/>
        <v>84.647999999999996</v>
      </c>
      <c r="M652" s="304">
        <f t="shared" si="140"/>
        <v>0</v>
      </c>
      <c r="N652" s="304">
        <f t="shared" si="141"/>
        <v>22.532288138438037</v>
      </c>
      <c r="O652" s="304">
        <f t="shared" si="142"/>
        <v>0</v>
      </c>
      <c r="P652" s="304">
        <f t="shared" si="143"/>
        <v>0</v>
      </c>
      <c r="Q652" s="304">
        <f t="shared" si="144"/>
        <v>42.240747316848442</v>
      </c>
      <c r="R652" s="304">
        <f t="shared" si="137"/>
        <v>84.647999999999996</v>
      </c>
      <c r="S652" s="213">
        <f t="shared" si="138"/>
        <v>0</v>
      </c>
      <c r="T652" s="305">
        <f t="shared" si="139"/>
        <v>0</v>
      </c>
    </row>
    <row r="653" spans="1:20" x14ac:dyDescent="0.35">
      <c r="A653" s="202">
        <f>'09-2022'!A659</f>
        <v>44831.999999998428</v>
      </c>
      <c r="B653" s="364">
        <v>522.65800000000002</v>
      </c>
      <c r="C653" s="365">
        <v>22037.169662</v>
      </c>
      <c r="D653" s="366">
        <v>0</v>
      </c>
      <c r="E653" s="366">
        <v>0</v>
      </c>
      <c r="F653" s="239">
        <f t="shared" si="133"/>
        <v>522.65800000000002</v>
      </c>
      <c r="G653" s="239">
        <f t="shared" si="134"/>
        <v>22037.169662</v>
      </c>
      <c r="H653" s="216">
        <f>'09-2022'!P659</f>
        <v>0</v>
      </c>
      <c r="I653" s="309">
        <f t="shared" si="135"/>
        <v>522.65800000000002</v>
      </c>
      <c r="J653" s="304">
        <f t="shared" si="136"/>
        <v>42.163651301615971</v>
      </c>
      <c r="K653" s="340">
        <v>4.92</v>
      </c>
      <c r="L653" s="310">
        <f t="shared" si="132"/>
        <v>84.647999999999996</v>
      </c>
      <c r="M653" s="304">
        <f t="shared" si="140"/>
        <v>0</v>
      </c>
      <c r="N653" s="304">
        <f t="shared" si="141"/>
        <v>22.532288138438037</v>
      </c>
      <c r="O653" s="304">
        <f t="shared" si="142"/>
        <v>0</v>
      </c>
      <c r="P653" s="304">
        <f t="shared" si="143"/>
        <v>0</v>
      </c>
      <c r="Q653" s="304">
        <f t="shared" si="144"/>
        <v>42.240747316848442</v>
      </c>
      <c r="R653" s="304">
        <f t="shared" si="137"/>
        <v>84.647999999999996</v>
      </c>
      <c r="S653" s="213">
        <f t="shared" si="138"/>
        <v>0</v>
      </c>
      <c r="T653" s="305">
        <f t="shared" si="139"/>
        <v>0</v>
      </c>
    </row>
    <row r="654" spans="1:20" x14ac:dyDescent="0.35">
      <c r="A654" s="202">
        <f>'09-2022'!A660</f>
        <v>44832.041666665093</v>
      </c>
      <c r="B654" s="362">
        <v>501.22899999999998</v>
      </c>
      <c r="C654" s="363">
        <v>19602.757034000002</v>
      </c>
      <c r="D654" s="366">
        <v>0</v>
      </c>
      <c r="E654" s="366">
        <v>0</v>
      </c>
      <c r="F654" s="239">
        <f t="shared" si="133"/>
        <v>501.22899999999998</v>
      </c>
      <c r="G654" s="239">
        <f t="shared" si="134"/>
        <v>19602.757034000002</v>
      </c>
      <c r="H654" s="216">
        <f>'09-2022'!P660</f>
        <v>0</v>
      </c>
      <c r="I654" s="309">
        <f t="shared" si="135"/>
        <v>501.22899999999998</v>
      </c>
      <c r="J654" s="304">
        <f t="shared" si="136"/>
        <v>39.109383204084367</v>
      </c>
      <c r="K654" s="340">
        <v>5.58</v>
      </c>
      <c r="L654" s="310">
        <f t="shared" si="132"/>
        <v>91.512</v>
      </c>
      <c r="M654" s="304">
        <f t="shared" si="140"/>
        <v>0</v>
      </c>
      <c r="N654" s="304">
        <f t="shared" si="141"/>
        <v>22.532288138438037</v>
      </c>
      <c r="O654" s="304">
        <f t="shared" si="142"/>
        <v>0</v>
      </c>
      <c r="P654" s="304">
        <f t="shared" si="143"/>
        <v>0</v>
      </c>
      <c r="Q654" s="304">
        <f t="shared" si="144"/>
        <v>42.240747316848442</v>
      </c>
      <c r="R654" s="304">
        <f t="shared" si="137"/>
        <v>91.512</v>
      </c>
      <c r="S654" s="213">
        <f t="shared" si="138"/>
        <v>0</v>
      </c>
      <c r="T654" s="305">
        <f t="shared" si="139"/>
        <v>0</v>
      </c>
    </row>
    <row r="655" spans="1:20" x14ac:dyDescent="0.35">
      <c r="A655" s="202">
        <f>'09-2022'!A661</f>
        <v>44832.083333331757</v>
      </c>
      <c r="B655" s="364">
        <v>491.94100000000003</v>
      </c>
      <c r="C655" s="365">
        <v>18851.321788000001</v>
      </c>
      <c r="D655" s="366">
        <v>0</v>
      </c>
      <c r="E655" s="366">
        <v>0</v>
      </c>
      <c r="F655" s="239">
        <f t="shared" si="133"/>
        <v>491.94100000000003</v>
      </c>
      <c r="G655" s="239">
        <f t="shared" si="134"/>
        <v>18851.321788000001</v>
      </c>
      <c r="H655" s="216">
        <f>'09-2022'!P661</f>
        <v>0</v>
      </c>
      <c r="I655" s="309">
        <f t="shared" si="135"/>
        <v>491.94100000000003</v>
      </c>
      <c r="J655" s="304">
        <f t="shared" si="136"/>
        <v>38.320290010387424</v>
      </c>
      <c r="K655" s="340">
        <v>5.58</v>
      </c>
      <c r="L655" s="310">
        <f t="shared" si="132"/>
        <v>91.512</v>
      </c>
      <c r="M655" s="304">
        <f t="shared" si="140"/>
        <v>0</v>
      </c>
      <c r="N655" s="304">
        <f t="shared" si="141"/>
        <v>22.532288138438037</v>
      </c>
      <c r="O655" s="304">
        <f t="shared" si="142"/>
        <v>0</v>
      </c>
      <c r="P655" s="304">
        <f t="shared" si="143"/>
        <v>0</v>
      </c>
      <c r="Q655" s="304">
        <f t="shared" si="144"/>
        <v>42.240747316848442</v>
      </c>
      <c r="R655" s="304">
        <f t="shared" si="137"/>
        <v>91.512</v>
      </c>
      <c r="S655" s="213">
        <f t="shared" si="138"/>
        <v>0</v>
      </c>
      <c r="T655" s="305">
        <f t="shared" si="139"/>
        <v>0</v>
      </c>
    </row>
    <row r="656" spans="1:20" x14ac:dyDescent="0.35">
      <c r="A656" s="202">
        <f>'09-2022'!A662</f>
        <v>44832.124999998421</v>
      </c>
      <c r="B656" s="364">
        <v>492.98200000000003</v>
      </c>
      <c r="C656" s="365">
        <v>17457.344015999999</v>
      </c>
      <c r="D656" s="366">
        <v>0</v>
      </c>
      <c r="E656" s="366">
        <v>0</v>
      </c>
      <c r="F656" s="239">
        <f t="shared" si="133"/>
        <v>492.98200000000003</v>
      </c>
      <c r="G656" s="239">
        <f t="shared" si="134"/>
        <v>17457.344015999999</v>
      </c>
      <c r="H656" s="216">
        <f>'09-2022'!P662</f>
        <v>0</v>
      </c>
      <c r="I656" s="309">
        <f t="shared" si="135"/>
        <v>492.98200000000003</v>
      </c>
      <c r="J656" s="304">
        <f t="shared" si="136"/>
        <v>35.41172703262999</v>
      </c>
      <c r="K656" s="340">
        <v>5.58</v>
      </c>
      <c r="L656" s="310">
        <f t="shared" si="132"/>
        <v>91.512</v>
      </c>
      <c r="M656" s="304">
        <f t="shared" si="140"/>
        <v>0</v>
      </c>
      <c r="N656" s="304">
        <f t="shared" si="141"/>
        <v>22.532288138438037</v>
      </c>
      <c r="O656" s="304">
        <f t="shared" si="142"/>
        <v>0</v>
      </c>
      <c r="P656" s="304">
        <f t="shared" si="143"/>
        <v>0</v>
      </c>
      <c r="Q656" s="304">
        <f t="shared" si="144"/>
        <v>42.240747316848442</v>
      </c>
      <c r="R656" s="304">
        <f t="shared" si="137"/>
        <v>91.512</v>
      </c>
      <c r="S656" s="213">
        <f t="shared" si="138"/>
        <v>0</v>
      </c>
      <c r="T656" s="305">
        <f t="shared" si="139"/>
        <v>0</v>
      </c>
    </row>
    <row r="657" spans="1:20" x14ac:dyDescent="0.35">
      <c r="A657" s="202">
        <f>'09-2022'!A663</f>
        <v>44832.166666665085</v>
      </c>
      <c r="B657" s="364">
        <v>492.964</v>
      </c>
      <c r="C657" s="365">
        <v>17368.616927999999</v>
      </c>
      <c r="D657" s="366">
        <v>0</v>
      </c>
      <c r="E657" s="366">
        <v>0</v>
      </c>
      <c r="F657" s="239">
        <f t="shared" si="133"/>
        <v>492.964</v>
      </c>
      <c r="G657" s="239">
        <f t="shared" si="134"/>
        <v>17368.616927999999</v>
      </c>
      <c r="H657" s="216">
        <f>'09-2022'!P663</f>
        <v>0</v>
      </c>
      <c r="I657" s="309">
        <f t="shared" si="135"/>
        <v>492.964</v>
      </c>
      <c r="J657" s="304">
        <f t="shared" si="136"/>
        <v>35.233033097751559</v>
      </c>
      <c r="K657" s="340">
        <v>5.58</v>
      </c>
      <c r="L657" s="310">
        <f t="shared" si="132"/>
        <v>91.512</v>
      </c>
      <c r="M657" s="304">
        <f t="shared" si="140"/>
        <v>0</v>
      </c>
      <c r="N657" s="304">
        <f t="shared" si="141"/>
        <v>22.532288138438037</v>
      </c>
      <c r="O657" s="304">
        <f t="shared" si="142"/>
        <v>0</v>
      </c>
      <c r="P657" s="304">
        <f t="shared" si="143"/>
        <v>0</v>
      </c>
      <c r="Q657" s="304">
        <f t="shared" si="144"/>
        <v>42.240747316848442</v>
      </c>
      <c r="R657" s="304">
        <f t="shared" si="137"/>
        <v>91.512</v>
      </c>
      <c r="S657" s="213">
        <f t="shared" si="138"/>
        <v>0</v>
      </c>
      <c r="T657" s="305">
        <f t="shared" si="139"/>
        <v>0</v>
      </c>
    </row>
    <row r="658" spans="1:20" x14ac:dyDescent="0.35">
      <c r="A658" s="202">
        <f>'09-2022'!A664</f>
        <v>44832.20833333175</v>
      </c>
      <c r="B658" s="364">
        <v>501.11100000000005</v>
      </c>
      <c r="C658" s="365">
        <v>18445.043818000002</v>
      </c>
      <c r="D658" s="366">
        <v>0</v>
      </c>
      <c r="E658" s="366">
        <v>0</v>
      </c>
      <c r="F658" s="239">
        <f t="shared" si="133"/>
        <v>501.11100000000005</v>
      </c>
      <c r="G658" s="239">
        <f t="shared" si="134"/>
        <v>18445.043818000002</v>
      </c>
      <c r="H658" s="216">
        <f>'09-2022'!P664</f>
        <v>0</v>
      </c>
      <c r="I658" s="309">
        <f t="shared" si="135"/>
        <v>501.11100000000005</v>
      </c>
      <c r="J658" s="304">
        <f t="shared" si="136"/>
        <v>36.808299594301459</v>
      </c>
      <c r="K658" s="340">
        <v>5.58</v>
      </c>
      <c r="L658" s="310">
        <f t="shared" si="132"/>
        <v>91.512</v>
      </c>
      <c r="M658" s="304">
        <f t="shared" si="140"/>
        <v>0</v>
      </c>
      <c r="N658" s="304">
        <f t="shared" si="141"/>
        <v>22.532288138438037</v>
      </c>
      <c r="O658" s="304">
        <f t="shared" si="142"/>
        <v>0</v>
      </c>
      <c r="P658" s="304">
        <f t="shared" si="143"/>
        <v>0</v>
      </c>
      <c r="Q658" s="304">
        <f t="shared" si="144"/>
        <v>42.240747316848442</v>
      </c>
      <c r="R658" s="304">
        <f t="shared" si="137"/>
        <v>91.512</v>
      </c>
      <c r="S658" s="213">
        <f t="shared" si="138"/>
        <v>0</v>
      </c>
      <c r="T658" s="305">
        <f t="shared" si="139"/>
        <v>0</v>
      </c>
    </row>
    <row r="659" spans="1:20" x14ac:dyDescent="0.35">
      <c r="A659" s="202">
        <f>'09-2022'!A665</f>
        <v>44832.249999998414</v>
      </c>
      <c r="B659" s="364">
        <v>530.875</v>
      </c>
      <c r="C659" s="365">
        <v>23469.639650000001</v>
      </c>
      <c r="D659" s="366">
        <v>0</v>
      </c>
      <c r="E659" s="366">
        <v>0</v>
      </c>
      <c r="F659" s="239">
        <f t="shared" si="133"/>
        <v>530.875</v>
      </c>
      <c r="G659" s="239">
        <f t="shared" si="134"/>
        <v>23469.639650000001</v>
      </c>
      <c r="H659" s="216">
        <f>'09-2022'!P665</f>
        <v>0</v>
      </c>
      <c r="I659" s="309">
        <f t="shared" si="135"/>
        <v>530.875</v>
      </c>
      <c r="J659" s="304">
        <f t="shared" si="136"/>
        <v>44.209351824817517</v>
      </c>
      <c r="K659" s="340">
        <v>5.58</v>
      </c>
      <c r="L659" s="310">
        <f t="shared" si="132"/>
        <v>91.512</v>
      </c>
      <c r="M659" s="304">
        <f t="shared" si="140"/>
        <v>0</v>
      </c>
      <c r="N659" s="304">
        <f t="shared" si="141"/>
        <v>22.532288138438037</v>
      </c>
      <c r="O659" s="304">
        <f t="shared" si="142"/>
        <v>0</v>
      </c>
      <c r="P659" s="304">
        <f t="shared" si="143"/>
        <v>0</v>
      </c>
      <c r="Q659" s="304">
        <f t="shared" si="144"/>
        <v>42.240747316848442</v>
      </c>
      <c r="R659" s="304">
        <f t="shared" si="137"/>
        <v>91.512</v>
      </c>
      <c r="S659" s="213">
        <f t="shared" si="138"/>
        <v>0</v>
      </c>
      <c r="T659" s="305">
        <f t="shared" si="139"/>
        <v>0</v>
      </c>
    </row>
    <row r="660" spans="1:20" x14ac:dyDescent="0.35">
      <c r="A660" s="202">
        <f>'09-2022'!A666</f>
        <v>44832.291666665078</v>
      </c>
      <c r="B660" s="364">
        <v>582.98099999999999</v>
      </c>
      <c r="C660" s="365">
        <v>37307.818386999999</v>
      </c>
      <c r="D660" s="366">
        <v>0</v>
      </c>
      <c r="E660" s="366">
        <v>0</v>
      </c>
      <c r="F660" s="239">
        <f t="shared" si="133"/>
        <v>582.98099999999999</v>
      </c>
      <c r="G660" s="239">
        <f t="shared" si="134"/>
        <v>37307.818386999999</v>
      </c>
      <c r="H660" s="216">
        <f>'09-2022'!P666</f>
        <v>0</v>
      </c>
      <c r="I660" s="309">
        <f t="shared" si="135"/>
        <v>582.98099999999999</v>
      </c>
      <c r="J660" s="304">
        <f t="shared" si="136"/>
        <v>63.994913019463759</v>
      </c>
      <c r="K660" s="340">
        <v>5.58</v>
      </c>
      <c r="L660" s="310">
        <f t="shared" si="132"/>
        <v>91.512</v>
      </c>
      <c r="M660" s="304">
        <f t="shared" si="140"/>
        <v>0</v>
      </c>
      <c r="N660" s="304">
        <f t="shared" si="141"/>
        <v>22.532288138438037</v>
      </c>
      <c r="O660" s="304">
        <f t="shared" si="142"/>
        <v>0</v>
      </c>
      <c r="P660" s="304">
        <f t="shared" si="143"/>
        <v>0</v>
      </c>
      <c r="Q660" s="304">
        <f t="shared" si="144"/>
        <v>42.240747316848442</v>
      </c>
      <c r="R660" s="304">
        <f t="shared" si="137"/>
        <v>91.512</v>
      </c>
      <c r="S660" s="213">
        <f t="shared" si="138"/>
        <v>0</v>
      </c>
      <c r="T660" s="305">
        <f t="shared" si="139"/>
        <v>0</v>
      </c>
    </row>
    <row r="661" spans="1:20" x14ac:dyDescent="0.35">
      <c r="A661" s="202">
        <f>'09-2022'!A667</f>
        <v>44832.333333331742</v>
      </c>
      <c r="B661" s="364">
        <v>609.33000000000004</v>
      </c>
      <c r="C661" s="365">
        <v>40677.340980000001</v>
      </c>
      <c r="D661" s="366">
        <v>0</v>
      </c>
      <c r="E661" s="366">
        <v>0</v>
      </c>
      <c r="F661" s="239">
        <f t="shared" si="133"/>
        <v>609.33000000000004</v>
      </c>
      <c r="G661" s="239">
        <f t="shared" si="134"/>
        <v>40677.340980000001</v>
      </c>
      <c r="H661" s="216">
        <f>'09-2022'!P667</f>
        <v>0</v>
      </c>
      <c r="I661" s="309">
        <f t="shared" si="135"/>
        <v>609.33000000000004</v>
      </c>
      <c r="J661" s="304">
        <f t="shared" si="136"/>
        <v>66.75748934075132</v>
      </c>
      <c r="K661" s="340">
        <v>5.58</v>
      </c>
      <c r="L661" s="310">
        <f t="shared" si="132"/>
        <v>91.512</v>
      </c>
      <c r="M661" s="304">
        <f t="shared" si="140"/>
        <v>0</v>
      </c>
      <c r="N661" s="304">
        <f t="shared" si="141"/>
        <v>22.532288138438037</v>
      </c>
      <c r="O661" s="304">
        <f t="shared" si="142"/>
        <v>0</v>
      </c>
      <c r="P661" s="304">
        <f t="shared" si="143"/>
        <v>0</v>
      </c>
      <c r="Q661" s="304">
        <f t="shared" si="144"/>
        <v>42.240747316848442</v>
      </c>
      <c r="R661" s="304">
        <f t="shared" si="137"/>
        <v>91.512</v>
      </c>
      <c r="S661" s="213">
        <f t="shared" si="138"/>
        <v>0</v>
      </c>
      <c r="T661" s="305">
        <f t="shared" si="139"/>
        <v>0</v>
      </c>
    </row>
    <row r="662" spans="1:20" x14ac:dyDescent="0.35">
      <c r="A662" s="202">
        <f>'09-2022'!A668</f>
        <v>44832.374999998407</v>
      </c>
      <c r="B662" s="364">
        <v>616.58100000000002</v>
      </c>
      <c r="C662" s="365">
        <v>34910.351747000001</v>
      </c>
      <c r="D662" s="366">
        <v>0</v>
      </c>
      <c r="E662" s="366">
        <v>0</v>
      </c>
      <c r="F662" s="239">
        <f t="shared" si="133"/>
        <v>616.58100000000002</v>
      </c>
      <c r="G662" s="239">
        <f t="shared" si="134"/>
        <v>34910.351747000001</v>
      </c>
      <c r="H662" s="216">
        <f>'09-2022'!P668</f>
        <v>0</v>
      </c>
      <c r="I662" s="309">
        <f t="shared" si="135"/>
        <v>616.58100000000002</v>
      </c>
      <c r="J662" s="304">
        <f t="shared" si="136"/>
        <v>56.61924669589235</v>
      </c>
      <c r="K662" s="340">
        <v>5.58</v>
      </c>
      <c r="L662" s="310">
        <f t="shared" si="132"/>
        <v>91.512</v>
      </c>
      <c r="M662" s="304">
        <f t="shared" si="140"/>
        <v>0</v>
      </c>
      <c r="N662" s="304">
        <f t="shared" si="141"/>
        <v>22.532288138438037</v>
      </c>
      <c r="O662" s="304">
        <f t="shared" si="142"/>
        <v>0</v>
      </c>
      <c r="P662" s="304">
        <f t="shared" si="143"/>
        <v>0</v>
      </c>
      <c r="Q662" s="304">
        <f t="shared" si="144"/>
        <v>42.240747316848442</v>
      </c>
      <c r="R662" s="304">
        <f t="shared" si="137"/>
        <v>91.512</v>
      </c>
      <c r="S662" s="213">
        <f t="shared" si="138"/>
        <v>0</v>
      </c>
      <c r="T662" s="305">
        <f t="shared" si="139"/>
        <v>0</v>
      </c>
    </row>
    <row r="663" spans="1:20" x14ac:dyDescent="0.35">
      <c r="A663" s="202">
        <f>'09-2022'!A669</f>
        <v>44832.416666665071</v>
      </c>
      <c r="B663" s="364">
        <v>595.28199999999993</v>
      </c>
      <c r="C663" s="365">
        <v>32983.978793999995</v>
      </c>
      <c r="D663" s="366">
        <v>0</v>
      </c>
      <c r="E663" s="366">
        <v>0</v>
      </c>
      <c r="F663" s="239">
        <f t="shared" si="133"/>
        <v>595.28199999999993</v>
      </c>
      <c r="G663" s="239">
        <f t="shared" si="134"/>
        <v>32983.978793999995</v>
      </c>
      <c r="H663" s="216">
        <f>'09-2022'!P669</f>
        <v>0</v>
      </c>
      <c r="I663" s="309">
        <f t="shared" si="135"/>
        <v>595.28199999999993</v>
      </c>
      <c r="J663" s="304">
        <f t="shared" si="136"/>
        <v>55.408997406271311</v>
      </c>
      <c r="K663" s="340">
        <v>5.58</v>
      </c>
      <c r="L663" s="310">
        <f t="shared" si="132"/>
        <v>91.512</v>
      </c>
      <c r="M663" s="304">
        <f t="shared" si="140"/>
        <v>0</v>
      </c>
      <c r="N663" s="304">
        <f t="shared" si="141"/>
        <v>22.532288138438037</v>
      </c>
      <c r="O663" s="304">
        <f t="shared" si="142"/>
        <v>0</v>
      </c>
      <c r="P663" s="304">
        <f t="shared" si="143"/>
        <v>0</v>
      </c>
      <c r="Q663" s="304">
        <f t="shared" si="144"/>
        <v>42.240747316848442</v>
      </c>
      <c r="R663" s="304">
        <f t="shared" si="137"/>
        <v>91.512</v>
      </c>
      <c r="S663" s="213">
        <f t="shared" si="138"/>
        <v>0</v>
      </c>
      <c r="T663" s="305">
        <f t="shared" si="139"/>
        <v>0</v>
      </c>
    </row>
    <row r="664" spans="1:20" x14ac:dyDescent="0.35">
      <c r="A664" s="202">
        <f>'09-2022'!A670</f>
        <v>44832.458333331735</v>
      </c>
      <c r="B664" s="364">
        <v>584.63700000000006</v>
      </c>
      <c r="C664" s="365">
        <v>35145.710383000005</v>
      </c>
      <c r="D664" s="366">
        <v>0</v>
      </c>
      <c r="E664" s="366">
        <v>0</v>
      </c>
      <c r="F664" s="239">
        <f t="shared" si="133"/>
        <v>584.63700000000006</v>
      </c>
      <c r="G664" s="239">
        <f t="shared" si="134"/>
        <v>35145.710383000005</v>
      </c>
      <c r="H664" s="216">
        <f>'09-2022'!P670</f>
        <v>0</v>
      </c>
      <c r="I664" s="309">
        <f t="shared" si="135"/>
        <v>584.63700000000006</v>
      </c>
      <c r="J664" s="304">
        <f t="shared" si="136"/>
        <v>60.115439807949208</v>
      </c>
      <c r="K664" s="340">
        <v>5.58</v>
      </c>
      <c r="L664" s="310">
        <f t="shared" si="132"/>
        <v>91.512</v>
      </c>
      <c r="M664" s="304">
        <f t="shared" si="140"/>
        <v>0</v>
      </c>
      <c r="N664" s="304">
        <f t="shared" si="141"/>
        <v>22.532288138438037</v>
      </c>
      <c r="O664" s="304">
        <f t="shared" si="142"/>
        <v>0</v>
      </c>
      <c r="P664" s="304">
        <f t="shared" si="143"/>
        <v>0</v>
      </c>
      <c r="Q664" s="304">
        <f t="shared" si="144"/>
        <v>42.240747316848442</v>
      </c>
      <c r="R664" s="304">
        <f t="shared" si="137"/>
        <v>91.512</v>
      </c>
      <c r="S664" s="213">
        <f t="shared" si="138"/>
        <v>0</v>
      </c>
      <c r="T664" s="305">
        <f t="shared" si="139"/>
        <v>0</v>
      </c>
    </row>
    <row r="665" spans="1:20" x14ac:dyDescent="0.35">
      <c r="A665" s="202">
        <f>'09-2022'!A671</f>
        <v>44832.499999998399</v>
      </c>
      <c r="B665" s="364">
        <v>583.596</v>
      </c>
      <c r="C665" s="365">
        <v>36598.862924000001</v>
      </c>
      <c r="D665" s="366">
        <v>0</v>
      </c>
      <c r="E665" s="366">
        <v>0</v>
      </c>
      <c r="F665" s="239">
        <f t="shared" si="133"/>
        <v>583.596</v>
      </c>
      <c r="G665" s="239">
        <f t="shared" si="134"/>
        <v>36598.862924000001</v>
      </c>
      <c r="H665" s="216">
        <f>'09-2022'!P671</f>
        <v>0</v>
      </c>
      <c r="I665" s="309">
        <f t="shared" si="135"/>
        <v>583.596</v>
      </c>
      <c r="J665" s="304">
        <f t="shared" si="136"/>
        <v>62.712669250645995</v>
      </c>
      <c r="K665" s="340">
        <v>5.58</v>
      </c>
      <c r="L665" s="310">
        <f t="shared" si="132"/>
        <v>91.512</v>
      </c>
      <c r="M665" s="304">
        <f t="shared" si="140"/>
        <v>0</v>
      </c>
      <c r="N665" s="304">
        <f t="shared" si="141"/>
        <v>22.532288138438037</v>
      </c>
      <c r="O665" s="304">
        <f t="shared" si="142"/>
        <v>0</v>
      </c>
      <c r="P665" s="304">
        <f t="shared" si="143"/>
        <v>0</v>
      </c>
      <c r="Q665" s="304">
        <f t="shared" si="144"/>
        <v>42.240747316848442</v>
      </c>
      <c r="R665" s="304">
        <f t="shared" si="137"/>
        <v>91.512</v>
      </c>
      <c r="S665" s="213">
        <f t="shared" si="138"/>
        <v>0</v>
      </c>
      <c r="T665" s="305">
        <f t="shared" si="139"/>
        <v>0</v>
      </c>
    </row>
    <row r="666" spans="1:20" x14ac:dyDescent="0.35">
      <c r="A666" s="202">
        <f>'09-2022'!A672</f>
        <v>44832.541666665064</v>
      </c>
      <c r="B666" s="364">
        <v>573.79300000000001</v>
      </c>
      <c r="C666" s="365">
        <v>34604.603777999997</v>
      </c>
      <c r="D666" s="366">
        <v>0</v>
      </c>
      <c r="E666" s="366">
        <v>0</v>
      </c>
      <c r="F666" s="239">
        <f t="shared" si="133"/>
        <v>573.79300000000001</v>
      </c>
      <c r="G666" s="239">
        <f t="shared" si="134"/>
        <v>34604.603777999997</v>
      </c>
      <c r="H666" s="216">
        <f>'09-2022'!P672</f>
        <v>0</v>
      </c>
      <c r="I666" s="309">
        <f t="shared" si="135"/>
        <v>573.79300000000001</v>
      </c>
      <c r="J666" s="304">
        <f t="shared" si="136"/>
        <v>60.308515053338041</v>
      </c>
      <c r="K666" s="340">
        <v>5.58</v>
      </c>
      <c r="L666" s="310">
        <f t="shared" si="132"/>
        <v>91.512</v>
      </c>
      <c r="M666" s="304">
        <f t="shared" si="140"/>
        <v>0</v>
      </c>
      <c r="N666" s="304">
        <f t="shared" si="141"/>
        <v>22.532288138438037</v>
      </c>
      <c r="O666" s="304">
        <f t="shared" si="142"/>
        <v>0</v>
      </c>
      <c r="P666" s="304">
        <f t="shared" si="143"/>
        <v>0</v>
      </c>
      <c r="Q666" s="304">
        <f t="shared" si="144"/>
        <v>42.240747316848442</v>
      </c>
      <c r="R666" s="304">
        <f t="shared" si="137"/>
        <v>91.512</v>
      </c>
      <c r="S666" s="213">
        <f t="shared" si="138"/>
        <v>0</v>
      </c>
      <c r="T666" s="305">
        <f t="shared" si="139"/>
        <v>0</v>
      </c>
    </row>
    <row r="667" spans="1:20" x14ac:dyDescent="0.35">
      <c r="A667" s="202">
        <f>'09-2022'!A673</f>
        <v>44832.583333331728</v>
      </c>
      <c r="B667" s="364">
        <v>578.1</v>
      </c>
      <c r="C667" s="365">
        <v>36050.315999999999</v>
      </c>
      <c r="D667" s="366">
        <v>8.68</v>
      </c>
      <c r="E667" s="366">
        <v>541.28499999999997</v>
      </c>
      <c r="F667" s="239">
        <f t="shared" si="133"/>
        <v>569.42000000000007</v>
      </c>
      <c r="G667" s="239">
        <f t="shared" si="134"/>
        <v>35509.030999999995</v>
      </c>
      <c r="H667" s="216">
        <f>'09-2022'!P673</f>
        <v>0</v>
      </c>
      <c r="I667" s="309">
        <f t="shared" si="135"/>
        <v>569.42000000000007</v>
      </c>
      <c r="J667" s="304">
        <f t="shared" si="136"/>
        <v>62.359999648765395</v>
      </c>
      <c r="K667" s="340">
        <v>5.58</v>
      </c>
      <c r="L667" s="310">
        <f t="shared" si="132"/>
        <v>91.512</v>
      </c>
      <c r="M667" s="304">
        <f t="shared" si="140"/>
        <v>0</v>
      </c>
      <c r="N667" s="304">
        <f t="shared" si="141"/>
        <v>22.532288138438037</v>
      </c>
      <c r="O667" s="304">
        <f t="shared" si="142"/>
        <v>0</v>
      </c>
      <c r="P667" s="304">
        <f t="shared" si="143"/>
        <v>0</v>
      </c>
      <c r="Q667" s="304">
        <f t="shared" si="144"/>
        <v>42.240747316848442</v>
      </c>
      <c r="R667" s="304">
        <f t="shared" si="137"/>
        <v>91.512</v>
      </c>
      <c r="S667" s="213">
        <f t="shared" si="138"/>
        <v>0</v>
      </c>
      <c r="T667" s="305">
        <f t="shared" si="139"/>
        <v>0</v>
      </c>
    </row>
    <row r="668" spans="1:20" x14ac:dyDescent="0.35">
      <c r="A668" s="202">
        <f>'09-2022'!A674</f>
        <v>44832.624999998392</v>
      </c>
      <c r="B668" s="364">
        <v>554.62699999999995</v>
      </c>
      <c r="C668" s="365">
        <v>32305.244850999999</v>
      </c>
      <c r="D668" s="366">
        <v>0</v>
      </c>
      <c r="E668" s="366">
        <v>0</v>
      </c>
      <c r="F668" s="239">
        <f t="shared" si="133"/>
        <v>554.62699999999995</v>
      </c>
      <c r="G668" s="239">
        <f t="shared" si="134"/>
        <v>32305.244850999999</v>
      </c>
      <c r="H668" s="216">
        <f>'09-2022'!P674</f>
        <v>0</v>
      </c>
      <c r="I668" s="309">
        <f t="shared" si="135"/>
        <v>554.62699999999995</v>
      </c>
      <c r="J668" s="304">
        <f t="shared" si="136"/>
        <v>58.246794424000278</v>
      </c>
      <c r="K668" s="340">
        <v>5.58</v>
      </c>
      <c r="L668" s="310">
        <f t="shared" si="132"/>
        <v>91.512</v>
      </c>
      <c r="M668" s="304">
        <f t="shared" si="140"/>
        <v>0</v>
      </c>
      <c r="N668" s="304">
        <f t="shared" si="141"/>
        <v>22.532288138438037</v>
      </c>
      <c r="O668" s="304">
        <f t="shared" si="142"/>
        <v>0</v>
      </c>
      <c r="P668" s="304">
        <f t="shared" si="143"/>
        <v>0</v>
      </c>
      <c r="Q668" s="304">
        <f t="shared" si="144"/>
        <v>42.240747316848442</v>
      </c>
      <c r="R668" s="304">
        <f t="shared" si="137"/>
        <v>91.512</v>
      </c>
      <c r="S668" s="213">
        <f t="shared" si="138"/>
        <v>0</v>
      </c>
      <c r="T668" s="305">
        <f t="shared" si="139"/>
        <v>0</v>
      </c>
    </row>
    <row r="669" spans="1:20" x14ac:dyDescent="0.35">
      <c r="A669" s="202">
        <f>'09-2022'!A675</f>
        <v>44832.666666665056</v>
      </c>
      <c r="B669" s="364">
        <v>563.29999999999995</v>
      </c>
      <c r="C669" s="365">
        <v>33448.754000000001</v>
      </c>
      <c r="D669" s="366">
        <v>7.6509999999999998</v>
      </c>
      <c r="E669" s="366">
        <v>454.31599999999997</v>
      </c>
      <c r="F669" s="239">
        <f t="shared" si="133"/>
        <v>555.649</v>
      </c>
      <c r="G669" s="239">
        <f t="shared" si="134"/>
        <v>32994.438000000002</v>
      </c>
      <c r="H669" s="216">
        <f>'09-2022'!P675</f>
        <v>0</v>
      </c>
      <c r="I669" s="309">
        <f t="shared" si="135"/>
        <v>555.649</v>
      </c>
      <c r="J669" s="304">
        <f t="shared" si="136"/>
        <v>59.380000683884973</v>
      </c>
      <c r="K669" s="340">
        <v>5.58</v>
      </c>
      <c r="L669" s="310">
        <f t="shared" si="132"/>
        <v>91.512</v>
      </c>
      <c r="M669" s="304">
        <f t="shared" si="140"/>
        <v>0</v>
      </c>
      <c r="N669" s="304">
        <f t="shared" si="141"/>
        <v>22.532288138438037</v>
      </c>
      <c r="O669" s="304">
        <f t="shared" si="142"/>
        <v>0</v>
      </c>
      <c r="P669" s="304">
        <f t="shared" si="143"/>
        <v>0</v>
      </c>
      <c r="Q669" s="304">
        <f t="shared" si="144"/>
        <v>42.240747316848442</v>
      </c>
      <c r="R669" s="304">
        <f t="shared" si="137"/>
        <v>91.512</v>
      </c>
      <c r="S669" s="213">
        <f t="shared" si="138"/>
        <v>0</v>
      </c>
      <c r="T669" s="305">
        <f t="shared" si="139"/>
        <v>0</v>
      </c>
    </row>
    <row r="670" spans="1:20" x14ac:dyDescent="0.35">
      <c r="A670" s="202">
        <f>'09-2022'!A676</f>
        <v>44832.70833333172</v>
      </c>
      <c r="B670" s="364">
        <v>565.70000000000005</v>
      </c>
      <c r="C670" s="365">
        <v>37013.750999999997</v>
      </c>
      <c r="D670" s="366">
        <v>6.431</v>
      </c>
      <c r="E670" s="366">
        <v>420.78</v>
      </c>
      <c r="F670" s="239">
        <f t="shared" si="133"/>
        <v>559.26900000000001</v>
      </c>
      <c r="G670" s="239">
        <f t="shared" si="134"/>
        <v>36592.970999999998</v>
      </c>
      <c r="H670" s="216">
        <f>'09-2022'!P676</f>
        <v>0</v>
      </c>
      <c r="I670" s="309">
        <f t="shared" si="135"/>
        <v>559.26900000000001</v>
      </c>
      <c r="J670" s="304">
        <f t="shared" si="136"/>
        <v>65.43000059005594</v>
      </c>
      <c r="K670" s="340">
        <v>5.58</v>
      </c>
      <c r="L670" s="310">
        <f t="shared" si="132"/>
        <v>91.512</v>
      </c>
      <c r="M670" s="304">
        <f t="shared" si="140"/>
        <v>0</v>
      </c>
      <c r="N670" s="304">
        <f t="shared" si="141"/>
        <v>22.532288138438037</v>
      </c>
      <c r="O670" s="304">
        <f t="shared" si="142"/>
        <v>0</v>
      </c>
      <c r="P670" s="304">
        <f t="shared" si="143"/>
        <v>0</v>
      </c>
      <c r="Q670" s="304">
        <f t="shared" si="144"/>
        <v>42.240747316848442</v>
      </c>
      <c r="R670" s="304">
        <f t="shared" si="137"/>
        <v>91.512</v>
      </c>
      <c r="S670" s="213">
        <f t="shared" si="138"/>
        <v>0</v>
      </c>
      <c r="T670" s="305">
        <f t="shared" si="139"/>
        <v>0</v>
      </c>
    </row>
    <row r="671" spans="1:20" x14ac:dyDescent="0.35">
      <c r="A671" s="202">
        <f>'09-2022'!A677</f>
        <v>44832.749999998385</v>
      </c>
      <c r="B671" s="364">
        <v>568.6</v>
      </c>
      <c r="C671" s="365">
        <v>39949.836000000003</v>
      </c>
      <c r="D671" s="366">
        <v>17.829999999999998</v>
      </c>
      <c r="E671" s="366">
        <v>1252.7360000000001</v>
      </c>
      <c r="F671" s="239">
        <f t="shared" si="133"/>
        <v>550.77</v>
      </c>
      <c r="G671" s="239">
        <f t="shared" si="134"/>
        <v>38697.100000000006</v>
      </c>
      <c r="H671" s="216">
        <f>'09-2022'!P677</f>
        <v>0</v>
      </c>
      <c r="I671" s="309">
        <f t="shared" si="135"/>
        <v>550.77</v>
      </c>
      <c r="J671" s="304">
        <f t="shared" si="136"/>
        <v>70.259999636872024</v>
      </c>
      <c r="K671" s="340">
        <v>5.58</v>
      </c>
      <c r="L671" s="310">
        <f t="shared" si="132"/>
        <v>91.512</v>
      </c>
      <c r="M671" s="304">
        <f t="shared" si="140"/>
        <v>0</v>
      </c>
      <c r="N671" s="304">
        <f t="shared" si="141"/>
        <v>22.532288138438037</v>
      </c>
      <c r="O671" s="304">
        <f t="shared" si="142"/>
        <v>0</v>
      </c>
      <c r="P671" s="304">
        <f t="shared" si="143"/>
        <v>0</v>
      </c>
      <c r="Q671" s="304">
        <f t="shared" si="144"/>
        <v>42.240747316848442</v>
      </c>
      <c r="R671" s="304">
        <f t="shared" si="137"/>
        <v>91.512</v>
      </c>
      <c r="S671" s="213">
        <f t="shared" si="138"/>
        <v>0</v>
      </c>
      <c r="T671" s="305">
        <f t="shared" si="139"/>
        <v>0</v>
      </c>
    </row>
    <row r="672" spans="1:20" x14ac:dyDescent="0.35">
      <c r="A672" s="202">
        <f>'09-2022'!A678</f>
        <v>44832.791666665049</v>
      </c>
      <c r="B672" s="364">
        <v>573.80000000000007</v>
      </c>
      <c r="C672" s="365">
        <v>40923.0383</v>
      </c>
      <c r="D672" s="366">
        <v>0</v>
      </c>
      <c r="E672" s="366">
        <v>0</v>
      </c>
      <c r="F672" s="239">
        <f t="shared" si="133"/>
        <v>573.80000000000007</v>
      </c>
      <c r="G672" s="239">
        <f t="shared" si="134"/>
        <v>40923.0383</v>
      </c>
      <c r="H672" s="216">
        <f>'09-2022'!P678</f>
        <v>0</v>
      </c>
      <c r="I672" s="309">
        <f t="shared" si="135"/>
        <v>573.80000000000007</v>
      </c>
      <c r="J672" s="304">
        <f t="shared" si="136"/>
        <v>71.319341756709647</v>
      </c>
      <c r="K672" s="340">
        <v>5.58</v>
      </c>
      <c r="L672" s="310">
        <f t="shared" si="132"/>
        <v>91.512</v>
      </c>
      <c r="M672" s="304">
        <f t="shared" si="140"/>
        <v>0</v>
      </c>
      <c r="N672" s="304">
        <f t="shared" si="141"/>
        <v>22.532288138438037</v>
      </c>
      <c r="O672" s="304">
        <f t="shared" si="142"/>
        <v>0</v>
      </c>
      <c r="P672" s="304">
        <f t="shared" si="143"/>
        <v>0</v>
      </c>
      <c r="Q672" s="304">
        <f t="shared" si="144"/>
        <v>42.240747316848442</v>
      </c>
      <c r="R672" s="304">
        <f t="shared" si="137"/>
        <v>91.512</v>
      </c>
      <c r="S672" s="213">
        <f t="shared" si="138"/>
        <v>0</v>
      </c>
      <c r="T672" s="305">
        <f t="shared" si="139"/>
        <v>0</v>
      </c>
    </row>
    <row r="673" spans="1:20" x14ac:dyDescent="0.35">
      <c r="A673" s="202">
        <f>'09-2022'!A679</f>
        <v>44832.833333331713</v>
      </c>
      <c r="B673" s="364">
        <v>593.71199999999999</v>
      </c>
      <c r="C673" s="365">
        <v>50011.265423999997</v>
      </c>
      <c r="D673" s="366">
        <v>0</v>
      </c>
      <c r="E673" s="366">
        <v>0</v>
      </c>
      <c r="F673" s="239">
        <f t="shared" si="133"/>
        <v>593.71199999999999</v>
      </c>
      <c r="G673" s="239">
        <f t="shared" si="134"/>
        <v>50011.265423999997</v>
      </c>
      <c r="H673" s="216">
        <f>'09-2022'!P679</f>
        <v>0</v>
      </c>
      <c r="I673" s="309">
        <f t="shared" si="135"/>
        <v>593.71199999999999</v>
      </c>
      <c r="J673" s="304">
        <f t="shared" si="136"/>
        <v>84.234890694478125</v>
      </c>
      <c r="K673" s="340">
        <v>5.58</v>
      </c>
      <c r="L673" s="310">
        <f t="shared" si="132"/>
        <v>91.512</v>
      </c>
      <c r="M673" s="304">
        <f t="shared" si="140"/>
        <v>0</v>
      </c>
      <c r="N673" s="304">
        <f t="shared" si="141"/>
        <v>22.532288138438037</v>
      </c>
      <c r="O673" s="304">
        <f t="shared" si="142"/>
        <v>0</v>
      </c>
      <c r="P673" s="304">
        <f t="shared" si="143"/>
        <v>0</v>
      </c>
      <c r="Q673" s="304">
        <f t="shared" si="144"/>
        <v>42.240747316848442</v>
      </c>
      <c r="R673" s="304">
        <f t="shared" si="137"/>
        <v>91.512</v>
      </c>
      <c r="S673" s="213">
        <f t="shared" si="138"/>
        <v>0</v>
      </c>
      <c r="T673" s="305">
        <f t="shared" si="139"/>
        <v>0</v>
      </c>
    </row>
    <row r="674" spans="1:20" x14ac:dyDescent="0.35">
      <c r="A674" s="202">
        <f>'09-2022'!A680</f>
        <v>44832.874999998377</v>
      </c>
      <c r="B674" s="364">
        <v>587.26299999999992</v>
      </c>
      <c r="C674" s="365">
        <v>39631.763455</v>
      </c>
      <c r="D674" s="366">
        <v>0</v>
      </c>
      <c r="E674" s="366">
        <v>0</v>
      </c>
      <c r="F674" s="239">
        <f t="shared" si="133"/>
        <v>587.26299999999992</v>
      </c>
      <c r="G674" s="239">
        <f t="shared" si="134"/>
        <v>39631.763455</v>
      </c>
      <c r="H674" s="216">
        <f>'09-2022'!P680</f>
        <v>0</v>
      </c>
      <c r="I674" s="309">
        <f t="shared" si="135"/>
        <v>587.26299999999992</v>
      </c>
      <c r="J674" s="304">
        <f t="shared" si="136"/>
        <v>67.485544730384859</v>
      </c>
      <c r="K674" s="340">
        <v>5.58</v>
      </c>
      <c r="L674" s="310">
        <f t="shared" si="132"/>
        <v>91.512</v>
      </c>
      <c r="M674" s="304">
        <f t="shared" si="140"/>
        <v>0</v>
      </c>
      <c r="N674" s="304">
        <f t="shared" si="141"/>
        <v>22.532288138438037</v>
      </c>
      <c r="O674" s="304">
        <f t="shared" si="142"/>
        <v>0</v>
      </c>
      <c r="P674" s="304">
        <f t="shared" si="143"/>
        <v>0</v>
      </c>
      <c r="Q674" s="304">
        <f t="shared" si="144"/>
        <v>42.240747316848442</v>
      </c>
      <c r="R674" s="304">
        <f t="shared" si="137"/>
        <v>91.512</v>
      </c>
      <c r="S674" s="213">
        <f t="shared" si="138"/>
        <v>0</v>
      </c>
      <c r="T674" s="305">
        <f t="shared" si="139"/>
        <v>0</v>
      </c>
    </row>
    <row r="675" spans="1:20" x14ac:dyDescent="0.35">
      <c r="A675" s="202">
        <f>'09-2022'!A681</f>
        <v>44832.916666665042</v>
      </c>
      <c r="B675" s="364">
        <v>579.11900000000003</v>
      </c>
      <c r="C675" s="365">
        <v>35575.140115000002</v>
      </c>
      <c r="D675" s="366">
        <v>0</v>
      </c>
      <c r="E675" s="366">
        <v>0</v>
      </c>
      <c r="F675" s="239">
        <f t="shared" si="133"/>
        <v>579.11900000000003</v>
      </c>
      <c r="G675" s="239">
        <f t="shared" si="134"/>
        <v>35575.140115000002</v>
      </c>
      <c r="H675" s="216">
        <f>'09-2022'!P681</f>
        <v>0</v>
      </c>
      <c r="I675" s="309">
        <f t="shared" si="135"/>
        <v>579.11900000000003</v>
      </c>
      <c r="J675" s="304">
        <f t="shared" si="136"/>
        <v>61.429758158513188</v>
      </c>
      <c r="K675" s="340">
        <v>5.58</v>
      </c>
      <c r="L675" s="310">
        <f t="shared" si="132"/>
        <v>91.512</v>
      </c>
      <c r="M675" s="304">
        <f t="shared" si="140"/>
        <v>0</v>
      </c>
      <c r="N675" s="304">
        <f t="shared" si="141"/>
        <v>22.532288138438037</v>
      </c>
      <c r="O675" s="304">
        <f t="shared" si="142"/>
        <v>0</v>
      </c>
      <c r="P675" s="304">
        <f t="shared" si="143"/>
        <v>0</v>
      </c>
      <c r="Q675" s="304">
        <f t="shared" si="144"/>
        <v>42.240747316848442</v>
      </c>
      <c r="R675" s="304">
        <f t="shared" si="137"/>
        <v>91.512</v>
      </c>
      <c r="S675" s="213">
        <f t="shared" si="138"/>
        <v>0</v>
      </c>
      <c r="T675" s="305">
        <f t="shared" si="139"/>
        <v>0</v>
      </c>
    </row>
    <row r="676" spans="1:20" x14ac:dyDescent="0.35">
      <c r="A676" s="202">
        <f>'09-2022'!A682</f>
        <v>44832.958333331706</v>
      </c>
      <c r="B676" s="364">
        <v>564.48199999999997</v>
      </c>
      <c r="C676" s="365">
        <v>30090.649378000002</v>
      </c>
      <c r="D676" s="366">
        <v>0</v>
      </c>
      <c r="E676" s="366">
        <v>0</v>
      </c>
      <c r="F676" s="239">
        <f t="shared" si="133"/>
        <v>564.48199999999997</v>
      </c>
      <c r="G676" s="239">
        <f t="shared" si="134"/>
        <v>30090.649378000002</v>
      </c>
      <c r="H676" s="216">
        <f>'09-2022'!P682</f>
        <v>0</v>
      </c>
      <c r="I676" s="309">
        <f t="shared" si="135"/>
        <v>564.48199999999997</v>
      </c>
      <c r="J676" s="304">
        <f t="shared" si="136"/>
        <v>53.306658809315451</v>
      </c>
      <c r="K676" s="340">
        <v>5.58</v>
      </c>
      <c r="L676" s="310">
        <f t="shared" si="132"/>
        <v>91.512</v>
      </c>
      <c r="M676" s="304">
        <f t="shared" si="140"/>
        <v>0</v>
      </c>
      <c r="N676" s="304">
        <f t="shared" si="141"/>
        <v>22.532288138438037</v>
      </c>
      <c r="O676" s="304">
        <f t="shared" si="142"/>
        <v>0</v>
      </c>
      <c r="P676" s="304">
        <f t="shared" si="143"/>
        <v>0</v>
      </c>
      <c r="Q676" s="304">
        <f t="shared" si="144"/>
        <v>42.240747316848442</v>
      </c>
      <c r="R676" s="304">
        <f t="shared" si="137"/>
        <v>91.512</v>
      </c>
      <c r="S676" s="213">
        <f t="shared" si="138"/>
        <v>0</v>
      </c>
      <c r="T676" s="305">
        <f t="shared" si="139"/>
        <v>0</v>
      </c>
    </row>
    <row r="677" spans="1:20" x14ac:dyDescent="0.35">
      <c r="A677" s="202">
        <f>'09-2022'!A683</f>
        <v>44832.99999999837</v>
      </c>
      <c r="B677" s="364">
        <v>541.67000000000007</v>
      </c>
      <c r="C677" s="365">
        <v>24880.291360000003</v>
      </c>
      <c r="D677" s="366">
        <v>0</v>
      </c>
      <c r="E677" s="366">
        <v>0</v>
      </c>
      <c r="F677" s="239">
        <f t="shared" si="133"/>
        <v>541.67000000000007</v>
      </c>
      <c r="G677" s="239">
        <f t="shared" si="134"/>
        <v>24880.291360000003</v>
      </c>
      <c r="H677" s="216">
        <f>'09-2022'!P683</f>
        <v>0</v>
      </c>
      <c r="I677" s="309">
        <f t="shared" si="135"/>
        <v>541.67000000000007</v>
      </c>
      <c r="J677" s="304">
        <f t="shared" si="136"/>
        <v>45.932562925766611</v>
      </c>
      <c r="K677" s="340">
        <v>5.58</v>
      </c>
      <c r="L677" s="310">
        <f t="shared" si="132"/>
        <v>91.512</v>
      </c>
      <c r="M677" s="304">
        <f t="shared" si="140"/>
        <v>0</v>
      </c>
      <c r="N677" s="304">
        <f t="shared" si="141"/>
        <v>22.532288138438037</v>
      </c>
      <c r="O677" s="304">
        <f t="shared" si="142"/>
        <v>0</v>
      </c>
      <c r="P677" s="304">
        <f t="shared" si="143"/>
        <v>0</v>
      </c>
      <c r="Q677" s="304">
        <f t="shared" si="144"/>
        <v>42.240747316848442</v>
      </c>
      <c r="R677" s="304">
        <f t="shared" si="137"/>
        <v>91.512</v>
      </c>
      <c r="S677" s="213">
        <f t="shared" si="138"/>
        <v>0</v>
      </c>
      <c r="T677" s="305">
        <f t="shared" si="139"/>
        <v>0</v>
      </c>
    </row>
    <row r="678" spans="1:20" ht="15" customHeight="1" x14ac:dyDescent="0.35">
      <c r="A678" s="202">
        <f>'09-2022'!A684</f>
        <v>44833.041666665034</v>
      </c>
      <c r="B678" s="362">
        <v>520.57299999999998</v>
      </c>
      <c r="C678" s="363">
        <v>21879.192786</v>
      </c>
      <c r="D678" s="366">
        <v>0</v>
      </c>
      <c r="E678" s="366">
        <v>0</v>
      </c>
      <c r="F678" s="239">
        <f t="shared" si="133"/>
        <v>520.57299999999998</v>
      </c>
      <c r="G678" s="239">
        <f t="shared" si="134"/>
        <v>21879.192786</v>
      </c>
      <c r="H678" s="216">
        <f>'09-2022'!P684</f>
        <v>0</v>
      </c>
      <c r="I678" s="309">
        <f t="shared" si="135"/>
        <v>520.57299999999998</v>
      </c>
      <c r="J678" s="304">
        <f t="shared" si="136"/>
        <v>42.029057953447449</v>
      </c>
      <c r="K678" s="340">
        <v>5.29</v>
      </c>
      <c r="L678" s="310">
        <f t="shared" si="132"/>
        <v>88.495999999999995</v>
      </c>
      <c r="M678" s="304">
        <f t="shared" si="140"/>
        <v>0</v>
      </c>
      <c r="N678" s="304">
        <f t="shared" si="141"/>
        <v>22.532288138438037</v>
      </c>
      <c r="O678" s="304">
        <f t="shared" si="142"/>
        <v>0</v>
      </c>
      <c r="P678" s="304">
        <f t="shared" si="143"/>
        <v>0</v>
      </c>
      <c r="Q678" s="304">
        <f t="shared" si="144"/>
        <v>42.240747316848442</v>
      </c>
      <c r="R678" s="304">
        <f t="shared" si="137"/>
        <v>88.495999999999995</v>
      </c>
      <c r="S678" s="213">
        <f t="shared" si="138"/>
        <v>0</v>
      </c>
      <c r="T678" s="305">
        <f t="shared" si="139"/>
        <v>0</v>
      </c>
    </row>
    <row r="679" spans="1:20" ht="15" customHeight="1" x14ac:dyDescent="0.35">
      <c r="A679" s="202">
        <f>'09-2022'!A685</f>
        <v>44833.083333331699</v>
      </c>
      <c r="B679" s="364">
        <v>512.71500000000003</v>
      </c>
      <c r="C679" s="365">
        <v>20292.038499999999</v>
      </c>
      <c r="D679" s="366">
        <v>0</v>
      </c>
      <c r="E679" s="366">
        <v>0</v>
      </c>
      <c r="F679" s="239">
        <f t="shared" si="133"/>
        <v>512.71500000000003</v>
      </c>
      <c r="G679" s="239">
        <f t="shared" si="134"/>
        <v>20292.038499999999</v>
      </c>
      <c r="H679" s="216">
        <f>'09-2022'!P685</f>
        <v>0</v>
      </c>
      <c r="I679" s="309">
        <f t="shared" si="135"/>
        <v>512.71500000000003</v>
      </c>
      <c r="J679" s="304">
        <f t="shared" si="136"/>
        <v>39.577618169938461</v>
      </c>
      <c r="K679" s="340">
        <v>5.29</v>
      </c>
      <c r="L679" s="310">
        <f t="shared" si="132"/>
        <v>88.495999999999995</v>
      </c>
      <c r="M679" s="304">
        <f t="shared" si="140"/>
        <v>0</v>
      </c>
      <c r="N679" s="304">
        <f t="shared" si="141"/>
        <v>22.532288138438037</v>
      </c>
      <c r="O679" s="304">
        <f t="shared" si="142"/>
        <v>0</v>
      </c>
      <c r="P679" s="304">
        <f t="shared" si="143"/>
        <v>0</v>
      </c>
      <c r="Q679" s="304">
        <f t="shared" si="144"/>
        <v>42.240747316848442</v>
      </c>
      <c r="R679" s="304">
        <f t="shared" si="137"/>
        <v>88.495999999999995</v>
      </c>
      <c r="S679" s="213">
        <f t="shared" si="138"/>
        <v>0</v>
      </c>
      <c r="T679" s="305">
        <f t="shared" si="139"/>
        <v>0</v>
      </c>
    </row>
    <row r="680" spans="1:20" ht="15" customHeight="1" x14ac:dyDescent="0.35">
      <c r="A680" s="202">
        <f>'09-2022'!A686</f>
        <v>44833.124999998363</v>
      </c>
      <c r="B680" s="364">
        <v>509.78</v>
      </c>
      <c r="C680" s="365">
        <v>19116.468919999999</v>
      </c>
      <c r="D680" s="366">
        <v>0</v>
      </c>
      <c r="E680" s="366">
        <v>0</v>
      </c>
      <c r="F680" s="239">
        <f t="shared" si="133"/>
        <v>509.78</v>
      </c>
      <c r="G680" s="239">
        <f t="shared" si="134"/>
        <v>19116.468919999999</v>
      </c>
      <c r="H680" s="216">
        <f>'09-2022'!P686</f>
        <v>0</v>
      </c>
      <c r="I680" s="309">
        <f t="shared" si="135"/>
        <v>509.78</v>
      </c>
      <c r="J680" s="304">
        <f t="shared" si="136"/>
        <v>37.499448624897013</v>
      </c>
      <c r="K680" s="340">
        <v>5.29</v>
      </c>
      <c r="L680" s="310">
        <f t="shared" si="132"/>
        <v>88.495999999999995</v>
      </c>
      <c r="M680" s="304">
        <f t="shared" si="140"/>
        <v>0</v>
      </c>
      <c r="N680" s="304">
        <f t="shared" si="141"/>
        <v>22.532288138438037</v>
      </c>
      <c r="O680" s="304">
        <f t="shared" si="142"/>
        <v>0</v>
      </c>
      <c r="P680" s="304">
        <f t="shared" si="143"/>
        <v>0</v>
      </c>
      <c r="Q680" s="304">
        <f t="shared" si="144"/>
        <v>42.240747316848442</v>
      </c>
      <c r="R680" s="304">
        <f t="shared" si="137"/>
        <v>88.495999999999995</v>
      </c>
      <c r="S680" s="213">
        <f t="shared" si="138"/>
        <v>0</v>
      </c>
      <c r="T680" s="305">
        <f t="shared" si="139"/>
        <v>0</v>
      </c>
    </row>
    <row r="681" spans="1:20" ht="15" customHeight="1" x14ac:dyDescent="0.35">
      <c r="A681" s="202">
        <f>'09-2022'!A687</f>
        <v>44833.166666665027</v>
      </c>
      <c r="B681" s="364">
        <v>507.31799999999998</v>
      </c>
      <c r="C681" s="365">
        <v>18705.08986</v>
      </c>
      <c r="D681" s="366">
        <v>0</v>
      </c>
      <c r="E681" s="366">
        <v>0</v>
      </c>
      <c r="F681" s="239">
        <f t="shared" si="133"/>
        <v>507.31799999999998</v>
      </c>
      <c r="G681" s="239">
        <f t="shared" si="134"/>
        <v>18705.08986</v>
      </c>
      <c r="H681" s="216">
        <f>'09-2022'!P687</f>
        <v>0</v>
      </c>
      <c r="I681" s="309">
        <f t="shared" si="135"/>
        <v>507.31799999999998</v>
      </c>
      <c r="J681" s="304">
        <f t="shared" si="136"/>
        <v>36.870542460547426</v>
      </c>
      <c r="K681" s="340">
        <v>5.29</v>
      </c>
      <c r="L681" s="310">
        <f t="shared" si="132"/>
        <v>88.495999999999995</v>
      </c>
      <c r="M681" s="304">
        <f t="shared" si="140"/>
        <v>0</v>
      </c>
      <c r="N681" s="304">
        <f t="shared" si="141"/>
        <v>22.532288138438037</v>
      </c>
      <c r="O681" s="304">
        <f t="shared" si="142"/>
        <v>0</v>
      </c>
      <c r="P681" s="304">
        <f t="shared" si="143"/>
        <v>0</v>
      </c>
      <c r="Q681" s="304">
        <f t="shared" si="144"/>
        <v>42.240747316848442</v>
      </c>
      <c r="R681" s="304">
        <f t="shared" si="137"/>
        <v>88.495999999999995</v>
      </c>
      <c r="S681" s="213">
        <f t="shared" si="138"/>
        <v>0</v>
      </c>
      <c r="T681" s="305">
        <f t="shared" si="139"/>
        <v>0</v>
      </c>
    </row>
    <row r="682" spans="1:20" ht="15" customHeight="1" x14ac:dyDescent="0.35">
      <c r="A682" s="202">
        <f>'09-2022'!A688</f>
        <v>44833.208333331691</v>
      </c>
      <c r="B682" s="364">
        <v>519.33699999999999</v>
      </c>
      <c r="C682" s="365">
        <v>20075.674281</v>
      </c>
      <c r="D682" s="366">
        <v>0</v>
      </c>
      <c r="E682" s="366">
        <v>0</v>
      </c>
      <c r="F682" s="239">
        <f t="shared" si="133"/>
        <v>519.33699999999999</v>
      </c>
      <c r="G682" s="239">
        <f t="shared" si="134"/>
        <v>20075.674281</v>
      </c>
      <c r="H682" s="216">
        <f>'09-2022'!P688</f>
        <v>0</v>
      </c>
      <c r="I682" s="309">
        <f t="shared" si="135"/>
        <v>519.33699999999999</v>
      </c>
      <c r="J682" s="304">
        <f t="shared" si="136"/>
        <v>38.656352774787855</v>
      </c>
      <c r="K682" s="340">
        <v>5.29</v>
      </c>
      <c r="L682" s="310">
        <f t="shared" si="132"/>
        <v>88.495999999999995</v>
      </c>
      <c r="M682" s="304">
        <f t="shared" si="140"/>
        <v>0</v>
      </c>
      <c r="N682" s="304">
        <f t="shared" si="141"/>
        <v>22.532288138438037</v>
      </c>
      <c r="O682" s="304">
        <f t="shared" si="142"/>
        <v>0</v>
      </c>
      <c r="P682" s="304">
        <f t="shared" si="143"/>
        <v>0</v>
      </c>
      <c r="Q682" s="304">
        <f t="shared" si="144"/>
        <v>42.240747316848442</v>
      </c>
      <c r="R682" s="304">
        <f t="shared" si="137"/>
        <v>88.495999999999995</v>
      </c>
      <c r="S682" s="213">
        <f t="shared" si="138"/>
        <v>0</v>
      </c>
      <c r="T682" s="305">
        <f t="shared" si="139"/>
        <v>0</v>
      </c>
    </row>
    <row r="683" spans="1:20" ht="15" customHeight="1" x14ac:dyDescent="0.35">
      <c r="A683" s="202">
        <f>'09-2022'!A689</f>
        <v>44833.249999998356</v>
      </c>
      <c r="B683" s="364">
        <v>539.79999999999995</v>
      </c>
      <c r="C683" s="365">
        <v>25063.402400000003</v>
      </c>
      <c r="D683" s="366">
        <v>0</v>
      </c>
      <c r="E683" s="366">
        <v>0</v>
      </c>
      <c r="F683" s="239">
        <f t="shared" si="133"/>
        <v>539.79999999999995</v>
      </c>
      <c r="G683" s="239">
        <f t="shared" si="134"/>
        <v>25063.402400000003</v>
      </c>
      <c r="H683" s="216">
        <f>'09-2022'!P689</f>
        <v>0</v>
      </c>
      <c r="I683" s="309">
        <f t="shared" si="135"/>
        <v>539.79999999999995</v>
      </c>
      <c r="J683" s="304">
        <f t="shared" si="136"/>
        <v>46.430904779547987</v>
      </c>
      <c r="K683" s="340">
        <v>5.29</v>
      </c>
      <c r="L683" s="310">
        <f t="shared" si="132"/>
        <v>88.495999999999995</v>
      </c>
      <c r="M683" s="304">
        <f t="shared" si="140"/>
        <v>0</v>
      </c>
      <c r="N683" s="304">
        <f t="shared" si="141"/>
        <v>22.532288138438037</v>
      </c>
      <c r="O683" s="304">
        <f t="shared" si="142"/>
        <v>0</v>
      </c>
      <c r="P683" s="304">
        <f t="shared" si="143"/>
        <v>0</v>
      </c>
      <c r="Q683" s="304">
        <f t="shared" si="144"/>
        <v>42.240747316848442</v>
      </c>
      <c r="R683" s="304">
        <f t="shared" si="137"/>
        <v>88.495999999999995</v>
      </c>
      <c r="S683" s="213">
        <f t="shared" si="138"/>
        <v>0</v>
      </c>
      <c r="T683" s="305">
        <f t="shared" si="139"/>
        <v>0</v>
      </c>
    </row>
    <row r="684" spans="1:20" ht="15" customHeight="1" x14ac:dyDescent="0.35">
      <c r="A684" s="202">
        <f>'09-2022'!A690</f>
        <v>44833.29166666502</v>
      </c>
      <c r="B684" s="364">
        <v>586.94900000000007</v>
      </c>
      <c r="C684" s="365">
        <v>39229.748934999996</v>
      </c>
      <c r="D684" s="366">
        <v>0</v>
      </c>
      <c r="E684" s="366">
        <v>0</v>
      </c>
      <c r="F684" s="239">
        <f t="shared" si="133"/>
        <v>586.94900000000007</v>
      </c>
      <c r="G684" s="239">
        <f t="shared" si="134"/>
        <v>39229.748934999996</v>
      </c>
      <c r="H684" s="216">
        <f>'09-2022'!P690</f>
        <v>0</v>
      </c>
      <c r="I684" s="309">
        <f t="shared" si="135"/>
        <v>586.94900000000007</v>
      </c>
      <c r="J684" s="304">
        <f t="shared" si="136"/>
        <v>66.836725056180342</v>
      </c>
      <c r="K684" s="340">
        <v>5.29</v>
      </c>
      <c r="L684" s="310">
        <f t="shared" si="132"/>
        <v>88.495999999999995</v>
      </c>
      <c r="M684" s="304">
        <f t="shared" si="140"/>
        <v>0</v>
      </c>
      <c r="N684" s="304">
        <f t="shared" si="141"/>
        <v>22.532288138438037</v>
      </c>
      <c r="O684" s="304">
        <f t="shared" si="142"/>
        <v>0</v>
      </c>
      <c r="P684" s="304">
        <f t="shared" si="143"/>
        <v>0</v>
      </c>
      <c r="Q684" s="304">
        <f t="shared" si="144"/>
        <v>42.240747316848442</v>
      </c>
      <c r="R684" s="304">
        <f t="shared" si="137"/>
        <v>88.495999999999995</v>
      </c>
      <c r="S684" s="213">
        <f t="shared" si="138"/>
        <v>0</v>
      </c>
      <c r="T684" s="305">
        <f t="shared" si="139"/>
        <v>0</v>
      </c>
    </row>
    <row r="685" spans="1:20" ht="15" customHeight="1" x14ac:dyDescent="0.35">
      <c r="A685" s="202">
        <f>'09-2022'!A691</f>
        <v>44833.333333331684</v>
      </c>
      <c r="B685" s="364">
        <v>615.25900000000001</v>
      </c>
      <c r="C685" s="365">
        <v>40857.143380000001</v>
      </c>
      <c r="D685" s="366">
        <v>0</v>
      </c>
      <c r="E685" s="366">
        <v>0</v>
      </c>
      <c r="F685" s="239">
        <f t="shared" si="133"/>
        <v>615.25900000000001</v>
      </c>
      <c r="G685" s="239">
        <f t="shared" si="134"/>
        <v>40857.143380000001</v>
      </c>
      <c r="H685" s="216">
        <f>'09-2022'!P691</f>
        <v>0</v>
      </c>
      <c r="I685" s="309">
        <f t="shared" si="135"/>
        <v>615.25900000000001</v>
      </c>
      <c r="J685" s="304">
        <f t="shared" si="136"/>
        <v>66.406413201594773</v>
      </c>
      <c r="K685" s="340">
        <v>5.29</v>
      </c>
      <c r="L685" s="310">
        <f t="shared" si="132"/>
        <v>88.495999999999995</v>
      </c>
      <c r="M685" s="304">
        <f t="shared" si="140"/>
        <v>0</v>
      </c>
      <c r="N685" s="304">
        <f t="shared" si="141"/>
        <v>22.532288138438037</v>
      </c>
      <c r="O685" s="304">
        <f t="shared" si="142"/>
        <v>0</v>
      </c>
      <c r="P685" s="304">
        <f t="shared" si="143"/>
        <v>0</v>
      </c>
      <c r="Q685" s="304">
        <f t="shared" si="144"/>
        <v>42.240747316848442</v>
      </c>
      <c r="R685" s="304">
        <f t="shared" si="137"/>
        <v>88.495999999999995</v>
      </c>
      <c r="S685" s="213">
        <f t="shared" si="138"/>
        <v>0</v>
      </c>
      <c r="T685" s="305">
        <f t="shared" si="139"/>
        <v>0</v>
      </c>
    </row>
    <row r="686" spans="1:20" ht="15" customHeight="1" x14ac:dyDescent="0.35">
      <c r="A686" s="202">
        <f>'09-2022'!A692</f>
        <v>44833.374999998348</v>
      </c>
      <c r="B686" s="364">
        <v>620.95799999999997</v>
      </c>
      <c r="C686" s="365">
        <v>37460.998829999997</v>
      </c>
      <c r="D686" s="366">
        <v>0</v>
      </c>
      <c r="E686" s="366">
        <v>0</v>
      </c>
      <c r="F686" s="239">
        <f t="shared" si="133"/>
        <v>620.95799999999997</v>
      </c>
      <c r="G686" s="239">
        <f t="shared" si="134"/>
        <v>37460.998829999997</v>
      </c>
      <c r="H686" s="216">
        <f>'09-2022'!P692</f>
        <v>0</v>
      </c>
      <c r="I686" s="309">
        <f t="shared" si="135"/>
        <v>620.95799999999997</v>
      </c>
      <c r="J686" s="304">
        <f t="shared" si="136"/>
        <v>60.3277497511909</v>
      </c>
      <c r="K686" s="340">
        <v>5.29</v>
      </c>
      <c r="L686" s="310">
        <f t="shared" si="132"/>
        <v>88.495999999999995</v>
      </c>
      <c r="M686" s="304">
        <f t="shared" si="140"/>
        <v>0</v>
      </c>
      <c r="N686" s="304">
        <f t="shared" si="141"/>
        <v>22.532288138438037</v>
      </c>
      <c r="O686" s="304">
        <f t="shared" si="142"/>
        <v>0</v>
      </c>
      <c r="P686" s="304">
        <f t="shared" si="143"/>
        <v>0</v>
      </c>
      <c r="Q686" s="304">
        <f t="shared" si="144"/>
        <v>42.240747316848442</v>
      </c>
      <c r="R686" s="304">
        <f t="shared" si="137"/>
        <v>88.495999999999995</v>
      </c>
      <c r="S686" s="213">
        <f t="shared" si="138"/>
        <v>0</v>
      </c>
      <c r="T686" s="305">
        <f t="shared" si="139"/>
        <v>0</v>
      </c>
    </row>
    <row r="687" spans="1:20" ht="15" customHeight="1" x14ac:dyDescent="0.35">
      <c r="A687" s="202">
        <f>'09-2022'!A693</f>
        <v>44833.416666665013</v>
      </c>
      <c r="B687" s="364">
        <v>626.81599999999992</v>
      </c>
      <c r="C687" s="365">
        <v>35881.181256000003</v>
      </c>
      <c r="D687" s="366">
        <v>0</v>
      </c>
      <c r="E687" s="366">
        <v>0</v>
      </c>
      <c r="F687" s="239">
        <f t="shared" si="133"/>
        <v>626.81599999999992</v>
      </c>
      <c r="G687" s="239">
        <f t="shared" si="134"/>
        <v>35881.181256000003</v>
      </c>
      <c r="H687" s="216">
        <f>'09-2022'!P693</f>
        <v>0</v>
      </c>
      <c r="I687" s="309">
        <f t="shared" si="135"/>
        <v>626.81599999999992</v>
      </c>
      <c r="J687" s="304">
        <f t="shared" si="136"/>
        <v>57.243563112619988</v>
      </c>
      <c r="K687" s="340">
        <v>5.29</v>
      </c>
      <c r="L687" s="310">
        <f t="shared" si="132"/>
        <v>88.495999999999995</v>
      </c>
      <c r="M687" s="304">
        <f t="shared" si="140"/>
        <v>0</v>
      </c>
      <c r="N687" s="304">
        <f t="shared" si="141"/>
        <v>22.532288138438037</v>
      </c>
      <c r="O687" s="304">
        <f t="shared" si="142"/>
        <v>0</v>
      </c>
      <c r="P687" s="304">
        <f t="shared" si="143"/>
        <v>0</v>
      </c>
      <c r="Q687" s="304">
        <f t="shared" si="144"/>
        <v>42.240747316848442</v>
      </c>
      <c r="R687" s="304">
        <f t="shared" si="137"/>
        <v>88.495999999999995</v>
      </c>
      <c r="S687" s="213">
        <f t="shared" si="138"/>
        <v>0</v>
      </c>
      <c r="T687" s="305">
        <f t="shared" si="139"/>
        <v>0</v>
      </c>
    </row>
    <row r="688" spans="1:20" ht="15" customHeight="1" x14ac:dyDescent="0.35">
      <c r="A688" s="202">
        <f>'09-2022'!A694</f>
        <v>44833.458333331677</v>
      </c>
      <c r="B688" s="364">
        <v>609.2589999999999</v>
      </c>
      <c r="C688" s="365">
        <v>33475.859235000004</v>
      </c>
      <c r="D688" s="366">
        <v>0</v>
      </c>
      <c r="E688" s="366">
        <v>0</v>
      </c>
      <c r="F688" s="239">
        <f t="shared" si="133"/>
        <v>609.2589999999999</v>
      </c>
      <c r="G688" s="239">
        <f t="shared" si="134"/>
        <v>33475.859235000004</v>
      </c>
      <c r="H688" s="216">
        <f>'09-2022'!P694</f>
        <v>0</v>
      </c>
      <c r="I688" s="309">
        <f t="shared" si="135"/>
        <v>609.2589999999999</v>
      </c>
      <c r="J688" s="304">
        <f t="shared" si="136"/>
        <v>54.945202672426682</v>
      </c>
      <c r="K688" s="340">
        <v>5.29</v>
      </c>
      <c r="L688" s="310">
        <f t="shared" si="132"/>
        <v>88.495999999999995</v>
      </c>
      <c r="M688" s="304">
        <f t="shared" si="140"/>
        <v>0</v>
      </c>
      <c r="N688" s="304">
        <f t="shared" si="141"/>
        <v>22.532288138438037</v>
      </c>
      <c r="O688" s="304">
        <f t="shared" si="142"/>
        <v>0</v>
      </c>
      <c r="P688" s="304">
        <f t="shared" si="143"/>
        <v>0</v>
      </c>
      <c r="Q688" s="304">
        <f t="shared" si="144"/>
        <v>42.240747316848442</v>
      </c>
      <c r="R688" s="304">
        <f t="shared" si="137"/>
        <v>88.495999999999995</v>
      </c>
      <c r="S688" s="213">
        <f t="shared" si="138"/>
        <v>0</v>
      </c>
      <c r="T688" s="305">
        <f t="shared" si="139"/>
        <v>0</v>
      </c>
    </row>
    <row r="689" spans="1:20" ht="15" customHeight="1" x14ac:dyDescent="0.35">
      <c r="A689" s="202">
        <f>'09-2022'!A695</f>
        <v>44833.499999998341</v>
      </c>
      <c r="B689" s="364">
        <v>589.822</v>
      </c>
      <c r="C689" s="365">
        <v>33074.862922</v>
      </c>
      <c r="D689" s="366">
        <v>0</v>
      </c>
      <c r="E689" s="366">
        <v>0</v>
      </c>
      <c r="F689" s="239">
        <f t="shared" si="133"/>
        <v>589.822</v>
      </c>
      <c r="G689" s="239">
        <f t="shared" si="134"/>
        <v>33074.862922</v>
      </c>
      <c r="H689" s="216">
        <f>'09-2022'!P695</f>
        <v>0</v>
      </c>
      <c r="I689" s="309">
        <f t="shared" si="135"/>
        <v>589.822</v>
      </c>
      <c r="J689" s="304">
        <f t="shared" si="136"/>
        <v>56.076007544649066</v>
      </c>
      <c r="K689" s="340">
        <v>5.29</v>
      </c>
      <c r="L689" s="310">
        <f t="shared" si="132"/>
        <v>88.495999999999995</v>
      </c>
      <c r="M689" s="304">
        <f t="shared" si="140"/>
        <v>0</v>
      </c>
      <c r="N689" s="304">
        <f t="shared" si="141"/>
        <v>22.532288138438037</v>
      </c>
      <c r="O689" s="304">
        <f t="shared" si="142"/>
        <v>0</v>
      </c>
      <c r="P689" s="304">
        <f t="shared" si="143"/>
        <v>0</v>
      </c>
      <c r="Q689" s="304">
        <f t="shared" si="144"/>
        <v>42.240747316848442</v>
      </c>
      <c r="R689" s="304">
        <f t="shared" si="137"/>
        <v>88.495999999999995</v>
      </c>
      <c r="S689" s="213">
        <f t="shared" si="138"/>
        <v>0</v>
      </c>
      <c r="T689" s="305">
        <f t="shared" si="139"/>
        <v>0</v>
      </c>
    </row>
    <row r="690" spans="1:20" ht="15" customHeight="1" x14ac:dyDescent="0.35">
      <c r="A690" s="202">
        <f>'09-2022'!A696</f>
        <v>44833.541666665005</v>
      </c>
      <c r="B690" s="364">
        <v>572.32600000000002</v>
      </c>
      <c r="C690" s="365">
        <v>30763.357949999998</v>
      </c>
      <c r="D690" s="366">
        <v>0</v>
      </c>
      <c r="E690" s="366">
        <v>0</v>
      </c>
      <c r="F690" s="239">
        <f t="shared" si="133"/>
        <v>572.32600000000002</v>
      </c>
      <c r="G690" s="239">
        <f t="shared" si="134"/>
        <v>30763.357949999998</v>
      </c>
      <c r="H690" s="216">
        <f>'09-2022'!P696</f>
        <v>0</v>
      </c>
      <c r="I690" s="309">
        <f t="shared" si="135"/>
        <v>572.32600000000002</v>
      </c>
      <c r="J690" s="304">
        <f t="shared" si="136"/>
        <v>53.751459744970518</v>
      </c>
      <c r="K690" s="340">
        <v>5.29</v>
      </c>
      <c r="L690" s="310">
        <f t="shared" si="132"/>
        <v>88.495999999999995</v>
      </c>
      <c r="M690" s="304">
        <f t="shared" si="140"/>
        <v>0</v>
      </c>
      <c r="N690" s="304">
        <f t="shared" si="141"/>
        <v>22.532288138438037</v>
      </c>
      <c r="O690" s="304">
        <f t="shared" si="142"/>
        <v>0</v>
      </c>
      <c r="P690" s="304">
        <f t="shared" si="143"/>
        <v>0</v>
      </c>
      <c r="Q690" s="304">
        <f t="shared" si="144"/>
        <v>42.240747316848442</v>
      </c>
      <c r="R690" s="304">
        <f t="shared" si="137"/>
        <v>88.495999999999995</v>
      </c>
      <c r="S690" s="213">
        <f t="shared" si="138"/>
        <v>0</v>
      </c>
      <c r="T690" s="305">
        <f t="shared" si="139"/>
        <v>0</v>
      </c>
    </row>
    <row r="691" spans="1:20" ht="15" customHeight="1" x14ac:dyDescent="0.35">
      <c r="A691" s="202">
        <f>'09-2022'!A697</f>
        <v>44833.58333333167</v>
      </c>
      <c r="B691" s="364">
        <v>575.70000000000005</v>
      </c>
      <c r="C691" s="365">
        <v>32147.088</v>
      </c>
      <c r="D691" s="366">
        <v>11.641</v>
      </c>
      <c r="E691" s="366">
        <v>650.03300000000002</v>
      </c>
      <c r="F691" s="239">
        <f t="shared" si="133"/>
        <v>564.05900000000008</v>
      </c>
      <c r="G691" s="239">
        <f t="shared" si="134"/>
        <v>31497.055</v>
      </c>
      <c r="H691" s="216">
        <f>'09-2022'!P697</f>
        <v>0</v>
      </c>
      <c r="I691" s="309">
        <f t="shared" si="135"/>
        <v>564.05900000000008</v>
      </c>
      <c r="J691" s="304">
        <f t="shared" si="136"/>
        <v>55.840000780060237</v>
      </c>
      <c r="K691" s="340">
        <v>5.29</v>
      </c>
      <c r="L691" s="310">
        <f t="shared" si="132"/>
        <v>88.495999999999995</v>
      </c>
      <c r="M691" s="304">
        <f t="shared" si="140"/>
        <v>0</v>
      </c>
      <c r="N691" s="304">
        <f t="shared" si="141"/>
        <v>22.532288138438037</v>
      </c>
      <c r="O691" s="304">
        <f t="shared" si="142"/>
        <v>0</v>
      </c>
      <c r="P691" s="304">
        <f t="shared" si="143"/>
        <v>0</v>
      </c>
      <c r="Q691" s="304">
        <f t="shared" si="144"/>
        <v>42.240747316848442</v>
      </c>
      <c r="R691" s="304">
        <f t="shared" si="137"/>
        <v>88.495999999999995</v>
      </c>
      <c r="S691" s="213">
        <f t="shared" si="138"/>
        <v>0</v>
      </c>
      <c r="T691" s="305">
        <f t="shared" si="139"/>
        <v>0</v>
      </c>
    </row>
    <row r="692" spans="1:20" ht="15" customHeight="1" x14ac:dyDescent="0.35">
      <c r="A692" s="202">
        <f>'09-2022'!A698</f>
        <v>44833.624999998334</v>
      </c>
      <c r="B692" s="364">
        <v>565.4</v>
      </c>
      <c r="C692" s="365">
        <v>30961.304</v>
      </c>
      <c r="D692" s="366">
        <v>3.6930000000000001</v>
      </c>
      <c r="E692" s="366">
        <v>202.22900000000001</v>
      </c>
      <c r="F692" s="239">
        <f t="shared" si="133"/>
        <v>561.70699999999999</v>
      </c>
      <c r="G692" s="239">
        <f t="shared" si="134"/>
        <v>30759.075000000001</v>
      </c>
      <c r="H692" s="216">
        <f>'09-2022'!P698</f>
        <v>0</v>
      </c>
      <c r="I692" s="309">
        <f t="shared" si="135"/>
        <v>561.70699999999999</v>
      </c>
      <c r="J692" s="304">
        <f t="shared" si="136"/>
        <v>54.759999430307971</v>
      </c>
      <c r="K692" s="340">
        <v>5.29</v>
      </c>
      <c r="L692" s="310">
        <f t="shared" si="132"/>
        <v>88.495999999999995</v>
      </c>
      <c r="M692" s="304">
        <f t="shared" si="140"/>
        <v>0</v>
      </c>
      <c r="N692" s="304">
        <f t="shared" si="141"/>
        <v>22.532288138438037</v>
      </c>
      <c r="O692" s="304">
        <f t="shared" si="142"/>
        <v>0</v>
      </c>
      <c r="P692" s="304">
        <f t="shared" si="143"/>
        <v>0</v>
      </c>
      <c r="Q692" s="304">
        <f t="shared" si="144"/>
        <v>42.240747316848442</v>
      </c>
      <c r="R692" s="304">
        <f t="shared" si="137"/>
        <v>88.495999999999995</v>
      </c>
      <c r="S692" s="213">
        <f t="shared" si="138"/>
        <v>0</v>
      </c>
      <c r="T692" s="305">
        <f t="shared" si="139"/>
        <v>0</v>
      </c>
    </row>
    <row r="693" spans="1:20" ht="15" customHeight="1" x14ac:dyDescent="0.35">
      <c r="A693" s="202">
        <f>'09-2022'!A699</f>
        <v>44833.666666664998</v>
      </c>
      <c r="B693" s="364">
        <v>567.9</v>
      </c>
      <c r="C693" s="365">
        <v>32427.09</v>
      </c>
      <c r="D693" s="366">
        <v>10.257999999999999</v>
      </c>
      <c r="E693" s="366">
        <v>585.73199999999997</v>
      </c>
      <c r="F693" s="239">
        <f t="shared" si="133"/>
        <v>557.64199999999994</v>
      </c>
      <c r="G693" s="239">
        <f t="shared" si="134"/>
        <v>31841.358</v>
      </c>
      <c r="H693" s="216">
        <f>'09-2022'!P699</f>
        <v>0</v>
      </c>
      <c r="I693" s="309">
        <f t="shared" si="135"/>
        <v>557.64199999999994</v>
      </c>
      <c r="J693" s="304">
        <f t="shared" si="136"/>
        <v>57.099999641346962</v>
      </c>
      <c r="K693" s="340">
        <v>5.29</v>
      </c>
      <c r="L693" s="310">
        <f t="shared" si="132"/>
        <v>88.495999999999995</v>
      </c>
      <c r="M693" s="304">
        <f t="shared" si="140"/>
        <v>0</v>
      </c>
      <c r="N693" s="304">
        <f t="shared" si="141"/>
        <v>22.532288138438037</v>
      </c>
      <c r="O693" s="304">
        <f t="shared" si="142"/>
        <v>0</v>
      </c>
      <c r="P693" s="304">
        <f t="shared" si="143"/>
        <v>0</v>
      </c>
      <c r="Q693" s="304">
        <f t="shared" si="144"/>
        <v>42.240747316848442</v>
      </c>
      <c r="R693" s="304">
        <f t="shared" si="137"/>
        <v>88.495999999999995</v>
      </c>
      <c r="S693" s="213">
        <f t="shared" si="138"/>
        <v>0</v>
      </c>
      <c r="T693" s="305">
        <f t="shared" si="139"/>
        <v>0</v>
      </c>
    </row>
    <row r="694" spans="1:20" ht="15" customHeight="1" x14ac:dyDescent="0.35">
      <c r="A694" s="202">
        <f>'09-2022'!A700</f>
        <v>44833.708333331662</v>
      </c>
      <c r="B694" s="364">
        <v>573.6</v>
      </c>
      <c r="C694" s="365">
        <v>34008.743999999999</v>
      </c>
      <c r="D694" s="366">
        <v>0.34899999999999998</v>
      </c>
      <c r="E694" s="366">
        <v>20.692</v>
      </c>
      <c r="F694" s="239">
        <f t="shared" si="133"/>
        <v>573.25099999999998</v>
      </c>
      <c r="G694" s="239">
        <f t="shared" si="134"/>
        <v>33988.051999999996</v>
      </c>
      <c r="H694" s="216">
        <f>'09-2022'!P700</f>
        <v>0</v>
      </c>
      <c r="I694" s="309">
        <f t="shared" si="135"/>
        <v>573.25099999999998</v>
      </c>
      <c r="J694" s="304">
        <f t="shared" si="136"/>
        <v>59.290000366331675</v>
      </c>
      <c r="K694" s="340">
        <v>5.29</v>
      </c>
      <c r="L694" s="310">
        <f t="shared" si="132"/>
        <v>88.495999999999995</v>
      </c>
      <c r="M694" s="304">
        <f t="shared" si="140"/>
        <v>0</v>
      </c>
      <c r="N694" s="304">
        <f t="shared" si="141"/>
        <v>22.532288138438037</v>
      </c>
      <c r="O694" s="304">
        <f t="shared" si="142"/>
        <v>0</v>
      </c>
      <c r="P694" s="304">
        <f t="shared" si="143"/>
        <v>0</v>
      </c>
      <c r="Q694" s="304">
        <f t="shared" si="144"/>
        <v>42.240747316848442</v>
      </c>
      <c r="R694" s="304">
        <f t="shared" si="137"/>
        <v>88.495999999999995</v>
      </c>
      <c r="S694" s="213">
        <f t="shared" si="138"/>
        <v>0</v>
      </c>
      <c r="T694" s="305">
        <f t="shared" si="139"/>
        <v>0</v>
      </c>
    </row>
    <row r="695" spans="1:20" ht="15" customHeight="1" x14ac:dyDescent="0.35">
      <c r="A695" s="202">
        <f>'09-2022'!A701</f>
        <v>44833.749999998327</v>
      </c>
      <c r="B695" s="364">
        <v>574.9</v>
      </c>
      <c r="C695" s="365">
        <v>37914.654999999999</v>
      </c>
      <c r="D695" s="366">
        <v>16.606999999999999</v>
      </c>
      <c r="E695" s="366">
        <v>1095.232</v>
      </c>
      <c r="F695" s="239">
        <f t="shared" si="133"/>
        <v>558.29300000000001</v>
      </c>
      <c r="G695" s="239">
        <f t="shared" si="134"/>
        <v>36819.422999999995</v>
      </c>
      <c r="H695" s="216">
        <f>'09-2022'!P701</f>
        <v>0</v>
      </c>
      <c r="I695" s="309">
        <f t="shared" si="135"/>
        <v>558.29300000000001</v>
      </c>
      <c r="J695" s="304">
        <f t="shared" si="136"/>
        <v>65.949999373089028</v>
      </c>
      <c r="K695" s="340">
        <v>5.29</v>
      </c>
      <c r="L695" s="310">
        <f t="shared" si="132"/>
        <v>88.495999999999995</v>
      </c>
      <c r="M695" s="304">
        <f t="shared" si="140"/>
        <v>0</v>
      </c>
      <c r="N695" s="304">
        <f t="shared" si="141"/>
        <v>22.532288138438037</v>
      </c>
      <c r="O695" s="304">
        <f t="shared" si="142"/>
        <v>0</v>
      </c>
      <c r="P695" s="304">
        <f t="shared" si="143"/>
        <v>0</v>
      </c>
      <c r="Q695" s="304">
        <f t="shared" si="144"/>
        <v>42.240747316848442</v>
      </c>
      <c r="R695" s="304">
        <f t="shared" si="137"/>
        <v>88.495999999999995</v>
      </c>
      <c r="S695" s="213">
        <f t="shared" si="138"/>
        <v>0</v>
      </c>
      <c r="T695" s="305">
        <f t="shared" si="139"/>
        <v>0</v>
      </c>
    </row>
    <row r="696" spans="1:20" ht="15" customHeight="1" x14ac:dyDescent="0.35">
      <c r="A696" s="202">
        <f>'09-2022'!A702</f>
        <v>44833.791666664991</v>
      </c>
      <c r="B696" s="364">
        <v>553.71399999999994</v>
      </c>
      <c r="C696" s="365">
        <v>36085.602008000002</v>
      </c>
      <c r="D696" s="366">
        <v>0</v>
      </c>
      <c r="E696" s="366">
        <v>0</v>
      </c>
      <c r="F696" s="239">
        <f t="shared" si="133"/>
        <v>553.71399999999994</v>
      </c>
      <c r="G696" s="239">
        <f t="shared" si="134"/>
        <v>36085.602008000002</v>
      </c>
      <c r="H696" s="216">
        <f>'09-2022'!P702</f>
        <v>0</v>
      </c>
      <c r="I696" s="309">
        <f t="shared" si="135"/>
        <v>553.71399999999994</v>
      </c>
      <c r="J696" s="304">
        <f t="shared" si="136"/>
        <v>65.170109493348562</v>
      </c>
      <c r="K696" s="340">
        <v>5.29</v>
      </c>
      <c r="L696" s="310">
        <f t="shared" si="132"/>
        <v>88.495999999999995</v>
      </c>
      <c r="M696" s="304">
        <f t="shared" si="140"/>
        <v>0</v>
      </c>
      <c r="N696" s="304">
        <f t="shared" si="141"/>
        <v>22.532288138438037</v>
      </c>
      <c r="O696" s="304">
        <f t="shared" si="142"/>
        <v>0</v>
      </c>
      <c r="P696" s="304">
        <f t="shared" si="143"/>
        <v>0</v>
      </c>
      <c r="Q696" s="304">
        <f t="shared" si="144"/>
        <v>42.240747316848442</v>
      </c>
      <c r="R696" s="304">
        <f t="shared" si="137"/>
        <v>88.495999999999995</v>
      </c>
      <c r="S696" s="213">
        <f t="shared" si="138"/>
        <v>0</v>
      </c>
      <c r="T696" s="305">
        <f t="shared" si="139"/>
        <v>0</v>
      </c>
    </row>
    <row r="697" spans="1:20" ht="15" customHeight="1" x14ac:dyDescent="0.35">
      <c r="A697" s="202">
        <f>'09-2022'!A703</f>
        <v>44833.833333331655</v>
      </c>
      <c r="B697" s="364">
        <v>569.04499999999996</v>
      </c>
      <c r="C697" s="365">
        <v>42070.980035</v>
      </c>
      <c r="D697" s="366">
        <v>0</v>
      </c>
      <c r="E697" s="366">
        <v>0</v>
      </c>
      <c r="F697" s="239">
        <f t="shared" si="133"/>
        <v>569.04499999999996</v>
      </c>
      <c r="G697" s="239">
        <f t="shared" si="134"/>
        <v>42070.980035</v>
      </c>
      <c r="H697" s="216">
        <f>'09-2022'!P703</f>
        <v>0</v>
      </c>
      <c r="I697" s="309">
        <f t="shared" si="135"/>
        <v>569.04499999999996</v>
      </c>
      <c r="J697" s="304">
        <f t="shared" si="136"/>
        <v>73.932606445887416</v>
      </c>
      <c r="K697" s="340">
        <v>5.29</v>
      </c>
      <c r="L697" s="310">
        <f t="shared" si="132"/>
        <v>88.495999999999995</v>
      </c>
      <c r="M697" s="304">
        <f t="shared" si="140"/>
        <v>0</v>
      </c>
      <c r="N697" s="304">
        <f t="shared" si="141"/>
        <v>22.532288138438037</v>
      </c>
      <c r="O697" s="304">
        <f t="shared" si="142"/>
        <v>0</v>
      </c>
      <c r="P697" s="304">
        <f t="shared" si="143"/>
        <v>0</v>
      </c>
      <c r="Q697" s="304">
        <f t="shared" si="144"/>
        <v>42.240747316848442</v>
      </c>
      <c r="R697" s="304">
        <f t="shared" si="137"/>
        <v>88.495999999999995</v>
      </c>
      <c r="S697" s="213">
        <f t="shared" si="138"/>
        <v>0</v>
      </c>
      <c r="T697" s="305">
        <f t="shared" si="139"/>
        <v>0</v>
      </c>
    </row>
    <row r="698" spans="1:20" ht="15" customHeight="1" x14ac:dyDescent="0.35">
      <c r="A698" s="202">
        <f>'09-2022'!A704</f>
        <v>44833.874999998319</v>
      </c>
      <c r="B698" s="364">
        <v>577.1</v>
      </c>
      <c r="C698" s="365">
        <v>35601.298999999999</v>
      </c>
      <c r="D698" s="366">
        <v>1.4910000000000001</v>
      </c>
      <c r="E698" s="366">
        <v>91.98</v>
      </c>
      <c r="F698" s="239">
        <f t="shared" si="133"/>
        <v>575.60900000000004</v>
      </c>
      <c r="G698" s="239">
        <f t="shared" si="134"/>
        <v>35509.318999999996</v>
      </c>
      <c r="H698" s="216">
        <f>'09-2022'!P704</f>
        <v>0</v>
      </c>
      <c r="I698" s="309">
        <f t="shared" si="135"/>
        <v>575.60900000000004</v>
      </c>
      <c r="J698" s="304">
        <f t="shared" si="136"/>
        <v>61.689999635169002</v>
      </c>
      <c r="K698" s="340">
        <v>5.29</v>
      </c>
      <c r="L698" s="310">
        <f t="shared" si="132"/>
        <v>88.495999999999995</v>
      </c>
      <c r="M698" s="304">
        <f t="shared" si="140"/>
        <v>0</v>
      </c>
      <c r="N698" s="304">
        <f t="shared" si="141"/>
        <v>22.532288138438037</v>
      </c>
      <c r="O698" s="304">
        <f t="shared" si="142"/>
        <v>0</v>
      </c>
      <c r="P698" s="304">
        <f t="shared" si="143"/>
        <v>0</v>
      </c>
      <c r="Q698" s="304">
        <f t="shared" si="144"/>
        <v>42.240747316848442</v>
      </c>
      <c r="R698" s="304">
        <f t="shared" si="137"/>
        <v>88.495999999999995</v>
      </c>
      <c r="S698" s="213">
        <f t="shared" si="138"/>
        <v>0</v>
      </c>
      <c r="T698" s="305">
        <f t="shared" si="139"/>
        <v>0</v>
      </c>
    </row>
    <row r="699" spans="1:20" ht="15" customHeight="1" x14ac:dyDescent="0.35">
      <c r="A699" s="202">
        <f>'09-2022'!A705</f>
        <v>44833.916666664983</v>
      </c>
      <c r="B699" s="364">
        <v>559.52</v>
      </c>
      <c r="C699" s="365">
        <v>29685.239139999998</v>
      </c>
      <c r="D699" s="366">
        <v>0</v>
      </c>
      <c r="E699" s="366">
        <v>0</v>
      </c>
      <c r="F699" s="239">
        <f t="shared" si="133"/>
        <v>559.52</v>
      </c>
      <c r="G699" s="239">
        <f t="shared" si="134"/>
        <v>29685.239139999998</v>
      </c>
      <c r="H699" s="216">
        <f>'09-2022'!P705</f>
        <v>0</v>
      </c>
      <c r="I699" s="309">
        <f t="shared" si="135"/>
        <v>559.52</v>
      </c>
      <c r="J699" s="304">
        <f t="shared" si="136"/>
        <v>53.054831176722907</v>
      </c>
      <c r="K699" s="340">
        <v>5.29</v>
      </c>
      <c r="L699" s="310">
        <f t="shared" si="132"/>
        <v>88.495999999999995</v>
      </c>
      <c r="M699" s="304">
        <f t="shared" si="140"/>
        <v>0</v>
      </c>
      <c r="N699" s="304">
        <f t="shared" si="141"/>
        <v>22.532288138438037</v>
      </c>
      <c r="O699" s="304">
        <f t="shared" si="142"/>
        <v>0</v>
      </c>
      <c r="P699" s="304">
        <f t="shared" si="143"/>
        <v>0</v>
      </c>
      <c r="Q699" s="304">
        <f t="shared" si="144"/>
        <v>42.240747316848442</v>
      </c>
      <c r="R699" s="304">
        <f t="shared" si="137"/>
        <v>88.495999999999995</v>
      </c>
      <c r="S699" s="213">
        <f t="shared" si="138"/>
        <v>0</v>
      </c>
      <c r="T699" s="305">
        <f t="shared" si="139"/>
        <v>0</v>
      </c>
    </row>
    <row r="700" spans="1:20" ht="15" customHeight="1" x14ac:dyDescent="0.35">
      <c r="A700" s="202">
        <f>'09-2022'!A706</f>
        <v>44833.958333331648</v>
      </c>
      <c r="B700" s="364">
        <v>549.255</v>
      </c>
      <c r="C700" s="365">
        <v>25335.57804</v>
      </c>
      <c r="D700" s="366">
        <v>0</v>
      </c>
      <c r="E700" s="366">
        <v>0</v>
      </c>
      <c r="F700" s="239">
        <f t="shared" si="133"/>
        <v>549.255</v>
      </c>
      <c r="G700" s="239">
        <f t="shared" si="134"/>
        <v>25335.57804</v>
      </c>
      <c r="H700" s="216">
        <f>'09-2022'!P706</f>
        <v>0</v>
      </c>
      <c r="I700" s="309">
        <f t="shared" si="135"/>
        <v>549.255</v>
      </c>
      <c r="J700" s="304">
        <f t="shared" si="136"/>
        <v>46.127168692137531</v>
      </c>
      <c r="K700" s="340">
        <v>5.29</v>
      </c>
      <c r="L700" s="310">
        <f t="shared" si="132"/>
        <v>88.495999999999995</v>
      </c>
      <c r="M700" s="304">
        <f t="shared" si="140"/>
        <v>0</v>
      </c>
      <c r="N700" s="304">
        <f t="shared" si="141"/>
        <v>22.532288138438037</v>
      </c>
      <c r="O700" s="304">
        <f t="shared" si="142"/>
        <v>0</v>
      </c>
      <c r="P700" s="304">
        <f t="shared" si="143"/>
        <v>0</v>
      </c>
      <c r="Q700" s="304">
        <f t="shared" si="144"/>
        <v>42.240747316848442</v>
      </c>
      <c r="R700" s="304">
        <f t="shared" si="137"/>
        <v>88.495999999999995</v>
      </c>
      <c r="S700" s="213">
        <f t="shared" si="138"/>
        <v>0</v>
      </c>
      <c r="T700" s="305">
        <f t="shared" si="139"/>
        <v>0</v>
      </c>
    </row>
    <row r="701" spans="1:20" ht="15" customHeight="1" x14ac:dyDescent="0.35">
      <c r="A701" s="202">
        <f>'09-2022'!A707</f>
        <v>44833.999999998312</v>
      </c>
      <c r="B701" s="364">
        <v>527.28700000000003</v>
      </c>
      <c r="C701" s="365">
        <v>23213.845797000002</v>
      </c>
      <c r="D701" s="366">
        <v>0</v>
      </c>
      <c r="E701" s="366">
        <v>0</v>
      </c>
      <c r="F701" s="239">
        <f t="shared" si="133"/>
        <v>527.28700000000003</v>
      </c>
      <c r="G701" s="239">
        <f t="shared" si="134"/>
        <v>23213.845797000002</v>
      </c>
      <c r="H701" s="216">
        <f>'09-2022'!P707</f>
        <v>0</v>
      </c>
      <c r="I701" s="309">
        <f t="shared" si="135"/>
        <v>527.28700000000003</v>
      </c>
      <c r="J701" s="304">
        <f t="shared" si="136"/>
        <v>44.025067557136815</v>
      </c>
      <c r="K701" s="340">
        <v>5.29</v>
      </c>
      <c r="L701" s="310">
        <f t="shared" si="132"/>
        <v>88.495999999999995</v>
      </c>
      <c r="M701" s="304">
        <f t="shared" si="140"/>
        <v>0</v>
      </c>
      <c r="N701" s="304">
        <f t="shared" si="141"/>
        <v>22.532288138438037</v>
      </c>
      <c r="O701" s="304">
        <f t="shared" si="142"/>
        <v>0</v>
      </c>
      <c r="P701" s="304">
        <f t="shared" si="143"/>
        <v>0</v>
      </c>
      <c r="Q701" s="304">
        <f t="shared" si="144"/>
        <v>42.240747316848442</v>
      </c>
      <c r="R701" s="304">
        <f t="shared" si="137"/>
        <v>88.495999999999995</v>
      </c>
      <c r="S701" s="213">
        <f t="shared" si="138"/>
        <v>0</v>
      </c>
      <c r="T701" s="305">
        <f t="shared" si="139"/>
        <v>0</v>
      </c>
    </row>
    <row r="702" spans="1:20" ht="15" customHeight="1" x14ac:dyDescent="0.35">
      <c r="A702" s="202">
        <f>'09-2022'!A708</f>
        <v>44834.041666664976</v>
      </c>
      <c r="B702" s="362">
        <v>508.09199999999998</v>
      </c>
      <c r="C702" s="363">
        <v>20721.511168000001</v>
      </c>
      <c r="D702" s="366">
        <v>0</v>
      </c>
      <c r="E702" s="366">
        <v>0</v>
      </c>
      <c r="F702" s="239">
        <f t="shared" si="133"/>
        <v>508.09199999999998</v>
      </c>
      <c r="G702" s="239">
        <f t="shared" si="134"/>
        <v>20721.511168000001</v>
      </c>
      <c r="H702" s="216">
        <f>'09-2022'!P708</f>
        <v>0</v>
      </c>
      <c r="I702" s="309">
        <f t="shared" si="135"/>
        <v>508.09199999999998</v>
      </c>
      <c r="J702" s="304">
        <f t="shared" si="136"/>
        <v>40.782990419057967</v>
      </c>
      <c r="K702" s="340">
        <v>5.3</v>
      </c>
      <c r="L702" s="310">
        <f t="shared" si="132"/>
        <v>88.6</v>
      </c>
      <c r="M702" s="304">
        <f t="shared" si="140"/>
        <v>0</v>
      </c>
      <c r="N702" s="304">
        <f t="shared" si="141"/>
        <v>22.532288138438037</v>
      </c>
      <c r="O702" s="304">
        <f t="shared" si="142"/>
        <v>0</v>
      </c>
      <c r="P702" s="304">
        <f t="shared" si="143"/>
        <v>0</v>
      </c>
      <c r="Q702" s="304">
        <f t="shared" si="144"/>
        <v>42.240747316848442</v>
      </c>
      <c r="R702" s="304">
        <f t="shared" si="137"/>
        <v>88.6</v>
      </c>
      <c r="S702" s="213">
        <f t="shared" si="138"/>
        <v>0</v>
      </c>
      <c r="T702" s="305">
        <f t="shared" si="139"/>
        <v>0</v>
      </c>
    </row>
    <row r="703" spans="1:20" ht="15" customHeight="1" x14ac:dyDescent="0.35">
      <c r="A703" s="202">
        <f>'09-2022'!A709</f>
        <v>44834.08333333164</v>
      </c>
      <c r="B703" s="364">
        <v>502.608</v>
      </c>
      <c r="C703" s="365">
        <v>19350.991459999997</v>
      </c>
      <c r="D703" s="366">
        <v>0</v>
      </c>
      <c r="E703" s="366">
        <v>0</v>
      </c>
      <c r="F703" s="239">
        <f t="shared" si="133"/>
        <v>502.608</v>
      </c>
      <c r="G703" s="239">
        <f t="shared" si="134"/>
        <v>19350.991459999997</v>
      </c>
      <c r="H703" s="216">
        <f>'09-2022'!P709</f>
        <v>0</v>
      </c>
      <c r="I703" s="309">
        <f t="shared" si="135"/>
        <v>502.608</v>
      </c>
      <c r="J703" s="304">
        <f t="shared" si="136"/>
        <v>38.501160864928529</v>
      </c>
      <c r="K703" s="340">
        <v>5.3</v>
      </c>
      <c r="L703" s="310">
        <f t="shared" si="132"/>
        <v>88.6</v>
      </c>
      <c r="M703" s="304">
        <f t="shared" si="140"/>
        <v>0</v>
      </c>
      <c r="N703" s="304">
        <f t="shared" si="141"/>
        <v>22.532288138438037</v>
      </c>
      <c r="O703" s="304">
        <f t="shared" si="142"/>
        <v>0</v>
      </c>
      <c r="P703" s="304">
        <f t="shared" si="143"/>
        <v>0</v>
      </c>
      <c r="Q703" s="304">
        <f t="shared" si="144"/>
        <v>42.240747316848442</v>
      </c>
      <c r="R703" s="304">
        <f t="shared" si="137"/>
        <v>88.6</v>
      </c>
      <c r="S703" s="213">
        <f t="shared" si="138"/>
        <v>0</v>
      </c>
      <c r="T703" s="305">
        <f t="shared" si="139"/>
        <v>0</v>
      </c>
    </row>
    <row r="704" spans="1:20" ht="15" customHeight="1" x14ac:dyDescent="0.35">
      <c r="A704" s="202">
        <f>'09-2022'!A710</f>
        <v>44834.124999998305</v>
      </c>
      <c r="B704" s="364">
        <v>499.19499999999999</v>
      </c>
      <c r="C704" s="365">
        <v>18716.95321</v>
      </c>
      <c r="D704" s="366">
        <v>0</v>
      </c>
      <c r="E704" s="366">
        <v>0</v>
      </c>
      <c r="F704" s="239">
        <f t="shared" si="133"/>
        <v>499.19499999999999</v>
      </c>
      <c r="G704" s="239">
        <f t="shared" si="134"/>
        <v>18716.95321</v>
      </c>
      <c r="H704" s="216">
        <f>'09-2022'!P710</f>
        <v>0</v>
      </c>
      <c r="I704" s="309">
        <f t="shared" si="135"/>
        <v>499.19499999999999</v>
      </c>
      <c r="J704" s="304">
        <f t="shared" si="136"/>
        <v>37.494272198239166</v>
      </c>
      <c r="K704" s="340">
        <v>5.3</v>
      </c>
      <c r="L704" s="310">
        <f t="shared" si="132"/>
        <v>88.6</v>
      </c>
      <c r="M704" s="304">
        <f t="shared" si="140"/>
        <v>0</v>
      </c>
      <c r="N704" s="304">
        <f t="shared" si="141"/>
        <v>22.532288138438037</v>
      </c>
      <c r="O704" s="304">
        <f t="shared" si="142"/>
        <v>0</v>
      </c>
      <c r="P704" s="304">
        <f t="shared" si="143"/>
        <v>0</v>
      </c>
      <c r="Q704" s="304">
        <f t="shared" si="144"/>
        <v>42.240747316848442</v>
      </c>
      <c r="R704" s="304">
        <f t="shared" si="137"/>
        <v>88.6</v>
      </c>
      <c r="S704" s="213">
        <f t="shared" si="138"/>
        <v>0</v>
      </c>
      <c r="T704" s="305">
        <f t="shared" si="139"/>
        <v>0</v>
      </c>
    </row>
    <row r="705" spans="1:20" ht="15" customHeight="1" x14ac:dyDescent="0.35">
      <c r="A705" s="202">
        <f>'09-2022'!A711</f>
        <v>44834.166666664969</v>
      </c>
      <c r="B705" s="364">
        <v>507.78899999999999</v>
      </c>
      <c r="C705" s="365">
        <v>18900.221193000001</v>
      </c>
      <c r="D705" s="366">
        <v>0</v>
      </c>
      <c r="E705" s="366">
        <v>0</v>
      </c>
      <c r="F705" s="239">
        <f t="shared" si="133"/>
        <v>507.78899999999999</v>
      </c>
      <c r="G705" s="239">
        <f t="shared" si="134"/>
        <v>18900.221193000001</v>
      </c>
      <c r="H705" s="216">
        <f>'09-2022'!P711</f>
        <v>0</v>
      </c>
      <c r="I705" s="309">
        <f t="shared" si="135"/>
        <v>507.78899999999999</v>
      </c>
      <c r="J705" s="304">
        <f t="shared" si="136"/>
        <v>37.220619574271993</v>
      </c>
      <c r="K705" s="340">
        <v>5.3</v>
      </c>
      <c r="L705" s="310">
        <f t="shared" si="132"/>
        <v>88.6</v>
      </c>
      <c r="M705" s="304">
        <f t="shared" si="140"/>
        <v>0</v>
      </c>
      <c r="N705" s="304">
        <f t="shared" si="141"/>
        <v>22.532288138438037</v>
      </c>
      <c r="O705" s="304">
        <f t="shared" si="142"/>
        <v>0</v>
      </c>
      <c r="P705" s="304">
        <f t="shared" si="143"/>
        <v>0</v>
      </c>
      <c r="Q705" s="304">
        <f t="shared" si="144"/>
        <v>42.240747316848442</v>
      </c>
      <c r="R705" s="304">
        <f t="shared" si="137"/>
        <v>88.6</v>
      </c>
      <c r="S705" s="213">
        <f t="shared" si="138"/>
        <v>0</v>
      </c>
      <c r="T705" s="305">
        <f t="shared" si="139"/>
        <v>0</v>
      </c>
    </row>
    <row r="706" spans="1:20" ht="15" customHeight="1" x14ac:dyDescent="0.35">
      <c r="A706" s="202">
        <f>'09-2022'!A712</f>
        <v>44834.208333331633</v>
      </c>
      <c r="B706" s="364">
        <v>512.08400000000006</v>
      </c>
      <c r="C706" s="365">
        <v>19667.367495999999</v>
      </c>
      <c r="D706" s="366">
        <v>0</v>
      </c>
      <c r="E706" s="366">
        <v>0</v>
      </c>
      <c r="F706" s="239">
        <f t="shared" si="133"/>
        <v>512.08400000000006</v>
      </c>
      <c r="G706" s="239">
        <f t="shared" si="134"/>
        <v>19667.367495999999</v>
      </c>
      <c r="H706" s="216">
        <f>'09-2022'!P712</f>
        <v>0</v>
      </c>
      <c r="I706" s="309">
        <f t="shared" si="135"/>
        <v>512.08400000000006</v>
      </c>
      <c r="J706" s="304">
        <f t="shared" si="136"/>
        <v>38.406526069941641</v>
      </c>
      <c r="K706" s="340">
        <v>5.3</v>
      </c>
      <c r="L706" s="310">
        <f t="shared" si="132"/>
        <v>88.6</v>
      </c>
      <c r="M706" s="304">
        <f t="shared" si="140"/>
        <v>0</v>
      </c>
      <c r="N706" s="304">
        <f t="shared" si="141"/>
        <v>22.532288138438037</v>
      </c>
      <c r="O706" s="304">
        <f t="shared" si="142"/>
        <v>0</v>
      </c>
      <c r="P706" s="304">
        <f t="shared" si="143"/>
        <v>0</v>
      </c>
      <c r="Q706" s="304">
        <f t="shared" si="144"/>
        <v>42.240747316848442</v>
      </c>
      <c r="R706" s="304">
        <f t="shared" si="137"/>
        <v>88.6</v>
      </c>
      <c r="S706" s="213">
        <f t="shared" si="138"/>
        <v>0</v>
      </c>
      <c r="T706" s="305">
        <f t="shared" si="139"/>
        <v>0</v>
      </c>
    </row>
    <row r="707" spans="1:20" ht="15" customHeight="1" x14ac:dyDescent="0.35">
      <c r="A707" s="202">
        <f>'09-2022'!A713</f>
        <v>44834.249999998297</v>
      </c>
      <c r="B707" s="364">
        <v>534.17899999999997</v>
      </c>
      <c r="C707" s="365">
        <v>23012.896683999999</v>
      </c>
      <c r="D707" s="366">
        <v>0</v>
      </c>
      <c r="E707" s="366">
        <v>0</v>
      </c>
      <c r="F707" s="239">
        <f t="shared" si="133"/>
        <v>534.17899999999997</v>
      </c>
      <c r="G707" s="239">
        <f t="shared" si="134"/>
        <v>23012.896683999999</v>
      </c>
      <c r="H707" s="216">
        <f>'09-2022'!P713</f>
        <v>0</v>
      </c>
      <c r="I707" s="309">
        <f t="shared" si="135"/>
        <v>534.17899999999997</v>
      </c>
      <c r="J707" s="304">
        <f t="shared" si="136"/>
        <v>43.080871176141329</v>
      </c>
      <c r="K707" s="340">
        <v>5.3</v>
      </c>
      <c r="L707" s="310">
        <f t="shared" si="132"/>
        <v>88.6</v>
      </c>
      <c r="M707" s="304">
        <f t="shared" si="140"/>
        <v>0</v>
      </c>
      <c r="N707" s="304">
        <f t="shared" si="141"/>
        <v>22.532288138438037</v>
      </c>
      <c r="O707" s="304">
        <f t="shared" si="142"/>
        <v>0</v>
      </c>
      <c r="P707" s="304">
        <f t="shared" si="143"/>
        <v>0</v>
      </c>
      <c r="Q707" s="304">
        <f t="shared" si="144"/>
        <v>42.240747316848442</v>
      </c>
      <c r="R707" s="304">
        <f t="shared" si="137"/>
        <v>88.6</v>
      </c>
      <c r="S707" s="213">
        <f t="shared" si="138"/>
        <v>0</v>
      </c>
      <c r="T707" s="305">
        <f t="shared" si="139"/>
        <v>0</v>
      </c>
    </row>
    <row r="708" spans="1:20" ht="15" customHeight="1" x14ac:dyDescent="0.35">
      <c r="A708" s="202">
        <f>'09-2022'!A714</f>
        <v>44834.291666664962</v>
      </c>
      <c r="B708" s="364">
        <v>582.428</v>
      </c>
      <c r="C708" s="365">
        <v>35586.189855999997</v>
      </c>
      <c r="D708" s="366">
        <v>0</v>
      </c>
      <c r="E708" s="366">
        <v>0</v>
      </c>
      <c r="F708" s="239">
        <f t="shared" si="133"/>
        <v>582.428</v>
      </c>
      <c r="G708" s="239">
        <f t="shared" si="134"/>
        <v>35586.189855999997</v>
      </c>
      <c r="H708" s="216">
        <f>'09-2022'!P714</f>
        <v>0</v>
      </c>
      <c r="I708" s="309">
        <f t="shared" si="135"/>
        <v>582.428</v>
      </c>
      <c r="J708" s="304">
        <f t="shared" si="136"/>
        <v>61.099723667131386</v>
      </c>
      <c r="K708" s="340">
        <v>5.3</v>
      </c>
      <c r="L708" s="310">
        <f t="shared" si="132"/>
        <v>88.6</v>
      </c>
      <c r="M708" s="304">
        <f t="shared" si="140"/>
        <v>0</v>
      </c>
      <c r="N708" s="304">
        <f t="shared" si="141"/>
        <v>22.532288138438037</v>
      </c>
      <c r="O708" s="304">
        <f t="shared" si="142"/>
        <v>0</v>
      </c>
      <c r="P708" s="304">
        <f t="shared" si="143"/>
        <v>0</v>
      </c>
      <c r="Q708" s="304">
        <f t="shared" si="144"/>
        <v>42.240747316848442</v>
      </c>
      <c r="R708" s="304">
        <f t="shared" si="137"/>
        <v>88.6</v>
      </c>
      <c r="S708" s="213">
        <f t="shared" si="138"/>
        <v>0</v>
      </c>
      <c r="T708" s="305">
        <f t="shared" si="139"/>
        <v>0</v>
      </c>
    </row>
    <row r="709" spans="1:20" ht="15" customHeight="1" x14ac:dyDescent="0.35">
      <c r="A709" s="202">
        <f>'09-2022'!A715</f>
        <v>44834.333333331626</v>
      </c>
      <c r="B709" s="364">
        <v>608.65300000000002</v>
      </c>
      <c r="C709" s="365">
        <v>38610.300488000001</v>
      </c>
      <c r="D709" s="366">
        <v>0</v>
      </c>
      <c r="E709" s="366">
        <v>0</v>
      </c>
      <c r="F709" s="239">
        <f t="shared" si="133"/>
        <v>608.65300000000002</v>
      </c>
      <c r="G709" s="239">
        <f t="shared" si="134"/>
        <v>38610.300488000001</v>
      </c>
      <c r="H709" s="216">
        <f>'09-2022'!P715</f>
        <v>0</v>
      </c>
      <c r="I709" s="309">
        <f t="shared" si="135"/>
        <v>608.65300000000002</v>
      </c>
      <c r="J709" s="304">
        <f t="shared" si="136"/>
        <v>63.435652971397495</v>
      </c>
      <c r="K709" s="340">
        <v>5.3</v>
      </c>
      <c r="L709" s="310">
        <f t="shared" si="132"/>
        <v>88.6</v>
      </c>
      <c r="M709" s="304">
        <f t="shared" si="140"/>
        <v>0</v>
      </c>
      <c r="N709" s="304">
        <f t="shared" si="141"/>
        <v>22.532288138438037</v>
      </c>
      <c r="O709" s="304">
        <f t="shared" si="142"/>
        <v>0</v>
      </c>
      <c r="P709" s="304">
        <f t="shared" si="143"/>
        <v>0</v>
      </c>
      <c r="Q709" s="304">
        <f t="shared" si="144"/>
        <v>42.240747316848442</v>
      </c>
      <c r="R709" s="304">
        <f t="shared" si="137"/>
        <v>88.6</v>
      </c>
      <c r="S709" s="213">
        <f t="shared" si="138"/>
        <v>0</v>
      </c>
      <c r="T709" s="305">
        <f t="shared" si="139"/>
        <v>0</v>
      </c>
    </row>
    <row r="710" spans="1:20" ht="15" customHeight="1" x14ac:dyDescent="0.35">
      <c r="A710" s="202">
        <f>'09-2022'!A716</f>
        <v>44834.37499999829</v>
      </c>
      <c r="B710" s="364">
        <v>607.05499999999995</v>
      </c>
      <c r="C710" s="365">
        <v>37886.377840000001</v>
      </c>
      <c r="D710" s="366">
        <v>0</v>
      </c>
      <c r="E710" s="366">
        <v>0</v>
      </c>
      <c r="F710" s="239">
        <f t="shared" si="133"/>
        <v>607.05499999999995</v>
      </c>
      <c r="G710" s="239">
        <f t="shared" si="134"/>
        <v>37886.377840000001</v>
      </c>
      <c r="H710" s="216">
        <f>'09-2022'!P716</f>
        <v>0</v>
      </c>
      <c r="I710" s="309">
        <f t="shared" si="135"/>
        <v>607.05499999999995</v>
      </c>
      <c r="J710" s="304">
        <f t="shared" si="136"/>
        <v>62.410124025005977</v>
      </c>
      <c r="K710" s="340">
        <v>5.3</v>
      </c>
      <c r="L710" s="310">
        <f t="shared" ref="L710:L725" si="145">IF(AND(MONTH($A$2)&gt;5,MONTH($A$2)&lt;9),(K710*10800)/1000,(K710*10400)/1000)+33.48</f>
        <v>88.6</v>
      </c>
      <c r="M710" s="304">
        <f t="shared" si="140"/>
        <v>0</v>
      </c>
      <c r="N710" s="304">
        <f t="shared" si="141"/>
        <v>22.532288138438037</v>
      </c>
      <c r="O710" s="304">
        <f t="shared" si="142"/>
        <v>0</v>
      </c>
      <c r="P710" s="304">
        <f t="shared" si="143"/>
        <v>0</v>
      </c>
      <c r="Q710" s="304">
        <f t="shared" si="144"/>
        <v>42.240747316848442</v>
      </c>
      <c r="R710" s="304">
        <f t="shared" si="137"/>
        <v>88.6</v>
      </c>
      <c r="S710" s="213">
        <f t="shared" si="138"/>
        <v>0</v>
      </c>
      <c r="T710" s="305">
        <f t="shared" si="139"/>
        <v>0</v>
      </c>
    </row>
    <row r="711" spans="1:20" ht="15" customHeight="1" x14ac:dyDescent="0.35">
      <c r="A711" s="202">
        <f>'09-2022'!A717</f>
        <v>44834.416666664954</v>
      </c>
      <c r="B711" s="364">
        <v>599.95600000000002</v>
      </c>
      <c r="C711" s="365">
        <v>37798.988423999996</v>
      </c>
      <c r="D711" s="366">
        <v>0</v>
      </c>
      <c r="E711" s="366">
        <v>0</v>
      </c>
      <c r="F711" s="239">
        <f t="shared" ref="F711:F725" si="146">B711-D711</f>
        <v>599.95600000000002</v>
      </c>
      <c r="G711" s="239">
        <f t="shared" ref="G711:G725" si="147">C711-E711</f>
        <v>37798.988423999996</v>
      </c>
      <c r="H711" s="216">
        <f>'09-2022'!P717</f>
        <v>0</v>
      </c>
      <c r="I711" s="309">
        <f t="shared" ref="I711:I725" si="148">F711-H711</f>
        <v>599.95600000000002</v>
      </c>
      <c r="J711" s="304">
        <f t="shared" ref="J711:J725" si="149">IF(F711&gt;0,G711/F711,0)</f>
        <v>63.002934255178701</v>
      </c>
      <c r="K711" s="340">
        <v>5.3</v>
      </c>
      <c r="L711" s="310">
        <f t="shared" si="145"/>
        <v>88.6</v>
      </c>
      <c r="M711" s="304">
        <f t="shared" si="140"/>
        <v>0</v>
      </c>
      <c r="N711" s="304">
        <f t="shared" si="141"/>
        <v>22.532288138438037</v>
      </c>
      <c r="O711" s="304">
        <f t="shared" si="142"/>
        <v>0</v>
      </c>
      <c r="P711" s="304">
        <f t="shared" si="143"/>
        <v>0</v>
      </c>
      <c r="Q711" s="304">
        <f t="shared" si="144"/>
        <v>42.240747316848442</v>
      </c>
      <c r="R711" s="304">
        <f t="shared" ref="R711:R725" si="150">MAX(L711:Q711)</f>
        <v>88.6</v>
      </c>
      <c r="S711" s="213">
        <f t="shared" ref="S711:S725" si="151">IF(J711&gt;R711,J711-R711,0)</f>
        <v>0</v>
      </c>
      <c r="T711" s="305">
        <f t="shared" ref="T711:T725" si="152">IF(S711&lt;&gt;" ",S711*I711,0)</f>
        <v>0</v>
      </c>
    </row>
    <row r="712" spans="1:20" ht="15" customHeight="1" x14ac:dyDescent="0.35">
      <c r="A712" s="202">
        <f>'09-2022'!A718</f>
        <v>44834.458333331619</v>
      </c>
      <c r="B712" s="364">
        <v>593.78899999999999</v>
      </c>
      <c r="C712" s="365">
        <v>37556.612659999999</v>
      </c>
      <c r="D712" s="366">
        <v>0</v>
      </c>
      <c r="E712" s="366">
        <v>0</v>
      </c>
      <c r="F712" s="239">
        <f t="shared" si="146"/>
        <v>593.78899999999999</v>
      </c>
      <c r="G712" s="239">
        <f t="shared" si="147"/>
        <v>37556.612659999999</v>
      </c>
      <c r="H712" s="216">
        <f>'09-2022'!P718</f>
        <v>0</v>
      </c>
      <c r="I712" s="309">
        <f t="shared" si="148"/>
        <v>593.78899999999999</v>
      </c>
      <c r="J712" s="304">
        <f t="shared" si="149"/>
        <v>63.24908790833107</v>
      </c>
      <c r="K712" s="340">
        <v>5.3</v>
      </c>
      <c r="L712" s="310">
        <f t="shared" si="145"/>
        <v>88.6</v>
      </c>
      <c r="M712" s="304">
        <f t="shared" ref="M712:M725" si="153">M711</f>
        <v>0</v>
      </c>
      <c r="N712" s="304">
        <f t="shared" ref="N712:N725" si="154">N711</f>
        <v>22.532288138438037</v>
      </c>
      <c r="O712" s="304">
        <f t="shared" ref="O712:O725" si="155">O711</f>
        <v>0</v>
      </c>
      <c r="P712" s="304">
        <f t="shared" ref="P712:P725" si="156">P711</f>
        <v>0</v>
      </c>
      <c r="Q712" s="304">
        <f t="shared" ref="Q712:Q725" si="157">Q711</f>
        <v>42.240747316848442</v>
      </c>
      <c r="R712" s="304">
        <f t="shared" si="150"/>
        <v>88.6</v>
      </c>
      <c r="S712" s="213">
        <f t="shared" si="151"/>
        <v>0</v>
      </c>
      <c r="T712" s="305">
        <f t="shared" si="152"/>
        <v>0</v>
      </c>
    </row>
    <row r="713" spans="1:20" ht="15" customHeight="1" x14ac:dyDescent="0.35">
      <c r="A713" s="202">
        <f>'09-2022'!A719</f>
        <v>44834.499999998283</v>
      </c>
      <c r="B713" s="364">
        <v>579.8549999999999</v>
      </c>
      <c r="C713" s="365">
        <v>35623.013025</v>
      </c>
      <c r="D713" s="366">
        <v>0</v>
      </c>
      <c r="E713" s="366">
        <v>0</v>
      </c>
      <c r="F713" s="239">
        <f t="shared" si="146"/>
        <v>579.8549999999999</v>
      </c>
      <c r="G713" s="239">
        <f t="shared" si="147"/>
        <v>35623.013025</v>
      </c>
      <c r="H713" s="216">
        <f>'09-2022'!P719</f>
        <v>0</v>
      </c>
      <c r="I713" s="309">
        <f t="shared" si="148"/>
        <v>579.8549999999999</v>
      </c>
      <c r="J713" s="304">
        <f t="shared" si="149"/>
        <v>61.434346560778138</v>
      </c>
      <c r="K713" s="340">
        <v>5.3</v>
      </c>
      <c r="L713" s="310">
        <f t="shared" si="145"/>
        <v>88.6</v>
      </c>
      <c r="M713" s="304">
        <f t="shared" si="153"/>
        <v>0</v>
      </c>
      <c r="N713" s="304">
        <f t="shared" si="154"/>
        <v>22.532288138438037</v>
      </c>
      <c r="O713" s="304">
        <f t="shared" si="155"/>
        <v>0</v>
      </c>
      <c r="P713" s="304">
        <f t="shared" si="156"/>
        <v>0</v>
      </c>
      <c r="Q713" s="304">
        <f t="shared" si="157"/>
        <v>42.240747316848442</v>
      </c>
      <c r="R713" s="304">
        <f t="shared" si="150"/>
        <v>88.6</v>
      </c>
      <c r="S713" s="213">
        <f t="shared" si="151"/>
        <v>0</v>
      </c>
      <c r="T713" s="305">
        <f t="shared" si="152"/>
        <v>0</v>
      </c>
    </row>
    <row r="714" spans="1:20" ht="15" customHeight="1" x14ac:dyDescent="0.35">
      <c r="A714" s="202">
        <f>'09-2022'!A720</f>
        <v>44834.541666664947</v>
      </c>
      <c r="B714" s="364">
        <v>577.66200000000003</v>
      </c>
      <c r="C714" s="365">
        <v>34998.434866000003</v>
      </c>
      <c r="D714" s="366">
        <v>0</v>
      </c>
      <c r="E714" s="366">
        <v>0</v>
      </c>
      <c r="F714" s="239">
        <f t="shared" si="146"/>
        <v>577.66200000000003</v>
      </c>
      <c r="G714" s="239">
        <f t="shared" si="147"/>
        <v>34998.434866000003</v>
      </c>
      <c r="H714" s="216">
        <f>'09-2022'!P720</f>
        <v>0</v>
      </c>
      <c r="I714" s="309">
        <f t="shared" si="148"/>
        <v>577.66200000000003</v>
      </c>
      <c r="J714" s="304">
        <f t="shared" si="149"/>
        <v>60.586354764550897</v>
      </c>
      <c r="K714" s="340">
        <v>5.3</v>
      </c>
      <c r="L714" s="310">
        <f t="shared" si="145"/>
        <v>88.6</v>
      </c>
      <c r="M714" s="304">
        <f t="shared" si="153"/>
        <v>0</v>
      </c>
      <c r="N714" s="304">
        <f t="shared" si="154"/>
        <v>22.532288138438037</v>
      </c>
      <c r="O714" s="304">
        <f t="shared" si="155"/>
        <v>0</v>
      </c>
      <c r="P714" s="304">
        <f t="shared" si="156"/>
        <v>0</v>
      </c>
      <c r="Q714" s="304">
        <f t="shared" si="157"/>
        <v>42.240747316848442</v>
      </c>
      <c r="R714" s="304">
        <f t="shared" si="150"/>
        <v>88.6</v>
      </c>
      <c r="S714" s="213">
        <f t="shared" si="151"/>
        <v>0</v>
      </c>
      <c r="T714" s="305">
        <f t="shared" si="152"/>
        <v>0</v>
      </c>
    </row>
    <row r="715" spans="1:20" ht="15" customHeight="1" x14ac:dyDescent="0.35">
      <c r="A715" s="202">
        <f>'09-2022'!A721</f>
        <v>44834.583333331611</v>
      </c>
      <c r="B715" s="364">
        <v>575.71399999999994</v>
      </c>
      <c r="C715" s="365">
        <v>34763.413769999999</v>
      </c>
      <c r="D715" s="366">
        <v>0</v>
      </c>
      <c r="E715" s="366">
        <v>0</v>
      </c>
      <c r="F715" s="239">
        <f t="shared" si="146"/>
        <v>575.71399999999994</v>
      </c>
      <c r="G715" s="239">
        <f t="shared" si="147"/>
        <v>34763.413769999999</v>
      </c>
      <c r="H715" s="216">
        <f>'09-2022'!P721</f>
        <v>0</v>
      </c>
      <c r="I715" s="309">
        <f t="shared" si="148"/>
        <v>575.71399999999994</v>
      </c>
      <c r="J715" s="304">
        <f t="shared" si="149"/>
        <v>60.383130808005369</v>
      </c>
      <c r="K715" s="340">
        <v>5.3</v>
      </c>
      <c r="L715" s="310">
        <f t="shared" si="145"/>
        <v>88.6</v>
      </c>
      <c r="M715" s="304">
        <f t="shared" si="153"/>
        <v>0</v>
      </c>
      <c r="N715" s="304">
        <f t="shared" si="154"/>
        <v>22.532288138438037</v>
      </c>
      <c r="O715" s="304">
        <f t="shared" si="155"/>
        <v>0</v>
      </c>
      <c r="P715" s="304">
        <f t="shared" si="156"/>
        <v>0</v>
      </c>
      <c r="Q715" s="304">
        <f t="shared" si="157"/>
        <v>42.240747316848442</v>
      </c>
      <c r="R715" s="304">
        <f t="shared" si="150"/>
        <v>88.6</v>
      </c>
      <c r="S715" s="213">
        <f t="shared" si="151"/>
        <v>0</v>
      </c>
      <c r="T715" s="305">
        <f t="shared" si="152"/>
        <v>0</v>
      </c>
    </row>
    <row r="716" spans="1:20" ht="15" customHeight="1" x14ac:dyDescent="0.35">
      <c r="A716" s="202">
        <f>'09-2022'!A722</f>
        <v>44834.624999998276</v>
      </c>
      <c r="B716" s="364">
        <v>560.23</v>
      </c>
      <c r="C716" s="365">
        <v>33230.584309999998</v>
      </c>
      <c r="D716" s="366">
        <v>0</v>
      </c>
      <c r="E716" s="366">
        <v>0</v>
      </c>
      <c r="F716" s="239">
        <f t="shared" si="146"/>
        <v>560.23</v>
      </c>
      <c r="G716" s="239">
        <f t="shared" si="147"/>
        <v>33230.584309999998</v>
      </c>
      <c r="H716" s="216">
        <f>'09-2022'!P722</f>
        <v>0</v>
      </c>
      <c r="I716" s="309">
        <f t="shared" si="148"/>
        <v>560.23</v>
      </c>
      <c r="J716" s="304">
        <f t="shared" si="149"/>
        <v>59.315967209895931</v>
      </c>
      <c r="K716" s="340">
        <v>5.3</v>
      </c>
      <c r="L716" s="310">
        <f t="shared" si="145"/>
        <v>88.6</v>
      </c>
      <c r="M716" s="304">
        <f t="shared" si="153"/>
        <v>0</v>
      </c>
      <c r="N716" s="304">
        <f t="shared" si="154"/>
        <v>22.532288138438037</v>
      </c>
      <c r="O716" s="304">
        <f t="shared" si="155"/>
        <v>0</v>
      </c>
      <c r="P716" s="304">
        <f t="shared" si="156"/>
        <v>0</v>
      </c>
      <c r="Q716" s="304">
        <f t="shared" si="157"/>
        <v>42.240747316848442</v>
      </c>
      <c r="R716" s="304">
        <f t="shared" si="150"/>
        <v>88.6</v>
      </c>
      <c r="S716" s="213">
        <f t="shared" si="151"/>
        <v>0</v>
      </c>
      <c r="T716" s="305">
        <f t="shared" si="152"/>
        <v>0</v>
      </c>
    </row>
    <row r="717" spans="1:20" ht="15" customHeight="1" x14ac:dyDescent="0.35">
      <c r="A717" s="202">
        <f>'09-2022'!A723</f>
        <v>44834.66666666494</v>
      </c>
      <c r="B717" s="364">
        <v>550.70699999999999</v>
      </c>
      <c r="C717" s="365">
        <v>33174.745388000003</v>
      </c>
      <c r="D717" s="366">
        <v>0</v>
      </c>
      <c r="E717" s="366">
        <v>0</v>
      </c>
      <c r="F717" s="239">
        <f t="shared" si="146"/>
        <v>550.70699999999999</v>
      </c>
      <c r="G717" s="239">
        <f t="shared" si="147"/>
        <v>33174.745388000003</v>
      </c>
      <c r="H717" s="216">
        <f>'09-2022'!P723</f>
        <v>0</v>
      </c>
      <c r="I717" s="309">
        <f t="shared" si="148"/>
        <v>550.70699999999999</v>
      </c>
      <c r="J717" s="304">
        <f t="shared" si="149"/>
        <v>60.240282742002556</v>
      </c>
      <c r="K717" s="340">
        <v>5.3</v>
      </c>
      <c r="L717" s="310">
        <f t="shared" si="145"/>
        <v>88.6</v>
      </c>
      <c r="M717" s="304">
        <f t="shared" si="153"/>
        <v>0</v>
      </c>
      <c r="N717" s="304">
        <f t="shared" si="154"/>
        <v>22.532288138438037</v>
      </c>
      <c r="O717" s="304">
        <f t="shared" si="155"/>
        <v>0</v>
      </c>
      <c r="P717" s="304">
        <f t="shared" si="156"/>
        <v>0</v>
      </c>
      <c r="Q717" s="304">
        <f t="shared" si="157"/>
        <v>42.240747316848442</v>
      </c>
      <c r="R717" s="304">
        <f t="shared" si="150"/>
        <v>88.6</v>
      </c>
      <c r="S717" s="213">
        <f t="shared" si="151"/>
        <v>0</v>
      </c>
      <c r="T717" s="305">
        <f t="shared" si="152"/>
        <v>0</v>
      </c>
    </row>
    <row r="718" spans="1:20" ht="15" customHeight="1" x14ac:dyDescent="0.35">
      <c r="A718" s="202">
        <f>'09-2022'!A724</f>
        <v>44834.708333331604</v>
      </c>
      <c r="B718" s="364">
        <v>557.6</v>
      </c>
      <c r="C718" s="365">
        <v>33561.944000000003</v>
      </c>
      <c r="D718" s="366">
        <v>1.5429999999999999</v>
      </c>
      <c r="E718" s="366">
        <v>92.873000000000005</v>
      </c>
      <c r="F718" s="239">
        <f t="shared" si="146"/>
        <v>556.05700000000002</v>
      </c>
      <c r="G718" s="239">
        <f t="shared" si="147"/>
        <v>33469.071000000004</v>
      </c>
      <c r="H718" s="216">
        <f>'09-2022'!P724</f>
        <v>0</v>
      </c>
      <c r="I718" s="309">
        <f t="shared" si="148"/>
        <v>556.05700000000002</v>
      </c>
      <c r="J718" s="304">
        <f t="shared" si="149"/>
        <v>60.190000305724055</v>
      </c>
      <c r="K718" s="340">
        <v>5.3</v>
      </c>
      <c r="L718" s="310">
        <f t="shared" si="145"/>
        <v>88.6</v>
      </c>
      <c r="M718" s="304">
        <f t="shared" si="153"/>
        <v>0</v>
      </c>
      <c r="N718" s="304">
        <f t="shared" si="154"/>
        <v>22.532288138438037</v>
      </c>
      <c r="O718" s="304">
        <f t="shared" si="155"/>
        <v>0</v>
      </c>
      <c r="P718" s="304">
        <f t="shared" si="156"/>
        <v>0</v>
      </c>
      <c r="Q718" s="304">
        <f t="shared" si="157"/>
        <v>42.240747316848442</v>
      </c>
      <c r="R718" s="304">
        <f t="shared" si="150"/>
        <v>88.6</v>
      </c>
      <c r="S718" s="213">
        <f t="shared" si="151"/>
        <v>0</v>
      </c>
      <c r="T718" s="305">
        <f t="shared" si="152"/>
        <v>0</v>
      </c>
    </row>
    <row r="719" spans="1:20" ht="15" customHeight="1" x14ac:dyDescent="0.35">
      <c r="A719" s="202">
        <f>'09-2022'!A725</f>
        <v>44834.749999998268</v>
      </c>
      <c r="B719" s="364">
        <v>548.9</v>
      </c>
      <c r="C719" s="365">
        <v>33971.421000000002</v>
      </c>
      <c r="D719" s="366">
        <v>2.5590000000000002</v>
      </c>
      <c r="E719" s="366">
        <v>158.37700000000001</v>
      </c>
      <c r="F719" s="239">
        <f t="shared" si="146"/>
        <v>546.34100000000001</v>
      </c>
      <c r="G719" s="239">
        <f t="shared" si="147"/>
        <v>33813.044000000002</v>
      </c>
      <c r="H719" s="216">
        <f>'09-2022'!P725</f>
        <v>0</v>
      </c>
      <c r="I719" s="309">
        <f t="shared" si="148"/>
        <v>546.34100000000001</v>
      </c>
      <c r="J719" s="304">
        <f t="shared" si="149"/>
        <v>61.889999103124239</v>
      </c>
      <c r="K719" s="340">
        <v>5.3</v>
      </c>
      <c r="L719" s="310">
        <f t="shared" si="145"/>
        <v>88.6</v>
      </c>
      <c r="M719" s="304">
        <f t="shared" si="153"/>
        <v>0</v>
      </c>
      <c r="N719" s="304">
        <f t="shared" si="154"/>
        <v>22.532288138438037</v>
      </c>
      <c r="O719" s="304">
        <f t="shared" si="155"/>
        <v>0</v>
      </c>
      <c r="P719" s="304">
        <f t="shared" si="156"/>
        <v>0</v>
      </c>
      <c r="Q719" s="304">
        <f t="shared" si="157"/>
        <v>42.240747316848442</v>
      </c>
      <c r="R719" s="304">
        <f t="shared" si="150"/>
        <v>88.6</v>
      </c>
      <c r="S719" s="213">
        <f t="shared" si="151"/>
        <v>0</v>
      </c>
      <c r="T719" s="305">
        <f t="shared" si="152"/>
        <v>0</v>
      </c>
    </row>
    <row r="720" spans="1:20" ht="15" customHeight="1" x14ac:dyDescent="0.35">
      <c r="A720" s="202">
        <f>'09-2022'!A726</f>
        <v>44834.791666664933</v>
      </c>
      <c r="B720" s="364">
        <v>549.06900000000007</v>
      </c>
      <c r="C720" s="365">
        <v>33622.733630999996</v>
      </c>
      <c r="D720" s="366">
        <v>0</v>
      </c>
      <c r="E720" s="366">
        <v>0</v>
      </c>
      <c r="F720" s="239">
        <f t="shared" si="146"/>
        <v>549.06900000000007</v>
      </c>
      <c r="G720" s="239">
        <f t="shared" si="147"/>
        <v>33622.733630999996</v>
      </c>
      <c r="H720" s="216">
        <f>'09-2022'!P726</f>
        <v>0</v>
      </c>
      <c r="I720" s="309">
        <f t="shared" si="148"/>
        <v>549.06900000000007</v>
      </c>
      <c r="J720" s="304">
        <f t="shared" si="149"/>
        <v>61.235898641154371</v>
      </c>
      <c r="K720" s="340">
        <v>5.3</v>
      </c>
      <c r="L720" s="310">
        <f t="shared" si="145"/>
        <v>88.6</v>
      </c>
      <c r="M720" s="304">
        <f t="shared" si="153"/>
        <v>0</v>
      </c>
      <c r="N720" s="304">
        <f t="shared" si="154"/>
        <v>22.532288138438037</v>
      </c>
      <c r="O720" s="304">
        <f t="shared" si="155"/>
        <v>0</v>
      </c>
      <c r="P720" s="304">
        <f t="shared" si="156"/>
        <v>0</v>
      </c>
      <c r="Q720" s="304">
        <f t="shared" si="157"/>
        <v>42.240747316848442</v>
      </c>
      <c r="R720" s="304">
        <f t="shared" si="150"/>
        <v>88.6</v>
      </c>
      <c r="S720" s="213">
        <f t="shared" si="151"/>
        <v>0</v>
      </c>
      <c r="T720" s="305">
        <f t="shared" si="152"/>
        <v>0</v>
      </c>
    </row>
    <row r="721" spans="1:21" ht="15" customHeight="1" x14ac:dyDescent="0.35">
      <c r="A721" s="202">
        <f>'09-2022'!A727</f>
        <v>44834.833333331597</v>
      </c>
      <c r="B721" s="364">
        <v>575.17100000000005</v>
      </c>
      <c r="C721" s="365">
        <v>35442.157660999997</v>
      </c>
      <c r="D721" s="366">
        <v>0</v>
      </c>
      <c r="E721" s="366">
        <v>0</v>
      </c>
      <c r="F721" s="239">
        <f t="shared" si="146"/>
        <v>575.17100000000005</v>
      </c>
      <c r="G721" s="239">
        <f t="shared" si="147"/>
        <v>35442.157660999997</v>
      </c>
      <c r="H721" s="216">
        <f>'09-2022'!P727</f>
        <v>0</v>
      </c>
      <c r="I721" s="309">
        <f t="shared" si="148"/>
        <v>575.17100000000005</v>
      </c>
      <c r="J721" s="304">
        <f t="shared" si="149"/>
        <v>61.620209748057526</v>
      </c>
      <c r="K721" s="340">
        <v>5.3</v>
      </c>
      <c r="L721" s="310">
        <f t="shared" si="145"/>
        <v>88.6</v>
      </c>
      <c r="M721" s="304">
        <f t="shared" si="153"/>
        <v>0</v>
      </c>
      <c r="N721" s="304">
        <f t="shared" si="154"/>
        <v>22.532288138438037</v>
      </c>
      <c r="O721" s="304">
        <f t="shared" si="155"/>
        <v>0</v>
      </c>
      <c r="P721" s="304">
        <f t="shared" si="156"/>
        <v>0</v>
      </c>
      <c r="Q721" s="304">
        <f t="shared" si="157"/>
        <v>42.240747316848442</v>
      </c>
      <c r="R721" s="304">
        <f t="shared" si="150"/>
        <v>88.6</v>
      </c>
      <c r="S721" s="213">
        <f t="shared" si="151"/>
        <v>0</v>
      </c>
      <c r="T721" s="305">
        <f t="shared" si="152"/>
        <v>0</v>
      </c>
    </row>
    <row r="722" spans="1:21" ht="15" customHeight="1" x14ac:dyDescent="0.35">
      <c r="A722" s="202">
        <f>'09-2022'!A728</f>
        <v>44834.874999998261</v>
      </c>
      <c r="B722" s="364">
        <v>570.49900000000002</v>
      </c>
      <c r="C722" s="365">
        <v>31947.888078</v>
      </c>
      <c r="D722" s="366">
        <v>0</v>
      </c>
      <c r="E722" s="366">
        <v>0</v>
      </c>
      <c r="F722" s="239">
        <f t="shared" si="146"/>
        <v>570.49900000000002</v>
      </c>
      <c r="G722" s="239">
        <f t="shared" si="147"/>
        <v>31947.888078</v>
      </c>
      <c r="H722" s="216">
        <f>'09-2022'!P728</f>
        <v>0</v>
      </c>
      <c r="I722" s="309">
        <f t="shared" si="148"/>
        <v>570.49900000000002</v>
      </c>
      <c r="J722" s="304">
        <f t="shared" si="149"/>
        <v>55.999901977041148</v>
      </c>
      <c r="K722" s="340">
        <v>5.3</v>
      </c>
      <c r="L722" s="310">
        <f t="shared" si="145"/>
        <v>88.6</v>
      </c>
      <c r="M722" s="304">
        <f t="shared" si="153"/>
        <v>0</v>
      </c>
      <c r="N722" s="304">
        <f t="shared" si="154"/>
        <v>22.532288138438037</v>
      </c>
      <c r="O722" s="304">
        <f t="shared" si="155"/>
        <v>0</v>
      </c>
      <c r="P722" s="304">
        <f t="shared" si="156"/>
        <v>0</v>
      </c>
      <c r="Q722" s="304">
        <f t="shared" si="157"/>
        <v>42.240747316848442</v>
      </c>
      <c r="R722" s="304">
        <f t="shared" si="150"/>
        <v>88.6</v>
      </c>
      <c r="S722" s="213">
        <f t="shared" si="151"/>
        <v>0</v>
      </c>
      <c r="T722" s="305">
        <f t="shared" si="152"/>
        <v>0</v>
      </c>
    </row>
    <row r="723" spans="1:21" ht="15" customHeight="1" x14ac:dyDescent="0.35">
      <c r="A723" s="202">
        <f>'09-2022'!A729</f>
        <v>44834.916666664925</v>
      </c>
      <c r="B723" s="364">
        <v>559.14700000000005</v>
      </c>
      <c r="C723" s="365">
        <v>27627.191025</v>
      </c>
      <c r="D723" s="366">
        <v>0</v>
      </c>
      <c r="E723" s="366">
        <v>0</v>
      </c>
      <c r="F723" s="239">
        <f t="shared" si="146"/>
        <v>559.14700000000005</v>
      </c>
      <c r="G723" s="239">
        <f t="shared" si="147"/>
        <v>27627.191025</v>
      </c>
      <c r="H723" s="216">
        <f>'09-2022'!P729</f>
        <v>0</v>
      </c>
      <c r="I723" s="309">
        <f t="shared" si="148"/>
        <v>559.14700000000005</v>
      </c>
      <c r="J723" s="304">
        <f t="shared" si="149"/>
        <v>49.409530990955865</v>
      </c>
      <c r="K723" s="340">
        <v>5.3</v>
      </c>
      <c r="L723" s="310">
        <f t="shared" si="145"/>
        <v>88.6</v>
      </c>
      <c r="M723" s="304">
        <f t="shared" si="153"/>
        <v>0</v>
      </c>
      <c r="N723" s="304">
        <f t="shared" si="154"/>
        <v>22.532288138438037</v>
      </c>
      <c r="O723" s="304">
        <f t="shared" si="155"/>
        <v>0</v>
      </c>
      <c r="P723" s="304">
        <f t="shared" si="156"/>
        <v>0</v>
      </c>
      <c r="Q723" s="304">
        <f t="shared" si="157"/>
        <v>42.240747316848442</v>
      </c>
      <c r="R723" s="304">
        <f t="shared" si="150"/>
        <v>88.6</v>
      </c>
      <c r="S723" s="213">
        <f t="shared" si="151"/>
        <v>0</v>
      </c>
      <c r="T723" s="305">
        <f t="shared" si="152"/>
        <v>0</v>
      </c>
    </row>
    <row r="724" spans="1:21" ht="15" customHeight="1" x14ac:dyDescent="0.35">
      <c r="A724" s="202">
        <f>'09-2022'!A730</f>
        <v>44834.95833333159</v>
      </c>
      <c r="B724" s="364">
        <v>560.23</v>
      </c>
      <c r="C724" s="365">
        <v>26422.601150000002</v>
      </c>
      <c r="D724" s="366">
        <v>0</v>
      </c>
      <c r="E724" s="366">
        <v>0</v>
      </c>
      <c r="F724" s="239">
        <f t="shared" si="146"/>
        <v>560.23</v>
      </c>
      <c r="G724" s="239">
        <f t="shared" si="147"/>
        <v>26422.601150000002</v>
      </c>
      <c r="H724" s="216">
        <f>'09-2022'!P730</f>
        <v>0</v>
      </c>
      <c r="I724" s="309">
        <f t="shared" si="148"/>
        <v>560.23</v>
      </c>
      <c r="J724" s="304">
        <f t="shared" si="149"/>
        <v>47.163845474180249</v>
      </c>
      <c r="K724" s="340">
        <v>5.3</v>
      </c>
      <c r="L724" s="310">
        <f t="shared" si="145"/>
        <v>88.6</v>
      </c>
      <c r="M724" s="304">
        <f t="shared" si="153"/>
        <v>0</v>
      </c>
      <c r="N724" s="304">
        <f t="shared" si="154"/>
        <v>22.532288138438037</v>
      </c>
      <c r="O724" s="304">
        <f t="shared" si="155"/>
        <v>0</v>
      </c>
      <c r="P724" s="304">
        <f t="shared" si="156"/>
        <v>0</v>
      </c>
      <c r="Q724" s="304">
        <f t="shared" si="157"/>
        <v>42.240747316848442</v>
      </c>
      <c r="R724" s="304">
        <f t="shared" si="150"/>
        <v>88.6</v>
      </c>
      <c r="S724" s="213">
        <f t="shared" si="151"/>
        <v>0</v>
      </c>
      <c r="T724" s="305">
        <f t="shared" si="152"/>
        <v>0</v>
      </c>
    </row>
    <row r="725" spans="1:21" ht="15" customHeight="1" x14ac:dyDescent="0.35">
      <c r="A725" s="202">
        <f>'09-2022'!A731</f>
        <v>44834.999999998254</v>
      </c>
      <c r="B725" s="364">
        <v>537.68299999999999</v>
      </c>
      <c r="C725" s="365">
        <v>22914.041429000001</v>
      </c>
      <c r="D725" s="366">
        <v>0</v>
      </c>
      <c r="E725" s="366">
        <v>0</v>
      </c>
      <c r="F725" s="239">
        <f t="shared" si="146"/>
        <v>537.68299999999999</v>
      </c>
      <c r="G725" s="239">
        <f t="shared" si="147"/>
        <v>22914.041429000001</v>
      </c>
      <c r="H725" s="216">
        <f>'09-2022'!P731</f>
        <v>0</v>
      </c>
      <c r="I725" s="309">
        <f t="shared" si="148"/>
        <v>537.68299999999999</v>
      </c>
      <c r="J725" s="304">
        <f t="shared" si="149"/>
        <v>42.616265399873164</v>
      </c>
      <c r="K725" s="340">
        <v>5.3</v>
      </c>
      <c r="L725" s="310">
        <f t="shared" si="145"/>
        <v>88.6</v>
      </c>
      <c r="M725" s="304">
        <f t="shared" si="153"/>
        <v>0</v>
      </c>
      <c r="N725" s="304">
        <f t="shared" si="154"/>
        <v>22.532288138438037</v>
      </c>
      <c r="O725" s="304">
        <f t="shared" si="155"/>
        <v>0</v>
      </c>
      <c r="P725" s="304">
        <f t="shared" si="156"/>
        <v>0</v>
      </c>
      <c r="Q725" s="304">
        <f t="shared" si="157"/>
        <v>42.240747316848442</v>
      </c>
      <c r="R725" s="304">
        <f t="shared" si="150"/>
        <v>88.6</v>
      </c>
      <c r="S725" s="213">
        <f t="shared" si="151"/>
        <v>0</v>
      </c>
      <c r="T725" s="305">
        <f t="shared" si="152"/>
        <v>0</v>
      </c>
    </row>
    <row r="726" spans="1:21" s="93" customFormat="1" x14ac:dyDescent="0.35">
      <c r="A726" s="285"/>
      <c r="B726" s="286">
        <f t="shared" ref="B726:J726" si="158">SUM(B6:B725)</f>
        <v>302096.32799999986</v>
      </c>
      <c r="C726" s="286">
        <f t="shared" si="158"/>
        <v>23758378.736151002</v>
      </c>
      <c r="D726" s="286">
        <f t="shared" si="158"/>
        <v>7011.2690000000002</v>
      </c>
      <c r="E726" s="286">
        <f t="shared" si="158"/>
        <v>556560.8189999999</v>
      </c>
      <c r="F726" s="286">
        <f t="shared" si="158"/>
        <v>295085.05899999966</v>
      </c>
      <c r="G726" s="287">
        <f t="shared" si="158"/>
        <v>23201817.917150989</v>
      </c>
      <c r="H726" s="287">
        <f t="shared" si="158"/>
        <v>0</v>
      </c>
      <c r="I726" s="311">
        <f t="shared" si="158"/>
        <v>295085.05899999966</v>
      </c>
      <c r="J726" s="311">
        <f t="shared" si="158"/>
        <v>55964.093786997772</v>
      </c>
      <c r="K726" s="312"/>
      <c r="L726" s="311">
        <f t="shared" ref="L726:Q726" si="159">SUM(L6:L725)</f>
        <v>77574.911999999997</v>
      </c>
      <c r="M726" s="288">
        <f t="shared" si="159"/>
        <v>0</v>
      </c>
      <c r="N726" s="288">
        <f t="shared" si="159"/>
        <v>16223.24745967546</v>
      </c>
      <c r="O726" s="288">
        <f t="shared" si="159"/>
        <v>0</v>
      </c>
      <c r="P726" s="288">
        <f t="shared" si="159"/>
        <v>0</v>
      </c>
      <c r="Q726" s="288">
        <f t="shared" si="159"/>
        <v>30413.338068131146</v>
      </c>
      <c r="R726" s="289">
        <f t="shared" ref="R726" si="160">MAX(L726:Q726)</f>
        <v>77574.911999999997</v>
      </c>
      <c r="S726" s="288">
        <f>SUM(S6:S725)</f>
        <v>1822.2061798140148</v>
      </c>
      <c r="T726" s="290">
        <f>IF(M732="PUE calc not applicable",0,SUM(T6:T725))</f>
        <v>904633.86130999995</v>
      </c>
    </row>
    <row r="727" spans="1:21" x14ac:dyDescent="0.35">
      <c r="A727" s="202"/>
      <c r="G727" s="241"/>
    </row>
    <row r="728" spans="1:21" x14ac:dyDescent="0.35">
      <c r="A728" s="202"/>
      <c r="F728" s="217" t="s">
        <v>194</v>
      </c>
      <c r="G728" s="241"/>
    </row>
    <row r="729" spans="1:21" x14ac:dyDescent="0.35">
      <c r="A729" s="202"/>
      <c r="F729" s="218"/>
      <c r="G729" s="242" t="s">
        <v>195</v>
      </c>
      <c r="H729" s="219"/>
      <c r="I729" s="313"/>
      <c r="J729" s="314"/>
      <c r="K729" s="334" t="s">
        <v>196</v>
      </c>
      <c r="L729" s="333" t="s">
        <v>253</v>
      </c>
      <c r="M729" s="220"/>
      <c r="S729" s="221"/>
      <c r="T729" s="240"/>
      <c r="U729" s="221"/>
    </row>
    <row r="730" spans="1:21" x14ac:dyDescent="0.35">
      <c r="A730" s="202"/>
      <c r="F730" s="238"/>
      <c r="G730" s="222">
        <f>G726/F726</f>
        <v>78.627559103732921</v>
      </c>
      <c r="H730" s="243"/>
      <c r="I730" s="315"/>
      <c r="J730" s="316"/>
      <c r="K730" s="317">
        <f>MIN(K6:K725)</f>
        <v>4.92</v>
      </c>
      <c r="L730" s="318">
        <f>IF(AND(MONTH($A$2)&gt;5,MONTH($A$2)&lt;9),(K730*10800*0.75)/1000,(K730*10400*0.75)/1000)</f>
        <v>38.375999999999998</v>
      </c>
      <c r="M730" s="455" t="s">
        <v>198</v>
      </c>
      <c r="S730" s="221"/>
      <c r="T730" s="240"/>
      <c r="U730" s="221"/>
    </row>
    <row r="731" spans="1:21" x14ac:dyDescent="0.35">
      <c r="A731" s="202"/>
      <c r="F731" s="223"/>
      <c r="G731" s="221"/>
      <c r="H731" s="224"/>
      <c r="I731" s="319"/>
      <c r="J731" s="316"/>
      <c r="K731" s="320"/>
      <c r="L731" s="321" t="s">
        <v>197</v>
      </c>
      <c r="M731" s="225"/>
    </row>
    <row r="732" spans="1:21" x14ac:dyDescent="0.35">
      <c r="A732" s="202"/>
      <c r="F732" s="226"/>
      <c r="G732" s="227"/>
      <c r="H732" s="228"/>
      <c r="I732" s="322"/>
      <c r="J732" s="323"/>
      <c r="K732" s="324"/>
      <c r="L732" s="325">
        <f>G730-L730</f>
        <v>40.251559103732923</v>
      </c>
      <c r="M732" s="229" t="str">
        <f>IF(L732&lt;0,"PUE calc not applicable","PUE calc is applicable")</f>
        <v>PUE calc is applicable</v>
      </c>
    </row>
    <row r="734" spans="1:21" x14ac:dyDescent="0.35">
      <c r="A734" s="208"/>
    </row>
    <row r="735" spans="1:21" ht="12.5" x14ac:dyDescent="0.25">
      <c r="A735" s="208"/>
      <c r="B735" s="204"/>
      <c r="C735" s="204"/>
      <c r="D735" s="204"/>
      <c r="E735" s="204"/>
      <c r="F735" s="204"/>
      <c r="G735" s="204"/>
    </row>
    <row r="737" spans="1:11" ht="12.5" x14ac:dyDescent="0.25">
      <c r="A737" s="208"/>
      <c r="D737" s="208"/>
      <c r="E737" s="208"/>
      <c r="H737" s="208"/>
      <c r="I737" s="270"/>
    </row>
    <row r="738" spans="1:11" ht="12.5" x14ac:dyDescent="0.25">
      <c r="A738" s="208"/>
      <c r="D738" s="208"/>
      <c r="E738" s="208"/>
      <c r="H738" s="208"/>
      <c r="I738" s="270"/>
    </row>
    <row r="739" spans="1:11" ht="12.5" x14ac:dyDescent="0.25">
      <c r="A739" s="208"/>
      <c r="D739" s="208"/>
      <c r="E739" s="208"/>
      <c r="H739" s="208"/>
      <c r="I739" s="270"/>
    </row>
    <row r="740" spans="1:11" ht="12.5" x14ac:dyDescent="0.25">
      <c r="A740" s="208"/>
      <c r="D740" s="208"/>
      <c r="E740" s="208"/>
      <c r="H740" s="208"/>
      <c r="I740" s="270"/>
    </row>
    <row r="741" spans="1:11" ht="12.5" x14ac:dyDescent="0.25">
      <c r="A741" s="208"/>
      <c r="D741" s="208"/>
      <c r="E741" s="208"/>
      <c r="H741" s="208"/>
      <c r="I741" s="270"/>
    </row>
    <row r="742" spans="1:11" ht="12.5" x14ac:dyDescent="0.25">
      <c r="A742" s="208"/>
      <c r="D742" s="208"/>
      <c r="E742" s="208"/>
      <c r="H742" s="208"/>
      <c r="I742" s="270"/>
    </row>
    <row r="743" spans="1:11" ht="12.5" x14ac:dyDescent="0.25">
      <c r="A743" s="208"/>
      <c r="D743" s="208"/>
      <c r="E743" s="208"/>
      <c r="H743" s="208"/>
      <c r="I743" s="270"/>
    </row>
    <row r="744" spans="1:11" ht="12.5" x14ac:dyDescent="0.25">
      <c r="A744" s="208"/>
      <c r="D744" s="208"/>
      <c r="E744" s="208"/>
      <c r="H744" s="208"/>
      <c r="I744" s="270"/>
      <c r="K744" s="270"/>
    </row>
    <row r="745" spans="1:11" ht="12.5" x14ac:dyDescent="0.25">
      <c r="A745" s="208"/>
      <c r="D745" s="208"/>
      <c r="E745" s="208"/>
      <c r="H745" s="208"/>
      <c r="I745" s="270"/>
      <c r="K745" s="270"/>
    </row>
    <row r="746" spans="1:11" ht="12.5" x14ac:dyDescent="0.25">
      <c r="A746" s="208"/>
      <c r="D746" s="208"/>
      <c r="E746" s="208"/>
      <c r="H746" s="208"/>
      <c r="I746" s="270"/>
      <c r="K746" s="270"/>
    </row>
    <row r="747" spans="1:11" ht="12.5" x14ac:dyDescent="0.25">
      <c r="A747" s="208"/>
      <c r="D747" s="208"/>
      <c r="E747" s="208"/>
      <c r="H747" s="208"/>
      <c r="I747" s="270"/>
      <c r="K747" s="270"/>
    </row>
    <row r="748" spans="1:11" ht="12.5" x14ac:dyDescent="0.25">
      <c r="A748" s="208"/>
      <c r="D748" s="208"/>
      <c r="E748" s="208"/>
      <c r="H748" s="208"/>
      <c r="I748" s="270"/>
      <c r="K748" s="270"/>
    </row>
    <row r="749" spans="1:11" ht="12.5" x14ac:dyDescent="0.25">
      <c r="A749" s="208"/>
      <c r="D749" s="208"/>
      <c r="E749" s="208"/>
      <c r="H749" s="208"/>
      <c r="I749" s="270"/>
      <c r="K749" s="270"/>
    </row>
    <row r="750" spans="1:11" ht="12.5" x14ac:dyDescent="0.25">
      <c r="A750" s="208"/>
      <c r="D750" s="208"/>
      <c r="E750" s="208"/>
      <c r="H750" s="208"/>
      <c r="I750" s="270"/>
      <c r="K750" s="270"/>
    </row>
    <row r="751" spans="1:11" ht="12.5" x14ac:dyDescent="0.25">
      <c r="A751" s="208"/>
      <c r="D751" s="208"/>
      <c r="E751" s="208"/>
      <c r="H751" s="208"/>
      <c r="I751" s="270"/>
      <c r="K751" s="270"/>
    </row>
    <row r="752" spans="1:11" ht="12.5" x14ac:dyDescent="0.25">
      <c r="A752" s="208"/>
      <c r="D752" s="208"/>
      <c r="E752" s="208"/>
      <c r="H752" s="208"/>
      <c r="I752" s="270"/>
      <c r="K752" s="270"/>
    </row>
    <row r="753" spans="1:11" ht="12.5" x14ac:dyDescent="0.25">
      <c r="A753" s="208"/>
      <c r="D753" s="208"/>
      <c r="E753" s="208"/>
      <c r="H753" s="208"/>
      <c r="I753" s="270"/>
      <c r="K753" s="270"/>
    </row>
    <row r="754" spans="1:11" ht="12.5" x14ac:dyDescent="0.25">
      <c r="A754" s="208"/>
      <c r="D754" s="208"/>
      <c r="E754" s="208"/>
      <c r="H754" s="208"/>
      <c r="I754" s="270"/>
      <c r="K754" s="270"/>
    </row>
    <row r="755" spans="1:11" ht="12.5" x14ac:dyDescent="0.25">
      <c r="A755" s="208"/>
      <c r="D755" s="208"/>
      <c r="E755" s="208"/>
      <c r="H755" s="208"/>
      <c r="I755" s="270"/>
      <c r="K755" s="270"/>
    </row>
    <row r="756" spans="1:11" ht="12.5" x14ac:dyDescent="0.25">
      <c r="A756" s="208"/>
      <c r="D756" s="208"/>
      <c r="E756" s="208"/>
      <c r="H756" s="208"/>
      <c r="I756" s="270"/>
      <c r="K756" s="270"/>
    </row>
    <row r="758" spans="1:11" ht="12.5" x14ac:dyDescent="0.25">
      <c r="A758" s="208"/>
      <c r="D758" s="208"/>
      <c r="E758" s="208"/>
      <c r="H758" s="208"/>
      <c r="I758" s="270"/>
      <c r="K758" s="270"/>
    </row>
    <row r="759" spans="1:11" ht="12.5" x14ac:dyDescent="0.25">
      <c r="A759" s="208"/>
      <c r="D759" s="208"/>
      <c r="E759" s="208"/>
      <c r="H759" s="208"/>
      <c r="I759" s="270"/>
      <c r="K759" s="270"/>
    </row>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Normal="100" zoomScalePageLayoutView="70" workbookViewId="0">
      <selection sqref="A1:XFD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6" bestFit="1" customWidth="1"/>
    <col min="11" max="11" width="11.26953125" style="336" bestFit="1" customWidth="1"/>
    <col min="12" max="12" width="10.54296875" style="336" bestFit="1" customWidth="1"/>
    <col min="13" max="13" width="11.54296875" style="336"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s="205" customFormat="1" ht="37.5" x14ac:dyDescent="0.25">
      <c r="A1" s="336" t="s">
        <v>110</v>
      </c>
      <c r="B1" s="336" t="s">
        <v>151</v>
      </c>
      <c r="C1" s="336" t="s">
        <v>71</v>
      </c>
      <c r="D1" s="336" t="s">
        <v>152</v>
      </c>
      <c r="E1" s="336" t="s">
        <v>153</v>
      </c>
      <c r="F1" s="336" t="s">
        <v>154</v>
      </c>
      <c r="G1" s="336" t="s">
        <v>233</v>
      </c>
      <c r="I1" s="456" t="s">
        <v>174</v>
      </c>
      <c r="J1" s="457" t="s">
        <v>175</v>
      </c>
      <c r="K1" s="457" t="s">
        <v>173</v>
      </c>
      <c r="L1" s="458" t="s">
        <v>182</v>
      </c>
      <c r="M1" s="459" t="s">
        <v>183</v>
      </c>
      <c r="N1" s="460" t="s">
        <v>11</v>
      </c>
      <c r="O1" s="460" t="s">
        <v>188</v>
      </c>
      <c r="Q1" s="456" t="s">
        <v>174</v>
      </c>
      <c r="R1" s="457" t="s">
        <v>199</v>
      </c>
      <c r="S1" s="457" t="s">
        <v>201</v>
      </c>
      <c r="T1" s="458" t="s">
        <v>200</v>
      </c>
      <c r="U1" s="459" t="s">
        <v>202</v>
      </c>
      <c r="V1" s="460" t="s">
        <v>11</v>
      </c>
    </row>
    <row r="2" spans="1:22" x14ac:dyDescent="0.25">
      <c r="A2" s="347" t="s">
        <v>245</v>
      </c>
      <c r="B2" s="347" t="s">
        <v>245</v>
      </c>
      <c r="C2" s="348">
        <v>44805.0416778125</v>
      </c>
      <c r="D2" s="208">
        <v>554.57100000000003</v>
      </c>
      <c r="E2" s="347" t="s">
        <v>246</v>
      </c>
      <c r="F2" s="347" t="s">
        <v>247</v>
      </c>
      <c r="G2" s="347" t="s">
        <v>255</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5">
      <c r="A3" s="347" t="s">
        <v>245</v>
      </c>
      <c r="B3" s="347" t="s">
        <v>245</v>
      </c>
      <c r="C3" s="348">
        <v>44805.083344479164</v>
      </c>
      <c r="D3" s="208">
        <v>526.38499999999999</v>
      </c>
      <c r="E3" s="347" t="s">
        <v>246</v>
      </c>
      <c r="F3" s="347" t="s">
        <v>247</v>
      </c>
      <c r="G3" s="347" t="s">
        <v>256</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5">
      <c r="A4" s="347" t="s">
        <v>245</v>
      </c>
      <c r="B4" s="347" t="s">
        <v>245</v>
      </c>
      <c r="C4" s="348">
        <v>44805.125011145836</v>
      </c>
      <c r="D4" s="208">
        <v>515.28399999999999</v>
      </c>
      <c r="E4" s="347" t="s">
        <v>246</v>
      </c>
      <c r="F4" s="347" t="s">
        <v>247</v>
      </c>
      <c r="G4" s="347" t="s">
        <v>256</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5">
      <c r="A5" s="347" t="s">
        <v>245</v>
      </c>
      <c r="B5" s="347" t="s">
        <v>245</v>
      </c>
      <c r="C5" s="348">
        <v>44805.1666778125</v>
      </c>
      <c r="D5" s="208">
        <v>508.42700000000002</v>
      </c>
      <c r="E5" s="347" t="s">
        <v>246</v>
      </c>
      <c r="F5" s="347" t="s">
        <v>247</v>
      </c>
      <c r="G5" s="347" t="s">
        <v>256</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5">
      <c r="A6" s="347" t="s">
        <v>245</v>
      </c>
      <c r="B6" s="347" t="s">
        <v>245</v>
      </c>
      <c r="C6" s="348">
        <v>44805.208344479164</v>
      </c>
      <c r="D6" s="208">
        <v>509.79300000000001</v>
      </c>
      <c r="E6" s="347" t="s">
        <v>246</v>
      </c>
      <c r="F6" s="347" t="s">
        <v>247</v>
      </c>
      <c r="G6" s="347" t="s">
        <v>256</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5">
      <c r="A7" s="347" t="s">
        <v>245</v>
      </c>
      <c r="B7" s="347" t="s">
        <v>245</v>
      </c>
      <c r="C7" s="348">
        <v>44805.250011145836</v>
      </c>
      <c r="D7" s="208">
        <v>522.25800000000004</v>
      </c>
      <c r="E7" s="347" t="s">
        <v>246</v>
      </c>
      <c r="F7" s="347" t="s">
        <v>247</v>
      </c>
      <c r="G7" s="347" t="s">
        <v>256</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5">
      <c r="A8" s="347" t="s">
        <v>245</v>
      </c>
      <c r="B8" s="347" t="s">
        <v>245</v>
      </c>
      <c r="C8" s="348">
        <v>44805.2916778125</v>
      </c>
      <c r="D8" s="208">
        <v>555.85699999999997</v>
      </c>
      <c r="E8" s="347" t="s">
        <v>246</v>
      </c>
      <c r="F8" s="347" t="s">
        <v>247</v>
      </c>
      <c r="G8" s="347" t="s">
        <v>256</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5">
      <c r="A9" s="347" t="s">
        <v>245</v>
      </c>
      <c r="B9" s="347" t="s">
        <v>245</v>
      </c>
      <c r="C9" s="348">
        <v>44805.333344479164</v>
      </c>
      <c r="D9" s="208">
        <v>569.44500000000005</v>
      </c>
      <c r="E9" s="347" t="s">
        <v>246</v>
      </c>
      <c r="F9" s="347" t="s">
        <v>247</v>
      </c>
      <c r="G9" s="347" t="s">
        <v>256</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5">
      <c r="A10" s="347" t="s">
        <v>245</v>
      </c>
      <c r="B10" s="347" t="s">
        <v>245</v>
      </c>
      <c r="C10" s="348">
        <v>44805.375011145836</v>
      </c>
      <c r="D10" s="208">
        <v>583.298</v>
      </c>
      <c r="E10" s="347" t="s">
        <v>246</v>
      </c>
      <c r="F10" s="347" t="s">
        <v>247</v>
      </c>
      <c r="G10" s="347" t="s">
        <v>256</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5">
      <c r="A11" s="347" t="s">
        <v>245</v>
      </c>
      <c r="B11" s="347" t="s">
        <v>245</v>
      </c>
      <c r="C11" s="348">
        <v>44805.4166778125</v>
      </c>
      <c r="D11" s="208">
        <v>606.20399999999995</v>
      </c>
      <c r="E11" s="347" t="s">
        <v>246</v>
      </c>
      <c r="F11" s="347" t="s">
        <v>247</v>
      </c>
      <c r="G11" s="347" t="s">
        <v>256</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5">
      <c r="A12" s="347" t="s">
        <v>245</v>
      </c>
      <c r="B12" s="347" t="s">
        <v>245</v>
      </c>
      <c r="C12" s="348">
        <v>44805.458344479164</v>
      </c>
      <c r="D12" s="208">
        <v>638.548</v>
      </c>
      <c r="E12" s="347" t="s">
        <v>246</v>
      </c>
      <c r="F12" s="347" t="s">
        <v>247</v>
      </c>
      <c r="G12" s="347" t="s">
        <v>256</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5">
      <c r="A13" s="347" t="s">
        <v>245</v>
      </c>
      <c r="B13" s="347" t="s">
        <v>245</v>
      </c>
      <c r="C13" s="348">
        <v>44805.500011145836</v>
      </c>
      <c r="D13" s="208">
        <v>675.35400000000004</v>
      </c>
      <c r="E13" s="347" t="s">
        <v>246</v>
      </c>
      <c r="F13" s="347" t="s">
        <v>247</v>
      </c>
      <c r="G13" s="347" t="s">
        <v>256</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5">
      <c r="A14" s="347" t="s">
        <v>245</v>
      </c>
      <c r="B14" s="347" t="s">
        <v>245</v>
      </c>
      <c r="C14" s="348">
        <v>44805.5416778125</v>
      </c>
      <c r="D14" s="208">
        <v>724.85400000000004</v>
      </c>
      <c r="E14" s="347" t="s">
        <v>246</v>
      </c>
      <c r="F14" s="347" t="s">
        <v>247</v>
      </c>
      <c r="G14" s="347" t="s">
        <v>256</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5">
      <c r="A15" s="347" t="s">
        <v>245</v>
      </c>
      <c r="B15" s="347" t="s">
        <v>245</v>
      </c>
      <c r="C15" s="348">
        <v>44805.583344479164</v>
      </c>
      <c r="D15" s="208">
        <v>758.88099999999997</v>
      </c>
      <c r="E15" s="347" t="s">
        <v>246</v>
      </c>
      <c r="F15" s="347" t="s">
        <v>247</v>
      </c>
      <c r="G15" s="347" t="s">
        <v>256</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5">
      <c r="A16" s="347" t="s">
        <v>245</v>
      </c>
      <c r="B16" s="347" t="s">
        <v>245</v>
      </c>
      <c r="C16" s="348">
        <v>44805.625011145836</v>
      </c>
      <c r="D16" s="208">
        <v>795.10699999999997</v>
      </c>
      <c r="E16" s="347" t="s">
        <v>246</v>
      </c>
      <c r="F16" s="347" t="s">
        <v>247</v>
      </c>
      <c r="G16" s="347" t="s">
        <v>256</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5">
      <c r="A17" s="347" t="s">
        <v>245</v>
      </c>
      <c r="B17" s="347" t="s">
        <v>245</v>
      </c>
      <c r="C17" s="348">
        <v>44805.6666778125</v>
      </c>
      <c r="D17" s="208">
        <v>815.92</v>
      </c>
      <c r="E17" s="347" t="s">
        <v>246</v>
      </c>
      <c r="F17" s="347" t="s">
        <v>247</v>
      </c>
      <c r="G17" s="347" t="s">
        <v>256</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5">
      <c r="A18" s="347" t="s">
        <v>245</v>
      </c>
      <c r="B18" s="347" t="s">
        <v>245</v>
      </c>
      <c r="C18" s="348">
        <v>44805.708344479164</v>
      </c>
      <c r="D18" s="208">
        <v>822.221</v>
      </c>
      <c r="E18" s="347" t="s">
        <v>246</v>
      </c>
      <c r="F18" s="347" t="s">
        <v>247</v>
      </c>
      <c r="G18" s="347" t="s">
        <v>256</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5">
      <c r="A19" s="347" t="s">
        <v>245</v>
      </c>
      <c r="B19" s="347" t="s">
        <v>245</v>
      </c>
      <c r="C19" s="348">
        <v>44805.750011145836</v>
      </c>
      <c r="D19" s="208">
        <v>810.63599999999997</v>
      </c>
      <c r="E19" s="347" t="s">
        <v>246</v>
      </c>
      <c r="F19" s="347" t="s">
        <v>247</v>
      </c>
      <c r="G19" s="347" t="s">
        <v>256</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5">
      <c r="A20" s="347" t="s">
        <v>245</v>
      </c>
      <c r="B20" s="347" t="s">
        <v>245</v>
      </c>
      <c r="C20" s="348">
        <v>44805.7916778125</v>
      </c>
      <c r="D20" s="208">
        <v>787.00900000000001</v>
      </c>
      <c r="E20" s="347" t="s">
        <v>246</v>
      </c>
      <c r="F20" s="347" t="s">
        <v>247</v>
      </c>
      <c r="G20" s="347" t="s">
        <v>256</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5">
      <c r="A21" s="347" t="s">
        <v>245</v>
      </c>
      <c r="B21" s="347" t="s">
        <v>245</v>
      </c>
      <c r="C21" s="348">
        <v>44805.833344479164</v>
      </c>
      <c r="D21" s="208">
        <v>752.52</v>
      </c>
      <c r="E21" s="347" t="s">
        <v>246</v>
      </c>
      <c r="F21" s="347" t="s">
        <v>247</v>
      </c>
      <c r="G21" s="347" t="s">
        <v>256</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5">
      <c r="A22" s="347" t="s">
        <v>245</v>
      </c>
      <c r="B22" s="347" t="s">
        <v>245</v>
      </c>
      <c r="C22" s="348">
        <v>44805.875011145836</v>
      </c>
      <c r="D22" s="208">
        <v>728.04899999999998</v>
      </c>
      <c r="E22" s="347" t="s">
        <v>246</v>
      </c>
      <c r="F22" s="347" t="s">
        <v>247</v>
      </c>
      <c r="G22" s="347" t="s">
        <v>256</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5">
      <c r="A23" s="347" t="s">
        <v>245</v>
      </c>
      <c r="B23" s="347" t="s">
        <v>245</v>
      </c>
      <c r="C23" s="348">
        <v>44805.9166778125</v>
      </c>
      <c r="D23" s="208">
        <v>702.38800000000003</v>
      </c>
      <c r="E23" s="347" t="s">
        <v>246</v>
      </c>
      <c r="F23" s="347" t="s">
        <v>247</v>
      </c>
      <c r="G23" s="347" t="s">
        <v>256</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5">
      <c r="A24" s="347" t="s">
        <v>245</v>
      </c>
      <c r="B24" s="347" t="s">
        <v>245</v>
      </c>
      <c r="C24" s="348">
        <v>44805.958344479164</v>
      </c>
      <c r="D24" s="208">
        <v>642.41399999999999</v>
      </c>
      <c r="E24" s="347" t="s">
        <v>246</v>
      </c>
      <c r="F24" s="347" t="s">
        <v>247</v>
      </c>
      <c r="G24" s="347" t="s">
        <v>256</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5">
      <c r="A25" s="347" t="s">
        <v>245</v>
      </c>
      <c r="B25" s="347" t="s">
        <v>245</v>
      </c>
      <c r="C25" s="348">
        <v>44806.000011145836</v>
      </c>
      <c r="D25" s="208">
        <v>592.87900000000002</v>
      </c>
      <c r="E25" s="347" t="s">
        <v>246</v>
      </c>
      <c r="F25" s="347" t="s">
        <v>247</v>
      </c>
      <c r="G25" s="347" t="s">
        <v>256</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5">
      <c r="A26" s="347" t="s">
        <v>245</v>
      </c>
      <c r="B26" s="347" t="s">
        <v>245</v>
      </c>
      <c r="C26" s="348">
        <v>44806.0416778125</v>
      </c>
      <c r="D26" s="208">
        <v>556.65200000000004</v>
      </c>
      <c r="E26" s="347" t="s">
        <v>246</v>
      </c>
      <c r="F26" s="347" t="s">
        <v>247</v>
      </c>
      <c r="G26" s="347" t="s">
        <v>256</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5">
      <c r="A27" s="347" t="s">
        <v>245</v>
      </c>
      <c r="B27" s="347" t="s">
        <v>245</v>
      </c>
      <c r="C27" s="348">
        <v>44806.083344479164</v>
      </c>
      <c r="D27" s="208">
        <v>531.49400000000003</v>
      </c>
      <c r="E27" s="347" t="s">
        <v>246</v>
      </c>
      <c r="F27" s="347" t="s">
        <v>247</v>
      </c>
      <c r="G27" s="347" t="s">
        <v>256</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5">
      <c r="A28" s="347" t="s">
        <v>245</v>
      </c>
      <c r="B28" s="347" t="s">
        <v>245</v>
      </c>
      <c r="C28" s="348">
        <v>44806.125011145836</v>
      </c>
      <c r="D28" s="208">
        <v>521.37699999999995</v>
      </c>
      <c r="E28" s="347" t="s">
        <v>246</v>
      </c>
      <c r="F28" s="347" t="s">
        <v>247</v>
      </c>
      <c r="G28" s="347" t="s">
        <v>256</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5">
      <c r="A29" s="347" t="s">
        <v>245</v>
      </c>
      <c r="B29" s="347" t="s">
        <v>245</v>
      </c>
      <c r="C29" s="348">
        <v>44806.1666778125</v>
      </c>
      <c r="D29" s="208">
        <v>511.66899999999998</v>
      </c>
      <c r="E29" s="347" t="s">
        <v>246</v>
      </c>
      <c r="F29" s="347" t="s">
        <v>247</v>
      </c>
      <c r="G29" s="347" t="s">
        <v>256</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5">
      <c r="A30" s="347" t="s">
        <v>245</v>
      </c>
      <c r="B30" s="347" t="s">
        <v>245</v>
      </c>
      <c r="C30" s="348">
        <v>44806.208344479164</v>
      </c>
      <c r="D30" s="208">
        <v>511.22</v>
      </c>
      <c r="E30" s="347" t="s">
        <v>246</v>
      </c>
      <c r="F30" s="347" t="s">
        <v>247</v>
      </c>
      <c r="G30" s="347" t="s">
        <v>256</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5">
      <c r="A31" s="347" t="s">
        <v>245</v>
      </c>
      <c r="B31" s="347" t="s">
        <v>245</v>
      </c>
      <c r="C31" s="348">
        <v>44806.250011145836</v>
      </c>
      <c r="D31" s="208">
        <v>524.13599999999997</v>
      </c>
      <c r="E31" s="347" t="s">
        <v>246</v>
      </c>
      <c r="F31" s="347" t="s">
        <v>247</v>
      </c>
      <c r="G31" s="347" t="s">
        <v>256</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5">
      <c r="A32" s="347" t="s">
        <v>245</v>
      </c>
      <c r="B32" s="347" t="s">
        <v>245</v>
      </c>
      <c r="C32" s="348">
        <v>44806.2916778125</v>
      </c>
      <c r="D32" s="208">
        <v>554.70399999999995</v>
      </c>
      <c r="E32" s="347" t="s">
        <v>246</v>
      </c>
      <c r="F32" s="347" t="s">
        <v>247</v>
      </c>
      <c r="G32" s="347" t="s">
        <v>256</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5">
      <c r="A33" s="347" t="s">
        <v>245</v>
      </c>
      <c r="B33" s="347" t="s">
        <v>245</v>
      </c>
      <c r="C33" s="348">
        <v>44806.333344479164</v>
      </c>
      <c r="D33" s="208">
        <v>565.60599999999999</v>
      </c>
      <c r="E33" s="347" t="s">
        <v>246</v>
      </c>
      <c r="F33" s="347" t="s">
        <v>247</v>
      </c>
      <c r="G33" s="347" t="s">
        <v>256</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5">
      <c r="A34" s="347" t="s">
        <v>245</v>
      </c>
      <c r="B34" s="347" t="s">
        <v>245</v>
      </c>
      <c r="C34" s="348">
        <v>44806.375011145836</v>
      </c>
      <c r="D34" s="208">
        <v>581.83600000000001</v>
      </c>
      <c r="E34" s="347" t="s">
        <v>246</v>
      </c>
      <c r="F34" s="347" t="s">
        <v>247</v>
      </c>
      <c r="G34" s="347" t="s">
        <v>256</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5">
      <c r="A35" s="347" t="s">
        <v>245</v>
      </c>
      <c r="B35" s="347" t="s">
        <v>245</v>
      </c>
      <c r="C35" s="348">
        <v>44806.4166778125</v>
      </c>
      <c r="D35" s="208">
        <v>612.06700000000001</v>
      </c>
      <c r="E35" s="347" t="s">
        <v>246</v>
      </c>
      <c r="F35" s="347" t="s">
        <v>247</v>
      </c>
      <c r="G35" s="347" t="s">
        <v>256</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5">
      <c r="A36" s="347" t="s">
        <v>245</v>
      </c>
      <c r="B36" s="347" t="s">
        <v>245</v>
      </c>
      <c r="C36" s="348">
        <v>44806.458344479164</v>
      </c>
      <c r="D36" s="208">
        <v>647.33500000000004</v>
      </c>
      <c r="E36" s="347" t="s">
        <v>246</v>
      </c>
      <c r="F36" s="347" t="s">
        <v>247</v>
      </c>
      <c r="G36" s="347" t="s">
        <v>256</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5">
      <c r="A37" s="347" t="s">
        <v>245</v>
      </c>
      <c r="B37" s="347" t="s">
        <v>245</v>
      </c>
      <c r="C37" s="348">
        <v>44806.500011145836</v>
      </c>
      <c r="D37" s="208">
        <v>696.22699999999998</v>
      </c>
      <c r="E37" s="347" t="s">
        <v>246</v>
      </c>
      <c r="F37" s="347" t="s">
        <v>247</v>
      </c>
      <c r="G37" s="347" t="s">
        <v>256</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5">
      <c r="A38" s="347" t="s">
        <v>245</v>
      </c>
      <c r="B38" s="347" t="s">
        <v>245</v>
      </c>
      <c r="C38" s="348">
        <v>44806.5416778125</v>
      </c>
      <c r="D38" s="208">
        <v>746.20699999999999</v>
      </c>
      <c r="E38" s="347" t="s">
        <v>246</v>
      </c>
      <c r="F38" s="347" t="s">
        <v>247</v>
      </c>
      <c r="G38" s="347" t="s">
        <v>256</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5">
      <c r="A39" s="347" t="s">
        <v>245</v>
      </c>
      <c r="B39" s="347" t="s">
        <v>245</v>
      </c>
      <c r="C39" s="348">
        <v>44806.583344479164</v>
      </c>
      <c r="D39" s="208">
        <v>797.32399999999996</v>
      </c>
      <c r="E39" s="347" t="s">
        <v>246</v>
      </c>
      <c r="F39" s="347" t="s">
        <v>247</v>
      </c>
      <c r="G39" s="347" t="s">
        <v>256</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5">
      <c r="A40" s="347" t="s">
        <v>245</v>
      </c>
      <c r="B40" s="347" t="s">
        <v>245</v>
      </c>
      <c r="C40" s="348">
        <v>44806.625011145836</v>
      </c>
      <c r="D40" s="208">
        <v>827.80899999999997</v>
      </c>
      <c r="E40" s="347" t="s">
        <v>246</v>
      </c>
      <c r="F40" s="347" t="s">
        <v>247</v>
      </c>
      <c r="G40" s="347" t="s">
        <v>256</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5">
      <c r="A41" s="347" t="s">
        <v>245</v>
      </c>
      <c r="B41" s="347" t="s">
        <v>245</v>
      </c>
      <c r="C41" s="348">
        <v>44806.6666778125</v>
      </c>
      <c r="D41" s="208">
        <v>837.91899999999998</v>
      </c>
      <c r="E41" s="347" t="s">
        <v>246</v>
      </c>
      <c r="F41" s="347" t="s">
        <v>247</v>
      </c>
      <c r="G41" s="347" t="s">
        <v>256</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5">
      <c r="A42" s="347" t="s">
        <v>245</v>
      </c>
      <c r="B42" s="347" t="s">
        <v>245</v>
      </c>
      <c r="C42" s="348">
        <v>44806.708344479164</v>
      </c>
      <c r="D42" s="208">
        <v>850.23199999999997</v>
      </c>
      <c r="E42" s="347" t="s">
        <v>246</v>
      </c>
      <c r="F42" s="347" t="s">
        <v>247</v>
      </c>
      <c r="G42" s="347" t="s">
        <v>256</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5">
      <c r="A43" s="347" t="s">
        <v>245</v>
      </c>
      <c r="B43" s="347" t="s">
        <v>245</v>
      </c>
      <c r="C43" s="348">
        <v>44806.750011145836</v>
      </c>
      <c r="D43" s="208">
        <v>828.59500000000003</v>
      </c>
      <c r="E43" s="347" t="s">
        <v>246</v>
      </c>
      <c r="F43" s="347" t="s">
        <v>247</v>
      </c>
      <c r="G43" s="347" t="s">
        <v>256</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5">
      <c r="A44" s="347" t="s">
        <v>245</v>
      </c>
      <c r="B44" s="347" t="s">
        <v>245</v>
      </c>
      <c r="C44" s="348">
        <v>44806.7916778125</v>
      </c>
      <c r="D44" s="208">
        <v>798.11199999999997</v>
      </c>
      <c r="E44" s="347" t="s">
        <v>246</v>
      </c>
      <c r="F44" s="347" t="s">
        <v>247</v>
      </c>
      <c r="G44" s="347" t="s">
        <v>256</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5">
      <c r="A45" s="347" t="s">
        <v>245</v>
      </c>
      <c r="B45" s="347" t="s">
        <v>245</v>
      </c>
      <c r="C45" s="348">
        <v>44806.833344479164</v>
      </c>
      <c r="D45" s="208">
        <v>761.86800000000005</v>
      </c>
      <c r="E45" s="347" t="s">
        <v>246</v>
      </c>
      <c r="F45" s="347" t="s">
        <v>247</v>
      </c>
      <c r="G45" s="347" t="s">
        <v>256</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5">
      <c r="A46" s="347" t="s">
        <v>245</v>
      </c>
      <c r="B46" s="347" t="s">
        <v>245</v>
      </c>
      <c r="C46" s="348">
        <v>44806.875011145836</v>
      </c>
      <c r="D46" s="208">
        <v>747.87699999999995</v>
      </c>
      <c r="E46" s="347" t="s">
        <v>246</v>
      </c>
      <c r="F46" s="347" t="s">
        <v>247</v>
      </c>
      <c r="G46" s="347" t="s">
        <v>256</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5">
      <c r="A47" s="347" t="s">
        <v>245</v>
      </c>
      <c r="B47" s="347" t="s">
        <v>245</v>
      </c>
      <c r="C47" s="348">
        <v>44806.9166778125</v>
      </c>
      <c r="D47" s="208">
        <v>708.08699999999999</v>
      </c>
      <c r="E47" s="347" t="s">
        <v>246</v>
      </c>
      <c r="F47" s="347" t="s">
        <v>247</v>
      </c>
      <c r="G47" s="347" t="s">
        <v>256</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5">
      <c r="A48" s="347" t="s">
        <v>245</v>
      </c>
      <c r="B48" s="347" t="s">
        <v>245</v>
      </c>
      <c r="C48" s="348">
        <v>44806.958344479164</v>
      </c>
      <c r="D48" s="208">
        <v>669.452</v>
      </c>
      <c r="E48" s="347" t="s">
        <v>246</v>
      </c>
      <c r="F48" s="347" t="s">
        <v>247</v>
      </c>
      <c r="G48" s="347" t="s">
        <v>256</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5">
      <c r="A49" s="347" t="s">
        <v>245</v>
      </c>
      <c r="B49" s="347" t="s">
        <v>245</v>
      </c>
      <c r="C49" s="348">
        <v>44807.000011145836</v>
      </c>
      <c r="D49" s="208">
        <v>626.20100000000002</v>
      </c>
      <c r="E49" s="347" t="s">
        <v>246</v>
      </c>
      <c r="F49" s="347" t="s">
        <v>247</v>
      </c>
      <c r="G49" s="347" t="s">
        <v>256</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5">
      <c r="A50" s="347" t="s">
        <v>245</v>
      </c>
      <c r="B50" s="347" t="s">
        <v>245</v>
      </c>
      <c r="C50" s="348">
        <v>44807.0416778125</v>
      </c>
      <c r="D50" s="208">
        <v>590.90499999999997</v>
      </c>
      <c r="E50" s="347" t="s">
        <v>246</v>
      </c>
      <c r="F50" s="347" t="s">
        <v>247</v>
      </c>
      <c r="G50" s="347" t="s">
        <v>256</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5">
      <c r="A51" s="347" t="s">
        <v>245</v>
      </c>
      <c r="B51" s="347" t="s">
        <v>245</v>
      </c>
      <c r="C51" s="348">
        <v>44807.083344479164</v>
      </c>
      <c r="D51" s="208">
        <v>560.24599999999998</v>
      </c>
      <c r="E51" s="347" t="s">
        <v>246</v>
      </c>
      <c r="F51" s="347" t="s">
        <v>247</v>
      </c>
      <c r="G51" s="347" t="s">
        <v>256</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5">
      <c r="A52" s="347" t="s">
        <v>245</v>
      </c>
      <c r="B52" s="347" t="s">
        <v>245</v>
      </c>
      <c r="C52" s="348">
        <v>44807.125011145836</v>
      </c>
      <c r="D52" s="208">
        <v>544.67499999999995</v>
      </c>
      <c r="E52" s="347" t="s">
        <v>246</v>
      </c>
      <c r="F52" s="347" t="s">
        <v>247</v>
      </c>
      <c r="G52" s="347" t="s">
        <v>256</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5">
      <c r="A53" s="347" t="s">
        <v>245</v>
      </c>
      <c r="B53" s="347" t="s">
        <v>245</v>
      </c>
      <c r="C53" s="348">
        <v>44807.1666778125</v>
      </c>
      <c r="D53" s="208">
        <v>531.51499999999999</v>
      </c>
      <c r="E53" s="347" t="s">
        <v>246</v>
      </c>
      <c r="F53" s="347" t="s">
        <v>247</v>
      </c>
      <c r="G53" s="347" t="s">
        <v>256</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5">
      <c r="A54" s="347" t="s">
        <v>245</v>
      </c>
      <c r="B54" s="347" t="s">
        <v>245</v>
      </c>
      <c r="C54" s="348">
        <v>44807.208344479164</v>
      </c>
      <c r="D54" s="208">
        <v>529.93399999999997</v>
      </c>
      <c r="E54" s="347" t="s">
        <v>246</v>
      </c>
      <c r="F54" s="347" t="s">
        <v>247</v>
      </c>
      <c r="G54" s="347" t="s">
        <v>256</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5">
      <c r="A55" s="347" t="s">
        <v>245</v>
      </c>
      <c r="B55" s="347" t="s">
        <v>245</v>
      </c>
      <c r="C55" s="348">
        <v>44807.250011145836</v>
      </c>
      <c r="D55" s="208">
        <v>533.15</v>
      </c>
      <c r="E55" s="347" t="s">
        <v>246</v>
      </c>
      <c r="F55" s="347" t="s">
        <v>247</v>
      </c>
      <c r="G55" s="347" t="s">
        <v>256</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5">
      <c r="A56" s="347" t="s">
        <v>245</v>
      </c>
      <c r="B56" s="347" t="s">
        <v>245</v>
      </c>
      <c r="C56" s="348">
        <v>44807.2916778125</v>
      </c>
      <c r="D56" s="208">
        <v>542.80899999999997</v>
      </c>
      <c r="E56" s="347" t="s">
        <v>246</v>
      </c>
      <c r="F56" s="347" t="s">
        <v>247</v>
      </c>
      <c r="G56" s="347" t="s">
        <v>256</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5">
      <c r="A57" s="347" t="s">
        <v>245</v>
      </c>
      <c r="B57" s="347" t="s">
        <v>245</v>
      </c>
      <c r="C57" s="348">
        <v>44807.333344479164</v>
      </c>
      <c r="D57" s="208">
        <v>540.15099999999995</v>
      </c>
      <c r="E57" s="347" t="s">
        <v>246</v>
      </c>
      <c r="F57" s="347" t="s">
        <v>247</v>
      </c>
      <c r="G57" s="347" t="s">
        <v>256</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5">
      <c r="A58" s="347" t="s">
        <v>245</v>
      </c>
      <c r="B58" s="347" t="s">
        <v>245</v>
      </c>
      <c r="C58" s="348">
        <v>44807.375011145836</v>
      </c>
      <c r="D58" s="208">
        <v>562.44100000000003</v>
      </c>
      <c r="E58" s="347" t="s">
        <v>246</v>
      </c>
      <c r="F58" s="347" t="s">
        <v>247</v>
      </c>
      <c r="G58" s="347" t="s">
        <v>256</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5">
      <c r="A59" s="347" t="s">
        <v>245</v>
      </c>
      <c r="B59" s="347" t="s">
        <v>245</v>
      </c>
      <c r="C59" s="348">
        <v>44807.4166778125</v>
      </c>
      <c r="D59" s="208">
        <v>596.76</v>
      </c>
      <c r="E59" s="347" t="s">
        <v>246</v>
      </c>
      <c r="F59" s="347" t="s">
        <v>247</v>
      </c>
      <c r="G59" s="347" t="s">
        <v>256</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5">
      <c r="A60" s="347" t="s">
        <v>245</v>
      </c>
      <c r="B60" s="347" t="s">
        <v>245</v>
      </c>
      <c r="C60" s="348">
        <v>44807.458344479164</v>
      </c>
      <c r="D60" s="208">
        <v>634.75699999999995</v>
      </c>
      <c r="E60" s="347" t="s">
        <v>246</v>
      </c>
      <c r="F60" s="347" t="s">
        <v>247</v>
      </c>
      <c r="G60" s="347" t="s">
        <v>256</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5">
      <c r="A61" s="347" t="s">
        <v>245</v>
      </c>
      <c r="B61" s="347" t="s">
        <v>245</v>
      </c>
      <c r="C61" s="348">
        <v>44807.500011145836</v>
      </c>
      <c r="D61" s="208">
        <v>666.29700000000003</v>
      </c>
      <c r="E61" s="347" t="s">
        <v>246</v>
      </c>
      <c r="F61" s="347" t="s">
        <v>247</v>
      </c>
      <c r="G61" s="347" t="s">
        <v>256</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5">
      <c r="A62" s="347" t="s">
        <v>245</v>
      </c>
      <c r="B62" s="347" t="s">
        <v>245</v>
      </c>
      <c r="C62" s="348">
        <v>44807.5416778125</v>
      </c>
      <c r="D62" s="208">
        <v>697.62900000000002</v>
      </c>
      <c r="E62" s="347" t="s">
        <v>246</v>
      </c>
      <c r="F62" s="347" t="s">
        <v>247</v>
      </c>
      <c r="G62" s="347" t="s">
        <v>256</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5">
      <c r="A63" s="347" t="s">
        <v>245</v>
      </c>
      <c r="B63" s="347" t="s">
        <v>245</v>
      </c>
      <c r="C63" s="348">
        <v>44807.583344479164</v>
      </c>
      <c r="D63" s="208">
        <v>727.47699999999998</v>
      </c>
      <c r="E63" s="347" t="s">
        <v>246</v>
      </c>
      <c r="F63" s="347" t="s">
        <v>247</v>
      </c>
      <c r="G63" s="347" t="s">
        <v>256</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5">
      <c r="A64" s="347" t="s">
        <v>245</v>
      </c>
      <c r="B64" s="347" t="s">
        <v>245</v>
      </c>
      <c r="C64" s="348">
        <v>44807.625011145836</v>
      </c>
      <c r="D64" s="208">
        <v>743.56299999999999</v>
      </c>
      <c r="E64" s="347" t="s">
        <v>246</v>
      </c>
      <c r="F64" s="347" t="s">
        <v>247</v>
      </c>
      <c r="G64" s="347" t="s">
        <v>256</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5">
      <c r="A65" s="347" t="s">
        <v>245</v>
      </c>
      <c r="B65" s="347" t="s">
        <v>245</v>
      </c>
      <c r="C65" s="348">
        <v>44807.6666778125</v>
      </c>
      <c r="D65" s="208">
        <v>757.96299999999997</v>
      </c>
      <c r="E65" s="347" t="s">
        <v>246</v>
      </c>
      <c r="F65" s="347" t="s">
        <v>247</v>
      </c>
      <c r="G65" s="347" t="s">
        <v>256</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5">
      <c r="A66" s="347" t="s">
        <v>245</v>
      </c>
      <c r="B66" s="347" t="s">
        <v>245</v>
      </c>
      <c r="C66" s="348">
        <v>44807.708344479164</v>
      </c>
      <c r="D66" s="208">
        <v>757.58199999999999</v>
      </c>
      <c r="E66" s="347" t="s">
        <v>246</v>
      </c>
      <c r="F66" s="347" t="s">
        <v>247</v>
      </c>
      <c r="G66" s="347" t="s">
        <v>256</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5">
      <c r="A67" s="347" t="s">
        <v>245</v>
      </c>
      <c r="B67" s="347" t="s">
        <v>245</v>
      </c>
      <c r="C67" s="348">
        <v>44807.750011145836</v>
      </c>
      <c r="D67" s="208">
        <v>759.54100000000005</v>
      </c>
      <c r="E67" s="347" t="s">
        <v>246</v>
      </c>
      <c r="F67" s="347" t="s">
        <v>247</v>
      </c>
      <c r="G67" s="347" t="s">
        <v>256</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5">
      <c r="A68" s="347" t="s">
        <v>245</v>
      </c>
      <c r="B68" s="347" t="s">
        <v>245</v>
      </c>
      <c r="C68" s="348">
        <v>44807.7916778125</v>
      </c>
      <c r="D68" s="208">
        <v>740.48199999999997</v>
      </c>
      <c r="E68" s="347" t="s">
        <v>246</v>
      </c>
      <c r="F68" s="347" t="s">
        <v>247</v>
      </c>
      <c r="G68" s="347" t="s">
        <v>256</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5">
      <c r="A69" s="347" t="s">
        <v>245</v>
      </c>
      <c r="B69" s="347" t="s">
        <v>245</v>
      </c>
      <c r="C69" s="348">
        <v>44807.833344479164</v>
      </c>
      <c r="D69" s="208">
        <v>718.14599999999996</v>
      </c>
      <c r="E69" s="347" t="s">
        <v>246</v>
      </c>
      <c r="F69" s="347" t="s">
        <v>247</v>
      </c>
      <c r="G69" s="347" t="s">
        <v>256</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5">
      <c r="A70" s="347" t="s">
        <v>245</v>
      </c>
      <c r="B70" s="347" t="s">
        <v>245</v>
      </c>
      <c r="C70" s="348">
        <v>44807.875011145836</v>
      </c>
      <c r="D70" s="208">
        <v>707.03200000000004</v>
      </c>
      <c r="E70" s="347" t="s">
        <v>246</v>
      </c>
      <c r="F70" s="347" t="s">
        <v>247</v>
      </c>
      <c r="G70" s="347" t="s">
        <v>256</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5">
      <c r="A71" s="347" t="s">
        <v>245</v>
      </c>
      <c r="B71" s="347" t="s">
        <v>245</v>
      </c>
      <c r="C71" s="348">
        <v>44807.9166778125</v>
      </c>
      <c r="D71" s="208">
        <v>686.90200000000004</v>
      </c>
      <c r="E71" s="347" t="s">
        <v>246</v>
      </c>
      <c r="F71" s="347" t="s">
        <v>247</v>
      </c>
      <c r="G71" s="347" t="s">
        <v>256</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5">
      <c r="A72" s="347" t="s">
        <v>245</v>
      </c>
      <c r="B72" s="347" t="s">
        <v>245</v>
      </c>
      <c r="C72" s="348">
        <v>44807.958344479164</v>
      </c>
      <c r="D72" s="208">
        <v>652.01700000000005</v>
      </c>
      <c r="E72" s="347" t="s">
        <v>246</v>
      </c>
      <c r="F72" s="347" t="s">
        <v>247</v>
      </c>
      <c r="G72" s="347" t="s">
        <v>256</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5">
      <c r="A73" s="347" t="s">
        <v>245</v>
      </c>
      <c r="B73" s="347" t="s">
        <v>245</v>
      </c>
      <c r="C73" s="348">
        <v>44808.000011145836</v>
      </c>
      <c r="D73" s="208">
        <v>618.83000000000004</v>
      </c>
      <c r="E73" s="347" t="s">
        <v>246</v>
      </c>
      <c r="F73" s="347" t="s">
        <v>247</v>
      </c>
      <c r="G73" s="347" t="s">
        <v>256</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5">
      <c r="A74" s="347" t="s">
        <v>245</v>
      </c>
      <c r="B74" s="347" t="s">
        <v>245</v>
      </c>
      <c r="C74" s="348">
        <v>44808.0416778125</v>
      </c>
      <c r="D74" s="208">
        <v>591.79</v>
      </c>
      <c r="E74" s="347" t="s">
        <v>246</v>
      </c>
      <c r="F74" s="347" t="s">
        <v>247</v>
      </c>
      <c r="G74" s="347" t="s">
        <v>256</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5">
      <c r="A75" s="347" t="s">
        <v>245</v>
      </c>
      <c r="B75" s="347" t="s">
        <v>245</v>
      </c>
      <c r="C75" s="348">
        <v>44808.083344479164</v>
      </c>
      <c r="D75" s="208">
        <v>566.69000000000005</v>
      </c>
      <c r="E75" s="347" t="s">
        <v>246</v>
      </c>
      <c r="F75" s="347" t="s">
        <v>247</v>
      </c>
      <c r="G75" s="347" t="s">
        <v>256</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5">
      <c r="A76" s="347" t="s">
        <v>245</v>
      </c>
      <c r="B76" s="347" t="s">
        <v>245</v>
      </c>
      <c r="C76" s="348">
        <v>44808.125011145836</v>
      </c>
      <c r="D76" s="208">
        <v>557.86099999999999</v>
      </c>
      <c r="E76" s="347" t="s">
        <v>246</v>
      </c>
      <c r="F76" s="347" t="s">
        <v>247</v>
      </c>
      <c r="G76" s="347" t="s">
        <v>256</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5">
      <c r="A77" s="347" t="s">
        <v>245</v>
      </c>
      <c r="B77" s="347" t="s">
        <v>245</v>
      </c>
      <c r="C77" s="348">
        <v>44808.1666778125</v>
      </c>
      <c r="D77" s="208">
        <v>536.77599999999995</v>
      </c>
      <c r="E77" s="347" t="s">
        <v>246</v>
      </c>
      <c r="F77" s="347" t="s">
        <v>247</v>
      </c>
      <c r="G77" s="347" t="s">
        <v>256</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5">
      <c r="A78" s="347" t="s">
        <v>245</v>
      </c>
      <c r="B78" s="347" t="s">
        <v>245</v>
      </c>
      <c r="C78" s="348">
        <v>44808.208344479164</v>
      </c>
      <c r="D78" s="208">
        <v>534.79899999999998</v>
      </c>
      <c r="E78" s="347" t="s">
        <v>246</v>
      </c>
      <c r="F78" s="347" t="s">
        <v>247</v>
      </c>
      <c r="G78" s="347" t="s">
        <v>256</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5">
      <c r="A79" s="347" t="s">
        <v>245</v>
      </c>
      <c r="B79" s="347" t="s">
        <v>245</v>
      </c>
      <c r="C79" s="348">
        <v>44808.250011145836</v>
      </c>
      <c r="D79" s="208">
        <v>534.67200000000003</v>
      </c>
      <c r="E79" s="347" t="s">
        <v>246</v>
      </c>
      <c r="F79" s="347" t="s">
        <v>247</v>
      </c>
      <c r="G79" s="347" t="s">
        <v>256</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5">
      <c r="A80" s="347" t="s">
        <v>245</v>
      </c>
      <c r="B80" s="347" t="s">
        <v>245</v>
      </c>
      <c r="C80" s="348">
        <v>44808.2916778125</v>
      </c>
      <c r="D80" s="208">
        <v>535.43100000000004</v>
      </c>
      <c r="E80" s="347" t="s">
        <v>246</v>
      </c>
      <c r="F80" s="347" t="s">
        <v>247</v>
      </c>
      <c r="G80" s="347" t="s">
        <v>256</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5">
      <c r="A81" s="347" t="s">
        <v>245</v>
      </c>
      <c r="B81" s="347" t="s">
        <v>245</v>
      </c>
      <c r="C81" s="348">
        <v>44808.333344479164</v>
      </c>
      <c r="D81" s="208">
        <v>544.077</v>
      </c>
      <c r="E81" s="347" t="s">
        <v>246</v>
      </c>
      <c r="F81" s="347" t="s">
        <v>247</v>
      </c>
      <c r="G81" s="347" t="s">
        <v>256</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5">
      <c r="A82" s="347" t="s">
        <v>245</v>
      </c>
      <c r="B82" s="347" t="s">
        <v>245</v>
      </c>
      <c r="C82" s="348">
        <v>44808.375011145836</v>
      </c>
      <c r="D82" s="208">
        <v>563.89</v>
      </c>
      <c r="E82" s="347" t="s">
        <v>246</v>
      </c>
      <c r="F82" s="347" t="s">
        <v>247</v>
      </c>
      <c r="G82" s="347" t="s">
        <v>256</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5">
      <c r="A83" s="347" t="s">
        <v>245</v>
      </c>
      <c r="B83" s="347" t="s">
        <v>245</v>
      </c>
      <c r="C83" s="348">
        <v>44808.4166778125</v>
      </c>
      <c r="D83" s="208">
        <v>591.11599999999999</v>
      </c>
      <c r="E83" s="347" t="s">
        <v>246</v>
      </c>
      <c r="F83" s="347" t="s">
        <v>247</v>
      </c>
      <c r="G83" s="347" t="s">
        <v>256</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5">
      <c r="A84" s="347" t="s">
        <v>245</v>
      </c>
      <c r="B84" s="347" t="s">
        <v>245</v>
      </c>
      <c r="C84" s="348">
        <v>44808.458344479164</v>
      </c>
      <c r="D84" s="208">
        <v>615.46400000000006</v>
      </c>
      <c r="E84" s="347" t="s">
        <v>246</v>
      </c>
      <c r="F84" s="347" t="s">
        <v>247</v>
      </c>
      <c r="G84" s="347" t="s">
        <v>256</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5">
      <c r="A85" s="347" t="s">
        <v>245</v>
      </c>
      <c r="B85" s="347" t="s">
        <v>245</v>
      </c>
      <c r="C85" s="348">
        <v>44808.500011145836</v>
      </c>
      <c r="D85" s="208">
        <v>643.26800000000003</v>
      </c>
      <c r="E85" s="347" t="s">
        <v>246</v>
      </c>
      <c r="F85" s="347" t="s">
        <v>247</v>
      </c>
      <c r="G85" s="347" t="s">
        <v>256</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5">
      <c r="A86" s="347" t="s">
        <v>245</v>
      </c>
      <c r="B86" s="347" t="s">
        <v>245</v>
      </c>
      <c r="C86" s="348">
        <v>44808.5416778125</v>
      </c>
      <c r="D86" s="208">
        <v>669.25699999999995</v>
      </c>
      <c r="E86" s="347" t="s">
        <v>246</v>
      </c>
      <c r="F86" s="347" t="s">
        <v>247</v>
      </c>
      <c r="G86" s="347" t="s">
        <v>256</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5">
      <c r="A87" s="347" t="s">
        <v>245</v>
      </c>
      <c r="B87" s="347" t="s">
        <v>245</v>
      </c>
      <c r="C87" s="348">
        <v>44808.583344479164</v>
      </c>
      <c r="D87" s="208">
        <v>698.62900000000002</v>
      </c>
      <c r="E87" s="347" t="s">
        <v>246</v>
      </c>
      <c r="F87" s="347" t="s">
        <v>247</v>
      </c>
      <c r="G87" s="347" t="s">
        <v>256</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5">
      <c r="A88" s="347" t="s">
        <v>245</v>
      </c>
      <c r="B88" s="347" t="s">
        <v>245</v>
      </c>
      <c r="C88" s="348">
        <v>44808.625011145836</v>
      </c>
      <c r="D88" s="208">
        <v>723.10299999999995</v>
      </c>
      <c r="E88" s="347" t="s">
        <v>246</v>
      </c>
      <c r="F88" s="347" t="s">
        <v>247</v>
      </c>
      <c r="G88" s="347" t="s">
        <v>256</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5">
      <c r="A89" s="347" t="s">
        <v>245</v>
      </c>
      <c r="B89" s="347" t="s">
        <v>245</v>
      </c>
      <c r="C89" s="348">
        <v>44808.6666778125</v>
      </c>
      <c r="D89" s="208">
        <v>735.00800000000004</v>
      </c>
      <c r="E89" s="347" t="s">
        <v>246</v>
      </c>
      <c r="F89" s="347" t="s">
        <v>247</v>
      </c>
      <c r="G89" s="347" t="s">
        <v>256</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5">
      <c r="A90" s="347" t="s">
        <v>245</v>
      </c>
      <c r="B90" s="347" t="s">
        <v>245</v>
      </c>
      <c r="C90" s="348">
        <v>44808.708344479164</v>
      </c>
      <c r="D90" s="208">
        <v>722.69899999999996</v>
      </c>
      <c r="E90" s="347" t="s">
        <v>246</v>
      </c>
      <c r="F90" s="347" t="s">
        <v>247</v>
      </c>
      <c r="G90" s="347" t="s">
        <v>256</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5">
      <c r="A91" s="347" t="s">
        <v>245</v>
      </c>
      <c r="B91" s="347" t="s">
        <v>245</v>
      </c>
      <c r="C91" s="348">
        <v>44808.750011145836</v>
      </c>
      <c r="D91" s="208">
        <v>715.08900000000006</v>
      </c>
      <c r="E91" s="347" t="s">
        <v>246</v>
      </c>
      <c r="F91" s="347" t="s">
        <v>247</v>
      </c>
      <c r="G91" s="347" t="s">
        <v>256</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5">
      <c r="A92" s="347" t="s">
        <v>245</v>
      </c>
      <c r="B92" s="347" t="s">
        <v>245</v>
      </c>
      <c r="C92" s="348">
        <v>44808.7916778125</v>
      </c>
      <c r="D92" s="208">
        <v>707.28300000000002</v>
      </c>
      <c r="E92" s="347" t="s">
        <v>246</v>
      </c>
      <c r="F92" s="347" t="s">
        <v>247</v>
      </c>
      <c r="G92" s="347" t="s">
        <v>256</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5">
      <c r="A93" s="347" t="s">
        <v>245</v>
      </c>
      <c r="B93" s="347" t="s">
        <v>245</v>
      </c>
      <c r="C93" s="348">
        <v>44808.833344479164</v>
      </c>
      <c r="D93" s="208">
        <v>691.56700000000001</v>
      </c>
      <c r="E93" s="347" t="s">
        <v>246</v>
      </c>
      <c r="F93" s="347" t="s">
        <v>247</v>
      </c>
      <c r="G93" s="347" t="s">
        <v>256</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5">
      <c r="A94" s="347" t="s">
        <v>245</v>
      </c>
      <c r="B94" s="347" t="s">
        <v>245</v>
      </c>
      <c r="C94" s="348">
        <v>44808.875011145836</v>
      </c>
      <c r="D94" s="208">
        <v>686.01700000000005</v>
      </c>
      <c r="E94" s="347" t="s">
        <v>246</v>
      </c>
      <c r="F94" s="347" t="s">
        <v>247</v>
      </c>
      <c r="G94" s="347" t="s">
        <v>256</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5">
      <c r="A95" s="347" t="s">
        <v>245</v>
      </c>
      <c r="B95" s="347" t="s">
        <v>245</v>
      </c>
      <c r="C95" s="348">
        <v>44808.9166778125</v>
      </c>
      <c r="D95" s="208">
        <v>662.322</v>
      </c>
      <c r="E95" s="347" t="s">
        <v>246</v>
      </c>
      <c r="F95" s="347" t="s">
        <v>247</v>
      </c>
      <c r="G95" s="347" t="s">
        <v>256</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5">
      <c r="A96" s="347" t="s">
        <v>245</v>
      </c>
      <c r="B96" s="347" t="s">
        <v>245</v>
      </c>
      <c r="C96" s="348">
        <v>44808.958344479164</v>
      </c>
      <c r="D96" s="208">
        <v>638.899</v>
      </c>
      <c r="E96" s="347" t="s">
        <v>246</v>
      </c>
      <c r="F96" s="347" t="s">
        <v>247</v>
      </c>
      <c r="G96" s="347" t="s">
        <v>256</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5">
      <c r="A97" s="347" t="s">
        <v>245</v>
      </c>
      <c r="B97" s="347" t="s">
        <v>245</v>
      </c>
      <c r="C97" s="348">
        <v>44809.000011145836</v>
      </c>
      <c r="D97" s="208">
        <v>612.47299999999996</v>
      </c>
      <c r="E97" s="347" t="s">
        <v>246</v>
      </c>
      <c r="F97" s="347" t="s">
        <v>247</v>
      </c>
      <c r="G97" s="347" t="s">
        <v>256</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5">
      <c r="A98" s="347" t="s">
        <v>245</v>
      </c>
      <c r="B98" s="347" t="s">
        <v>245</v>
      </c>
      <c r="C98" s="348">
        <v>44809.0416778125</v>
      </c>
      <c r="D98" s="208">
        <v>577.995</v>
      </c>
      <c r="E98" s="347" t="s">
        <v>246</v>
      </c>
      <c r="F98" s="347" t="s">
        <v>247</v>
      </c>
      <c r="G98" s="347" t="s">
        <v>256</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5">
      <c r="A99" s="347" t="s">
        <v>245</v>
      </c>
      <c r="B99" s="347" t="s">
        <v>245</v>
      </c>
      <c r="C99" s="348">
        <v>44809.083344479164</v>
      </c>
      <c r="D99" s="208">
        <v>557.29700000000003</v>
      </c>
      <c r="E99" s="347" t="s">
        <v>246</v>
      </c>
      <c r="F99" s="347" t="s">
        <v>247</v>
      </c>
      <c r="G99" s="347" t="s">
        <v>256</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5">
      <c r="A100" s="347" t="s">
        <v>245</v>
      </c>
      <c r="B100" s="347" t="s">
        <v>245</v>
      </c>
      <c r="C100" s="348">
        <v>44809.125011145836</v>
      </c>
      <c r="D100" s="208">
        <v>537.22500000000002</v>
      </c>
      <c r="E100" s="347" t="s">
        <v>246</v>
      </c>
      <c r="F100" s="347" t="s">
        <v>247</v>
      </c>
      <c r="G100" s="347" t="s">
        <v>256</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5">
      <c r="A101" s="347" t="s">
        <v>245</v>
      </c>
      <c r="B101" s="347" t="s">
        <v>245</v>
      </c>
      <c r="C101" s="348">
        <v>44809.1666778125</v>
      </c>
      <c r="D101" s="208">
        <v>529.30700000000002</v>
      </c>
      <c r="E101" s="347" t="s">
        <v>246</v>
      </c>
      <c r="F101" s="347" t="s">
        <v>247</v>
      </c>
      <c r="G101" s="347" t="s">
        <v>256</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5">
      <c r="A102" s="347" t="s">
        <v>245</v>
      </c>
      <c r="B102" s="347" t="s">
        <v>245</v>
      </c>
      <c r="C102" s="348">
        <v>44809.208344479164</v>
      </c>
      <c r="D102" s="208">
        <v>527.58000000000004</v>
      </c>
      <c r="E102" s="347" t="s">
        <v>246</v>
      </c>
      <c r="F102" s="347" t="s">
        <v>247</v>
      </c>
      <c r="G102" s="347" t="s">
        <v>256</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5">
      <c r="A103" s="347" t="s">
        <v>245</v>
      </c>
      <c r="B103" s="347" t="s">
        <v>245</v>
      </c>
      <c r="C103" s="348">
        <v>44809.250011145836</v>
      </c>
      <c r="D103" s="208">
        <v>537.28800000000001</v>
      </c>
      <c r="E103" s="347" t="s">
        <v>246</v>
      </c>
      <c r="F103" s="347" t="s">
        <v>247</v>
      </c>
      <c r="G103" s="347" t="s">
        <v>256</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5">
      <c r="A104" s="347" t="s">
        <v>245</v>
      </c>
      <c r="B104" s="347" t="s">
        <v>245</v>
      </c>
      <c r="C104" s="348">
        <v>44809.2916778125</v>
      </c>
      <c r="D104" s="208">
        <v>550.97400000000005</v>
      </c>
      <c r="E104" s="347" t="s">
        <v>246</v>
      </c>
      <c r="F104" s="347" t="s">
        <v>247</v>
      </c>
      <c r="G104" s="347" t="s">
        <v>256</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5">
      <c r="A105" s="347" t="s">
        <v>245</v>
      </c>
      <c r="B105" s="347" t="s">
        <v>245</v>
      </c>
      <c r="C105" s="348">
        <v>44809.333344479164</v>
      </c>
      <c r="D105" s="208">
        <v>561.06299999999999</v>
      </c>
      <c r="E105" s="347" t="s">
        <v>246</v>
      </c>
      <c r="F105" s="347" t="s">
        <v>247</v>
      </c>
      <c r="G105" s="347" t="s">
        <v>256</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5">
      <c r="A106" s="347" t="s">
        <v>245</v>
      </c>
      <c r="B106" s="347" t="s">
        <v>245</v>
      </c>
      <c r="C106" s="348">
        <v>44809.375011145836</v>
      </c>
      <c r="D106" s="208">
        <v>568.92399999999998</v>
      </c>
      <c r="E106" s="347" t="s">
        <v>246</v>
      </c>
      <c r="F106" s="347" t="s">
        <v>247</v>
      </c>
      <c r="G106" s="347" t="s">
        <v>256</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5">
      <c r="A107" s="347" t="s">
        <v>245</v>
      </c>
      <c r="B107" s="347" t="s">
        <v>245</v>
      </c>
      <c r="C107" s="348">
        <v>44809.4166778125</v>
      </c>
      <c r="D107" s="208">
        <v>584.39</v>
      </c>
      <c r="E107" s="347" t="s">
        <v>246</v>
      </c>
      <c r="F107" s="347" t="s">
        <v>247</v>
      </c>
      <c r="G107" s="347" t="s">
        <v>256</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5">
      <c r="A108" s="347" t="s">
        <v>245</v>
      </c>
      <c r="B108" s="347" t="s">
        <v>245</v>
      </c>
      <c r="C108" s="348">
        <v>44809.458344479164</v>
      </c>
      <c r="D108" s="208">
        <v>609.67700000000002</v>
      </c>
      <c r="E108" s="347" t="s">
        <v>246</v>
      </c>
      <c r="F108" s="347" t="s">
        <v>247</v>
      </c>
      <c r="G108" s="347" t="s">
        <v>256</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5">
      <c r="A109" s="347" t="s">
        <v>245</v>
      </c>
      <c r="B109" s="347" t="s">
        <v>245</v>
      </c>
      <c r="C109" s="348">
        <v>44809.500011145836</v>
      </c>
      <c r="D109" s="208">
        <v>634.88499999999999</v>
      </c>
      <c r="E109" s="347" t="s">
        <v>246</v>
      </c>
      <c r="F109" s="347" t="s">
        <v>247</v>
      </c>
      <c r="G109" s="347" t="s">
        <v>256</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5">
      <c r="A110" s="347" t="s">
        <v>245</v>
      </c>
      <c r="B110" s="347" t="s">
        <v>245</v>
      </c>
      <c r="C110" s="348">
        <v>44809.5416778125</v>
      </c>
      <c r="D110" s="208">
        <v>653.49599999999998</v>
      </c>
      <c r="E110" s="347" t="s">
        <v>246</v>
      </c>
      <c r="F110" s="347" t="s">
        <v>247</v>
      </c>
      <c r="G110" s="347" t="s">
        <v>256</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5">
      <c r="A111" s="347" t="s">
        <v>245</v>
      </c>
      <c r="B111" s="347" t="s">
        <v>245</v>
      </c>
      <c r="C111" s="348">
        <v>44809.583344479164</v>
      </c>
      <c r="D111" s="208">
        <v>664.09400000000005</v>
      </c>
      <c r="E111" s="347" t="s">
        <v>246</v>
      </c>
      <c r="F111" s="347" t="s">
        <v>247</v>
      </c>
      <c r="G111" s="347" t="s">
        <v>256</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5">
      <c r="A112" s="347" t="s">
        <v>245</v>
      </c>
      <c r="B112" s="347" t="s">
        <v>245</v>
      </c>
      <c r="C112" s="348">
        <v>44809.625011145836</v>
      </c>
      <c r="D112" s="208">
        <v>671.90099999999995</v>
      </c>
      <c r="E112" s="347" t="s">
        <v>246</v>
      </c>
      <c r="F112" s="347" t="s">
        <v>247</v>
      </c>
      <c r="G112" s="347" t="s">
        <v>256</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5">
      <c r="A113" s="347" t="s">
        <v>245</v>
      </c>
      <c r="B113" s="347" t="s">
        <v>245</v>
      </c>
      <c r="C113" s="348">
        <v>44809.6666778125</v>
      </c>
      <c r="D113" s="208">
        <v>681.21100000000001</v>
      </c>
      <c r="E113" s="347" t="s">
        <v>246</v>
      </c>
      <c r="F113" s="347" t="s">
        <v>247</v>
      </c>
      <c r="G113" s="347" t="s">
        <v>256</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5">
      <c r="A114" s="347" t="s">
        <v>245</v>
      </c>
      <c r="B114" s="347" t="s">
        <v>245</v>
      </c>
      <c r="C114" s="348">
        <v>44809.708344479164</v>
      </c>
      <c r="D114" s="208">
        <v>691.42</v>
      </c>
      <c r="E114" s="347" t="s">
        <v>246</v>
      </c>
      <c r="F114" s="347" t="s">
        <v>247</v>
      </c>
      <c r="G114" s="347" t="s">
        <v>256</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5">
      <c r="A115" s="347" t="s">
        <v>245</v>
      </c>
      <c r="B115" s="347" t="s">
        <v>245</v>
      </c>
      <c r="C115" s="348">
        <v>44809.750011145836</v>
      </c>
      <c r="D115" s="208">
        <v>694.81299999999999</v>
      </c>
      <c r="E115" s="347" t="s">
        <v>246</v>
      </c>
      <c r="F115" s="347" t="s">
        <v>247</v>
      </c>
      <c r="G115" s="347" t="s">
        <v>256</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5">
      <c r="A116" s="347" t="s">
        <v>245</v>
      </c>
      <c r="B116" s="347" t="s">
        <v>245</v>
      </c>
      <c r="C116" s="348">
        <v>44809.7916778125</v>
      </c>
      <c r="D116" s="208">
        <v>692.98800000000006</v>
      </c>
      <c r="E116" s="347" t="s">
        <v>246</v>
      </c>
      <c r="F116" s="347" t="s">
        <v>247</v>
      </c>
      <c r="G116" s="347" t="s">
        <v>256</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5">
      <c r="A117" s="347" t="s">
        <v>245</v>
      </c>
      <c r="B117" s="347" t="s">
        <v>245</v>
      </c>
      <c r="C117" s="348">
        <v>44809.833344479164</v>
      </c>
      <c r="D117" s="208">
        <v>682.90499999999997</v>
      </c>
      <c r="E117" s="347" t="s">
        <v>246</v>
      </c>
      <c r="F117" s="347" t="s">
        <v>247</v>
      </c>
      <c r="G117" s="347" t="s">
        <v>256</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5">
      <c r="A118" s="347" t="s">
        <v>245</v>
      </c>
      <c r="B118" s="347" t="s">
        <v>245</v>
      </c>
      <c r="C118" s="348">
        <v>44809.875011145836</v>
      </c>
      <c r="D118" s="208">
        <v>685.76</v>
      </c>
      <c r="E118" s="347" t="s">
        <v>246</v>
      </c>
      <c r="F118" s="347" t="s">
        <v>247</v>
      </c>
      <c r="G118" s="347" t="s">
        <v>256</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5">
      <c r="A119" s="347" t="s">
        <v>245</v>
      </c>
      <c r="B119" s="347" t="s">
        <v>245</v>
      </c>
      <c r="C119" s="348">
        <v>44809.9166778125</v>
      </c>
      <c r="D119" s="208">
        <v>657.92700000000002</v>
      </c>
      <c r="E119" s="347" t="s">
        <v>246</v>
      </c>
      <c r="F119" s="347" t="s">
        <v>247</v>
      </c>
      <c r="G119" s="347" t="s">
        <v>256</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5">
      <c r="A120" s="347" t="s">
        <v>245</v>
      </c>
      <c r="B120" s="347" t="s">
        <v>245</v>
      </c>
      <c r="C120" s="348">
        <v>44809.958344479164</v>
      </c>
      <c r="D120" s="208">
        <v>623.149</v>
      </c>
      <c r="E120" s="347" t="s">
        <v>246</v>
      </c>
      <c r="F120" s="347" t="s">
        <v>247</v>
      </c>
      <c r="G120" s="347" t="s">
        <v>256</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5">
      <c r="A121" s="347" t="s">
        <v>245</v>
      </c>
      <c r="B121" s="347" t="s">
        <v>245</v>
      </c>
      <c r="C121" s="348">
        <v>44810.000011145836</v>
      </c>
      <c r="D121" s="208">
        <v>583.24199999999996</v>
      </c>
      <c r="E121" s="347" t="s">
        <v>246</v>
      </c>
      <c r="F121" s="347" t="s">
        <v>247</v>
      </c>
      <c r="G121" s="347" t="s">
        <v>256</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5">
      <c r="A122" s="347" t="s">
        <v>245</v>
      </c>
      <c r="B122" s="347" t="s">
        <v>245</v>
      </c>
      <c r="C122" s="348">
        <v>44810.0416778125</v>
      </c>
      <c r="D122" s="208">
        <v>556.23599999999999</v>
      </c>
      <c r="E122" s="347" t="s">
        <v>246</v>
      </c>
      <c r="F122" s="347" t="s">
        <v>247</v>
      </c>
      <c r="G122" s="347" t="s">
        <v>256</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5">
      <c r="A123" s="347" t="s">
        <v>245</v>
      </c>
      <c r="B123" s="347" t="s">
        <v>245</v>
      </c>
      <c r="C123" s="348">
        <v>44810.083344479164</v>
      </c>
      <c r="D123" s="208">
        <v>542.97900000000004</v>
      </c>
      <c r="E123" s="347" t="s">
        <v>246</v>
      </c>
      <c r="F123" s="347" t="s">
        <v>247</v>
      </c>
      <c r="G123" s="347" t="s">
        <v>256</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5">
      <c r="A124" s="347" t="s">
        <v>245</v>
      </c>
      <c r="B124" s="347" t="s">
        <v>245</v>
      </c>
      <c r="C124" s="348">
        <v>44810.125011145836</v>
      </c>
      <c r="D124" s="208">
        <v>530.452</v>
      </c>
      <c r="E124" s="347" t="s">
        <v>246</v>
      </c>
      <c r="F124" s="347" t="s">
        <v>247</v>
      </c>
      <c r="G124" s="347" t="s">
        <v>256</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5">
      <c r="A125" s="347" t="s">
        <v>245</v>
      </c>
      <c r="B125" s="347" t="s">
        <v>245</v>
      </c>
      <c r="C125" s="348">
        <v>44810.1666778125</v>
      </c>
      <c r="D125" s="208">
        <v>531.41800000000001</v>
      </c>
      <c r="E125" s="347" t="s">
        <v>246</v>
      </c>
      <c r="F125" s="347" t="s">
        <v>247</v>
      </c>
      <c r="G125" s="347" t="s">
        <v>256</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5">
      <c r="A126" s="347" t="s">
        <v>245</v>
      </c>
      <c r="B126" s="347" t="s">
        <v>245</v>
      </c>
      <c r="C126" s="348">
        <v>44810.208344479164</v>
      </c>
      <c r="D126" s="208">
        <v>533.005</v>
      </c>
      <c r="E126" s="347" t="s">
        <v>246</v>
      </c>
      <c r="F126" s="347" t="s">
        <v>247</v>
      </c>
      <c r="G126" s="347" t="s">
        <v>256</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5">
      <c r="A127" s="347" t="s">
        <v>245</v>
      </c>
      <c r="B127" s="347" t="s">
        <v>245</v>
      </c>
      <c r="C127" s="348">
        <v>44810.250011145836</v>
      </c>
      <c r="D127" s="208">
        <v>545.92899999999997</v>
      </c>
      <c r="E127" s="347" t="s">
        <v>246</v>
      </c>
      <c r="F127" s="347" t="s">
        <v>247</v>
      </c>
      <c r="G127" s="347" t="s">
        <v>256</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5">
      <c r="A128" s="347" t="s">
        <v>245</v>
      </c>
      <c r="B128" s="347" t="s">
        <v>245</v>
      </c>
      <c r="C128" s="348">
        <v>44810.2916778125</v>
      </c>
      <c r="D128" s="208">
        <v>588.625</v>
      </c>
      <c r="E128" s="347" t="s">
        <v>246</v>
      </c>
      <c r="F128" s="347" t="s">
        <v>247</v>
      </c>
      <c r="G128" s="347" t="s">
        <v>256</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5">
      <c r="A129" s="347" t="s">
        <v>245</v>
      </c>
      <c r="B129" s="347" t="s">
        <v>245</v>
      </c>
      <c r="C129" s="348">
        <v>44810.333344479164</v>
      </c>
      <c r="D129" s="208">
        <v>605.05600000000004</v>
      </c>
      <c r="E129" s="347" t="s">
        <v>246</v>
      </c>
      <c r="F129" s="347" t="s">
        <v>247</v>
      </c>
      <c r="G129" s="347" t="s">
        <v>256</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5">
      <c r="A130" s="347" t="s">
        <v>245</v>
      </c>
      <c r="B130" s="347" t="s">
        <v>245</v>
      </c>
      <c r="C130" s="348">
        <v>44810.375011145836</v>
      </c>
      <c r="D130" s="208">
        <v>613.58299999999997</v>
      </c>
      <c r="E130" s="347" t="s">
        <v>246</v>
      </c>
      <c r="F130" s="347" t="s">
        <v>247</v>
      </c>
      <c r="G130" s="347" t="s">
        <v>256</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5">
      <c r="A131" s="347" t="s">
        <v>245</v>
      </c>
      <c r="B131" s="347" t="s">
        <v>245</v>
      </c>
      <c r="C131" s="348">
        <v>44810.4166778125</v>
      </c>
      <c r="D131" s="208">
        <v>637.51800000000003</v>
      </c>
      <c r="E131" s="347" t="s">
        <v>246</v>
      </c>
      <c r="F131" s="347" t="s">
        <v>247</v>
      </c>
      <c r="G131" s="347" t="s">
        <v>256</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5">
      <c r="A132" s="347" t="s">
        <v>245</v>
      </c>
      <c r="B132" s="347" t="s">
        <v>245</v>
      </c>
      <c r="C132" s="348">
        <v>44810.458344479164</v>
      </c>
      <c r="D132" s="208">
        <v>661.73699999999997</v>
      </c>
      <c r="E132" s="347" t="s">
        <v>246</v>
      </c>
      <c r="F132" s="347" t="s">
        <v>247</v>
      </c>
      <c r="G132" s="347" t="s">
        <v>256</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5">
      <c r="A133" s="347" t="s">
        <v>245</v>
      </c>
      <c r="B133" s="347" t="s">
        <v>245</v>
      </c>
      <c r="C133" s="348">
        <v>44810.500011145836</v>
      </c>
      <c r="D133" s="208">
        <v>695.26300000000003</v>
      </c>
      <c r="E133" s="347" t="s">
        <v>246</v>
      </c>
      <c r="F133" s="347" t="s">
        <v>247</v>
      </c>
      <c r="G133" s="347" t="s">
        <v>256</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5">
      <c r="A134" s="347" t="s">
        <v>245</v>
      </c>
      <c r="B134" s="347" t="s">
        <v>245</v>
      </c>
      <c r="C134" s="348">
        <v>44810.5416778125</v>
      </c>
      <c r="D134" s="208">
        <v>728.572</v>
      </c>
      <c r="E134" s="347" t="s">
        <v>246</v>
      </c>
      <c r="F134" s="347" t="s">
        <v>247</v>
      </c>
      <c r="G134" s="347" t="s">
        <v>256</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5">
      <c r="A135" s="347" t="s">
        <v>245</v>
      </c>
      <c r="B135" s="347" t="s">
        <v>245</v>
      </c>
      <c r="C135" s="348">
        <v>44810.583344479164</v>
      </c>
      <c r="D135" s="208">
        <v>753.90899999999999</v>
      </c>
      <c r="E135" s="347" t="s">
        <v>246</v>
      </c>
      <c r="F135" s="347" t="s">
        <v>247</v>
      </c>
      <c r="G135" s="347" t="s">
        <v>256</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5">
      <c r="A136" s="347" t="s">
        <v>245</v>
      </c>
      <c r="B136" s="347" t="s">
        <v>245</v>
      </c>
      <c r="C136" s="348">
        <v>44810.625011145836</v>
      </c>
      <c r="D136" s="208">
        <v>762.06799999999998</v>
      </c>
      <c r="E136" s="347" t="s">
        <v>246</v>
      </c>
      <c r="F136" s="347" t="s">
        <v>247</v>
      </c>
      <c r="G136" s="347" t="s">
        <v>256</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5">
      <c r="A137" s="347" t="s">
        <v>245</v>
      </c>
      <c r="B137" s="347" t="s">
        <v>245</v>
      </c>
      <c r="C137" s="348">
        <v>44810.6666778125</v>
      </c>
      <c r="D137" s="208">
        <v>766.74900000000002</v>
      </c>
      <c r="E137" s="347" t="s">
        <v>246</v>
      </c>
      <c r="F137" s="347" t="s">
        <v>247</v>
      </c>
      <c r="G137" s="347" t="s">
        <v>256</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5">
      <c r="A138" s="347" t="s">
        <v>245</v>
      </c>
      <c r="B138" s="347" t="s">
        <v>245</v>
      </c>
      <c r="C138" s="348">
        <v>44810.708344479164</v>
      </c>
      <c r="D138" s="208">
        <v>776.36500000000001</v>
      </c>
      <c r="E138" s="347" t="s">
        <v>246</v>
      </c>
      <c r="F138" s="347" t="s">
        <v>247</v>
      </c>
      <c r="G138" s="347" t="s">
        <v>256</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5">
      <c r="A139" s="347" t="s">
        <v>245</v>
      </c>
      <c r="B139" s="347" t="s">
        <v>245</v>
      </c>
      <c r="C139" s="348">
        <v>44810.750011145836</v>
      </c>
      <c r="D139" s="208">
        <v>764.44100000000003</v>
      </c>
      <c r="E139" s="347" t="s">
        <v>246</v>
      </c>
      <c r="F139" s="347" t="s">
        <v>247</v>
      </c>
      <c r="G139" s="347" t="s">
        <v>256</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5">
      <c r="A140" s="347" t="s">
        <v>245</v>
      </c>
      <c r="B140" s="347" t="s">
        <v>245</v>
      </c>
      <c r="C140" s="348">
        <v>44810.7916778125</v>
      </c>
      <c r="D140" s="208">
        <v>748.04300000000001</v>
      </c>
      <c r="E140" s="347" t="s">
        <v>246</v>
      </c>
      <c r="F140" s="347" t="s">
        <v>247</v>
      </c>
      <c r="G140" s="347" t="s">
        <v>256</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5">
      <c r="A141" s="347" t="s">
        <v>245</v>
      </c>
      <c r="B141" s="347" t="s">
        <v>245</v>
      </c>
      <c r="C141" s="348">
        <v>44810.833344479164</v>
      </c>
      <c r="D141" s="208">
        <v>735.63699999999994</v>
      </c>
      <c r="E141" s="347" t="s">
        <v>246</v>
      </c>
      <c r="F141" s="347" t="s">
        <v>247</v>
      </c>
      <c r="G141" s="347" t="s">
        <v>256</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5">
      <c r="A142" s="347" t="s">
        <v>245</v>
      </c>
      <c r="B142" s="347" t="s">
        <v>245</v>
      </c>
      <c r="C142" s="348">
        <v>44810.875011145836</v>
      </c>
      <c r="D142" s="208">
        <v>734.26900000000001</v>
      </c>
      <c r="E142" s="347" t="s">
        <v>246</v>
      </c>
      <c r="F142" s="347" t="s">
        <v>247</v>
      </c>
      <c r="G142" s="347" t="s">
        <v>256</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5">
      <c r="A143" s="347" t="s">
        <v>245</v>
      </c>
      <c r="B143" s="347" t="s">
        <v>245</v>
      </c>
      <c r="C143" s="348">
        <v>44810.9166778125</v>
      </c>
      <c r="D143" s="208">
        <v>694.82899999999995</v>
      </c>
      <c r="E143" s="347" t="s">
        <v>246</v>
      </c>
      <c r="F143" s="347" t="s">
        <v>247</v>
      </c>
      <c r="G143" s="347" t="s">
        <v>256</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5">
      <c r="A144" s="347" t="s">
        <v>245</v>
      </c>
      <c r="B144" s="347" t="s">
        <v>245</v>
      </c>
      <c r="C144" s="348">
        <v>44810.958344479164</v>
      </c>
      <c r="D144" s="208">
        <v>647.97400000000005</v>
      </c>
      <c r="E144" s="347" t="s">
        <v>246</v>
      </c>
      <c r="F144" s="347" t="s">
        <v>247</v>
      </c>
      <c r="G144" s="347" t="s">
        <v>256</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5">
      <c r="A145" s="347" t="s">
        <v>245</v>
      </c>
      <c r="B145" s="347" t="s">
        <v>245</v>
      </c>
      <c r="C145" s="348">
        <v>44811.000011145836</v>
      </c>
      <c r="D145" s="208">
        <v>615.09900000000005</v>
      </c>
      <c r="E145" s="347" t="s">
        <v>246</v>
      </c>
      <c r="F145" s="347" t="s">
        <v>247</v>
      </c>
      <c r="G145" s="347" t="s">
        <v>256</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5">
      <c r="A146" s="347" t="s">
        <v>245</v>
      </c>
      <c r="B146" s="347" t="s">
        <v>245</v>
      </c>
      <c r="C146" s="348">
        <v>44811.0416778125</v>
      </c>
      <c r="D146" s="208">
        <v>575.91200000000003</v>
      </c>
      <c r="E146" s="347" t="s">
        <v>246</v>
      </c>
      <c r="F146" s="347" t="s">
        <v>247</v>
      </c>
      <c r="G146" s="347" t="s">
        <v>256</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5">
      <c r="A147" s="347" t="s">
        <v>245</v>
      </c>
      <c r="B147" s="347" t="s">
        <v>245</v>
      </c>
      <c r="C147" s="348">
        <v>44811.083344479164</v>
      </c>
      <c r="D147" s="208">
        <v>553.42399999999998</v>
      </c>
      <c r="E147" s="347" t="s">
        <v>246</v>
      </c>
      <c r="F147" s="347" t="s">
        <v>247</v>
      </c>
      <c r="G147" s="347" t="s">
        <v>256</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5">
      <c r="A148" s="347" t="s">
        <v>245</v>
      </c>
      <c r="B148" s="347" t="s">
        <v>245</v>
      </c>
      <c r="C148" s="348">
        <v>44811.125011145836</v>
      </c>
      <c r="D148" s="208">
        <v>539.35199999999998</v>
      </c>
      <c r="E148" s="347" t="s">
        <v>246</v>
      </c>
      <c r="F148" s="347" t="s">
        <v>247</v>
      </c>
      <c r="G148" s="347" t="s">
        <v>256</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5">
      <c r="A149" s="347" t="s">
        <v>245</v>
      </c>
      <c r="B149" s="347" t="s">
        <v>245</v>
      </c>
      <c r="C149" s="348">
        <v>44811.1666778125</v>
      </c>
      <c r="D149" s="208">
        <v>532.05600000000004</v>
      </c>
      <c r="E149" s="347" t="s">
        <v>246</v>
      </c>
      <c r="F149" s="347" t="s">
        <v>247</v>
      </c>
      <c r="G149" s="347" t="s">
        <v>256</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5">
      <c r="A150" s="347" t="s">
        <v>245</v>
      </c>
      <c r="B150" s="347" t="s">
        <v>245</v>
      </c>
      <c r="C150" s="348">
        <v>44811.208344479164</v>
      </c>
      <c r="D150" s="208">
        <v>529.31399999999996</v>
      </c>
      <c r="E150" s="347" t="s">
        <v>246</v>
      </c>
      <c r="F150" s="347" t="s">
        <v>247</v>
      </c>
      <c r="G150" s="347" t="s">
        <v>256</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5">
      <c r="A151" s="347" t="s">
        <v>245</v>
      </c>
      <c r="B151" s="347" t="s">
        <v>245</v>
      </c>
      <c r="C151" s="348">
        <v>44811.250011145836</v>
      </c>
      <c r="D151" s="208">
        <v>546.79399999999998</v>
      </c>
      <c r="E151" s="347" t="s">
        <v>246</v>
      </c>
      <c r="F151" s="347" t="s">
        <v>247</v>
      </c>
      <c r="G151" s="347" t="s">
        <v>256</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5">
      <c r="A152" s="347" t="s">
        <v>245</v>
      </c>
      <c r="B152" s="347" t="s">
        <v>245</v>
      </c>
      <c r="C152" s="348">
        <v>44811.2916778125</v>
      </c>
      <c r="D152" s="208">
        <v>585.07899999999995</v>
      </c>
      <c r="E152" s="347" t="s">
        <v>246</v>
      </c>
      <c r="F152" s="347" t="s">
        <v>247</v>
      </c>
      <c r="G152" s="347" t="s">
        <v>256</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5">
      <c r="A153" s="347" t="s">
        <v>245</v>
      </c>
      <c r="B153" s="347" t="s">
        <v>245</v>
      </c>
      <c r="C153" s="348">
        <v>44811.333344479164</v>
      </c>
      <c r="D153" s="208">
        <v>607.077</v>
      </c>
      <c r="E153" s="347" t="s">
        <v>246</v>
      </c>
      <c r="F153" s="347" t="s">
        <v>247</v>
      </c>
      <c r="G153" s="347" t="s">
        <v>256</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5">
      <c r="A154" s="347" t="s">
        <v>245</v>
      </c>
      <c r="B154" s="347" t="s">
        <v>245</v>
      </c>
      <c r="C154" s="348">
        <v>44811.375011145836</v>
      </c>
      <c r="D154" s="208">
        <v>622.69000000000005</v>
      </c>
      <c r="E154" s="347" t="s">
        <v>246</v>
      </c>
      <c r="F154" s="347" t="s">
        <v>247</v>
      </c>
      <c r="G154" s="347" t="s">
        <v>256</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5">
      <c r="A155" s="347" t="s">
        <v>245</v>
      </c>
      <c r="B155" s="347" t="s">
        <v>245</v>
      </c>
      <c r="C155" s="348">
        <v>44811.4166778125</v>
      </c>
      <c r="D155" s="208">
        <v>644.33199999999999</v>
      </c>
      <c r="E155" s="347" t="s">
        <v>246</v>
      </c>
      <c r="F155" s="347" t="s">
        <v>247</v>
      </c>
      <c r="G155" s="347" t="s">
        <v>256</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5">
      <c r="A156" s="347" t="s">
        <v>245</v>
      </c>
      <c r="B156" s="347" t="s">
        <v>245</v>
      </c>
      <c r="C156" s="348">
        <v>44811.458344479164</v>
      </c>
      <c r="D156" s="208">
        <v>664.447</v>
      </c>
      <c r="E156" s="347" t="s">
        <v>246</v>
      </c>
      <c r="F156" s="347" t="s">
        <v>247</v>
      </c>
      <c r="G156" s="347" t="s">
        <v>256</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5">
      <c r="A157" s="347" t="s">
        <v>245</v>
      </c>
      <c r="B157" s="347" t="s">
        <v>245</v>
      </c>
      <c r="C157" s="348">
        <v>44811.500011145836</v>
      </c>
      <c r="D157" s="208">
        <v>681.74300000000005</v>
      </c>
      <c r="E157" s="347" t="s">
        <v>246</v>
      </c>
      <c r="F157" s="347" t="s">
        <v>247</v>
      </c>
      <c r="G157" s="347" t="s">
        <v>256</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5">
      <c r="A158" s="347" t="s">
        <v>245</v>
      </c>
      <c r="B158" s="347" t="s">
        <v>245</v>
      </c>
      <c r="C158" s="348">
        <v>44811.5416778125</v>
      </c>
      <c r="D158" s="208">
        <v>697.23800000000006</v>
      </c>
      <c r="E158" s="347" t="s">
        <v>246</v>
      </c>
      <c r="F158" s="347" t="s">
        <v>247</v>
      </c>
      <c r="G158" s="347" t="s">
        <v>256</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5">
      <c r="A159" s="347" t="s">
        <v>245</v>
      </c>
      <c r="B159" s="347" t="s">
        <v>245</v>
      </c>
      <c r="C159" s="348">
        <v>44811.583344479164</v>
      </c>
      <c r="D159" s="208">
        <v>716.15899999999999</v>
      </c>
      <c r="E159" s="347" t="s">
        <v>246</v>
      </c>
      <c r="F159" s="347" t="s">
        <v>247</v>
      </c>
      <c r="G159" s="347" t="s">
        <v>256</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5">
      <c r="A160" s="347" t="s">
        <v>245</v>
      </c>
      <c r="B160" s="347" t="s">
        <v>245</v>
      </c>
      <c r="C160" s="348">
        <v>44811.625011145836</v>
      </c>
      <c r="D160" s="208">
        <v>724.57500000000005</v>
      </c>
      <c r="E160" s="347" t="s">
        <v>246</v>
      </c>
      <c r="F160" s="347" t="s">
        <v>247</v>
      </c>
      <c r="G160" s="347" t="s">
        <v>256</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5">
      <c r="A161" s="347" t="s">
        <v>245</v>
      </c>
      <c r="B161" s="347" t="s">
        <v>245</v>
      </c>
      <c r="C161" s="348">
        <v>44811.6666778125</v>
      </c>
      <c r="D161" s="208">
        <v>730.029</v>
      </c>
      <c r="E161" s="347" t="s">
        <v>246</v>
      </c>
      <c r="F161" s="347" t="s">
        <v>247</v>
      </c>
      <c r="G161" s="347" t="s">
        <v>256</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5">
      <c r="A162" s="347" t="s">
        <v>245</v>
      </c>
      <c r="B162" s="347" t="s">
        <v>245</v>
      </c>
      <c r="C162" s="348">
        <v>44811.708344479164</v>
      </c>
      <c r="D162" s="208">
        <v>729.36900000000003</v>
      </c>
      <c r="E162" s="347" t="s">
        <v>246</v>
      </c>
      <c r="F162" s="347" t="s">
        <v>247</v>
      </c>
      <c r="G162" s="347" t="s">
        <v>256</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5">
      <c r="A163" s="347" t="s">
        <v>245</v>
      </c>
      <c r="B163" s="347" t="s">
        <v>245</v>
      </c>
      <c r="C163" s="348">
        <v>44811.750011145836</v>
      </c>
      <c r="D163" s="208">
        <v>729.66899999999998</v>
      </c>
      <c r="E163" s="347" t="s">
        <v>246</v>
      </c>
      <c r="F163" s="347" t="s">
        <v>247</v>
      </c>
      <c r="G163" s="347" t="s">
        <v>256</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5">
      <c r="A164" s="347" t="s">
        <v>245</v>
      </c>
      <c r="B164" s="347" t="s">
        <v>245</v>
      </c>
      <c r="C164" s="348">
        <v>44811.7916778125</v>
      </c>
      <c r="D164" s="208">
        <v>712.76800000000003</v>
      </c>
      <c r="E164" s="347" t="s">
        <v>246</v>
      </c>
      <c r="F164" s="347" t="s">
        <v>247</v>
      </c>
      <c r="G164" s="347" t="s">
        <v>256</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5">
      <c r="A165" s="347" t="s">
        <v>245</v>
      </c>
      <c r="B165" s="347" t="s">
        <v>245</v>
      </c>
      <c r="C165" s="348">
        <v>44811.833344479164</v>
      </c>
      <c r="D165" s="208">
        <v>684.99199999999996</v>
      </c>
      <c r="E165" s="347" t="s">
        <v>246</v>
      </c>
      <c r="F165" s="347" t="s">
        <v>247</v>
      </c>
      <c r="G165" s="347" t="s">
        <v>256</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5">
      <c r="A166" s="347" t="s">
        <v>245</v>
      </c>
      <c r="B166" s="347" t="s">
        <v>245</v>
      </c>
      <c r="C166" s="348">
        <v>44811.875011145836</v>
      </c>
      <c r="D166" s="208">
        <v>675.50300000000004</v>
      </c>
      <c r="E166" s="347" t="s">
        <v>246</v>
      </c>
      <c r="F166" s="347" t="s">
        <v>247</v>
      </c>
      <c r="G166" s="347" t="s">
        <v>256</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5">
      <c r="A167" s="347" t="s">
        <v>245</v>
      </c>
      <c r="B167" s="347" t="s">
        <v>245</v>
      </c>
      <c r="C167" s="348">
        <v>44811.9166778125</v>
      </c>
      <c r="D167" s="208">
        <v>649.08500000000004</v>
      </c>
      <c r="E167" s="347" t="s">
        <v>246</v>
      </c>
      <c r="F167" s="347" t="s">
        <v>247</v>
      </c>
      <c r="G167" s="347" t="s">
        <v>256</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5">
      <c r="A168" s="347" t="s">
        <v>245</v>
      </c>
      <c r="B168" s="347" t="s">
        <v>245</v>
      </c>
      <c r="C168" s="348">
        <v>44811.958344479164</v>
      </c>
      <c r="D168" s="208">
        <v>603.54</v>
      </c>
      <c r="E168" s="347" t="s">
        <v>246</v>
      </c>
      <c r="F168" s="347" t="s">
        <v>247</v>
      </c>
      <c r="G168" s="347" t="s">
        <v>256</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5">
      <c r="A169" s="347" t="s">
        <v>245</v>
      </c>
      <c r="B169" s="347" t="s">
        <v>245</v>
      </c>
      <c r="C169" s="348">
        <v>44812.000011145836</v>
      </c>
      <c r="D169" s="208">
        <v>569.98800000000006</v>
      </c>
      <c r="E169" s="347" t="s">
        <v>246</v>
      </c>
      <c r="F169" s="347" t="s">
        <v>247</v>
      </c>
      <c r="G169" s="347" t="s">
        <v>256</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5">
      <c r="A170" s="347" t="s">
        <v>245</v>
      </c>
      <c r="B170" s="347" t="s">
        <v>245</v>
      </c>
      <c r="C170" s="348">
        <v>44812.0416778125</v>
      </c>
      <c r="D170" s="208">
        <v>536.654</v>
      </c>
      <c r="E170" s="347" t="s">
        <v>246</v>
      </c>
      <c r="F170" s="347" t="s">
        <v>247</v>
      </c>
      <c r="G170" s="347" t="s">
        <v>256</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5">
      <c r="A171" s="347" t="s">
        <v>245</v>
      </c>
      <c r="B171" s="347" t="s">
        <v>245</v>
      </c>
      <c r="C171" s="348">
        <v>44812.083344479164</v>
      </c>
      <c r="D171" s="208">
        <v>520.30399999999997</v>
      </c>
      <c r="E171" s="347" t="s">
        <v>246</v>
      </c>
      <c r="F171" s="347" t="s">
        <v>247</v>
      </c>
      <c r="G171" s="347" t="s">
        <v>256</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5">
      <c r="A172" s="347" t="s">
        <v>245</v>
      </c>
      <c r="B172" s="347" t="s">
        <v>245</v>
      </c>
      <c r="C172" s="348">
        <v>44812.125011145836</v>
      </c>
      <c r="D172" s="208">
        <v>508.74200000000002</v>
      </c>
      <c r="E172" s="347" t="s">
        <v>246</v>
      </c>
      <c r="F172" s="347" t="s">
        <v>247</v>
      </c>
      <c r="G172" s="347" t="s">
        <v>256</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5">
      <c r="A173" s="347" t="s">
        <v>245</v>
      </c>
      <c r="B173" s="347" t="s">
        <v>245</v>
      </c>
      <c r="C173" s="348">
        <v>44812.1666778125</v>
      </c>
      <c r="D173" s="208">
        <v>504.61900000000003</v>
      </c>
      <c r="E173" s="347" t="s">
        <v>246</v>
      </c>
      <c r="F173" s="347" t="s">
        <v>247</v>
      </c>
      <c r="G173" s="347" t="s">
        <v>256</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5">
      <c r="A174" s="347" t="s">
        <v>245</v>
      </c>
      <c r="B174" s="347" t="s">
        <v>245</v>
      </c>
      <c r="C174" s="348">
        <v>44812.208344479164</v>
      </c>
      <c r="D174" s="208">
        <v>508.54199999999997</v>
      </c>
      <c r="E174" s="347" t="s">
        <v>246</v>
      </c>
      <c r="F174" s="347" t="s">
        <v>247</v>
      </c>
      <c r="G174" s="347" t="s">
        <v>256</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5">
      <c r="A175" s="347" t="s">
        <v>245</v>
      </c>
      <c r="B175" s="347" t="s">
        <v>245</v>
      </c>
      <c r="C175" s="348">
        <v>44812.250011145836</v>
      </c>
      <c r="D175" s="208">
        <v>520.30700000000002</v>
      </c>
      <c r="E175" s="347" t="s">
        <v>246</v>
      </c>
      <c r="F175" s="347" t="s">
        <v>247</v>
      </c>
      <c r="G175" s="347" t="s">
        <v>256</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5">
      <c r="A176" s="347" t="s">
        <v>245</v>
      </c>
      <c r="B176" s="347" t="s">
        <v>245</v>
      </c>
      <c r="C176" s="348">
        <v>44812.2916778125</v>
      </c>
      <c r="D176" s="208">
        <v>550.64099999999996</v>
      </c>
      <c r="E176" s="347" t="s">
        <v>246</v>
      </c>
      <c r="F176" s="347" t="s">
        <v>247</v>
      </c>
      <c r="G176" s="347" t="s">
        <v>256</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5">
      <c r="A177" s="347" t="s">
        <v>245</v>
      </c>
      <c r="B177" s="347" t="s">
        <v>245</v>
      </c>
      <c r="C177" s="348">
        <v>44812.333344479164</v>
      </c>
      <c r="D177" s="208">
        <v>567.45600000000002</v>
      </c>
      <c r="E177" s="347" t="s">
        <v>246</v>
      </c>
      <c r="F177" s="347" t="s">
        <v>247</v>
      </c>
      <c r="G177" s="347" t="s">
        <v>256</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5">
      <c r="A178" s="347" t="s">
        <v>245</v>
      </c>
      <c r="B178" s="347" t="s">
        <v>245</v>
      </c>
      <c r="C178" s="348">
        <v>44812.375011145836</v>
      </c>
      <c r="D178" s="208">
        <v>580.74800000000005</v>
      </c>
      <c r="E178" s="347" t="s">
        <v>246</v>
      </c>
      <c r="F178" s="347" t="s">
        <v>247</v>
      </c>
      <c r="G178" s="347" t="s">
        <v>256</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5">
      <c r="A179" s="347" t="s">
        <v>245</v>
      </c>
      <c r="B179" s="347" t="s">
        <v>245</v>
      </c>
      <c r="C179" s="348">
        <v>44812.4166778125</v>
      </c>
      <c r="D179" s="208">
        <v>597.28599999999994</v>
      </c>
      <c r="E179" s="347" t="s">
        <v>246</v>
      </c>
      <c r="F179" s="347" t="s">
        <v>247</v>
      </c>
      <c r="G179" s="347" t="s">
        <v>256</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5">
      <c r="A180" s="347" t="s">
        <v>245</v>
      </c>
      <c r="B180" s="347" t="s">
        <v>245</v>
      </c>
      <c r="C180" s="348">
        <v>44812.458344479164</v>
      </c>
      <c r="D180" s="208">
        <v>616.39499999999998</v>
      </c>
      <c r="E180" s="347" t="s">
        <v>246</v>
      </c>
      <c r="F180" s="347" t="s">
        <v>247</v>
      </c>
      <c r="G180" s="347" t="s">
        <v>256</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5">
      <c r="A181" s="347" t="s">
        <v>245</v>
      </c>
      <c r="B181" s="347" t="s">
        <v>245</v>
      </c>
      <c r="C181" s="348">
        <v>44812.500011145836</v>
      </c>
      <c r="D181" s="208">
        <v>635.04300000000001</v>
      </c>
      <c r="E181" s="347" t="s">
        <v>246</v>
      </c>
      <c r="F181" s="347" t="s">
        <v>247</v>
      </c>
      <c r="G181" s="347" t="s">
        <v>256</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5">
      <c r="A182" s="347" t="s">
        <v>245</v>
      </c>
      <c r="B182" s="347" t="s">
        <v>245</v>
      </c>
      <c r="C182" s="348">
        <v>44812.5416778125</v>
      </c>
      <c r="D182" s="208">
        <v>664.49300000000005</v>
      </c>
      <c r="E182" s="347" t="s">
        <v>246</v>
      </c>
      <c r="F182" s="347" t="s">
        <v>247</v>
      </c>
      <c r="G182" s="347" t="s">
        <v>256</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5">
      <c r="A183" s="347" t="s">
        <v>245</v>
      </c>
      <c r="B183" s="347" t="s">
        <v>245</v>
      </c>
      <c r="C183" s="348">
        <v>44812.583344479164</v>
      </c>
      <c r="D183" s="208">
        <v>695.81799999999998</v>
      </c>
      <c r="E183" s="347" t="s">
        <v>246</v>
      </c>
      <c r="F183" s="347" t="s">
        <v>247</v>
      </c>
      <c r="G183" s="347" t="s">
        <v>256</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5">
      <c r="A184" s="347" t="s">
        <v>245</v>
      </c>
      <c r="B184" s="347" t="s">
        <v>245</v>
      </c>
      <c r="C184" s="348">
        <v>44812.625011145836</v>
      </c>
      <c r="D184" s="208">
        <v>729.51</v>
      </c>
      <c r="E184" s="347" t="s">
        <v>246</v>
      </c>
      <c r="F184" s="347" t="s">
        <v>247</v>
      </c>
      <c r="G184" s="347" t="s">
        <v>256</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5">
      <c r="A185" s="347" t="s">
        <v>245</v>
      </c>
      <c r="B185" s="347" t="s">
        <v>245</v>
      </c>
      <c r="C185" s="348">
        <v>44812.6666778125</v>
      </c>
      <c r="D185" s="208">
        <v>742.69</v>
      </c>
      <c r="E185" s="347" t="s">
        <v>246</v>
      </c>
      <c r="F185" s="347" t="s">
        <v>247</v>
      </c>
      <c r="G185" s="347" t="s">
        <v>256</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5">
      <c r="A186" s="347" t="s">
        <v>245</v>
      </c>
      <c r="B186" s="347" t="s">
        <v>245</v>
      </c>
      <c r="C186" s="348">
        <v>44812.708344479164</v>
      </c>
      <c r="D186" s="208">
        <v>757.38800000000003</v>
      </c>
      <c r="E186" s="347" t="s">
        <v>246</v>
      </c>
      <c r="F186" s="347" t="s">
        <v>247</v>
      </c>
      <c r="G186" s="347" t="s">
        <v>256</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5">
      <c r="A187" s="347" t="s">
        <v>245</v>
      </c>
      <c r="B187" s="347" t="s">
        <v>245</v>
      </c>
      <c r="C187" s="348">
        <v>44812.750011145836</v>
      </c>
      <c r="D187" s="208">
        <v>758.07799999999997</v>
      </c>
      <c r="E187" s="347" t="s">
        <v>246</v>
      </c>
      <c r="F187" s="347" t="s">
        <v>247</v>
      </c>
      <c r="G187" s="347" t="s">
        <v>256</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5">
      <c r="A188" s="347" t="s">
        <v>245</v>
      </c>
      <c r="B188" s="347" t="s">
        <v>245</v>
      </c>
      <c r="C188" s="348">
        <v>44812.7916778125</v>
      </c>
      <c r="D188" s="208">
        <v>736.44100000000003</v>
      </c>
      <c r="E188" s="347" t="s">
        <v>246</v>
      </c>
      <c r="F188" s="347" t="s">
        <v>247</v>
      </c>
      <c r="G188" s="347" t="s">
        <v>256</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5">
      <c r="A189" s="347" t="s">
        <v>245</v>
      </c>
      <c r="B189" s="347" t="s">
        <v>245</v>
      </c>
      <c r="C189" s="348">
        <v>44812.833344479164</v>
      </c>
      <c r="D189" s="208">
        <v>706.01300000000003</v>
      </c>
      <c r="E189" s="347" t="s">
        <v>246</v>
      </c>
      <c r="F189" s="347" t="s">
        <v>247</v>
      </c>
      <c r="G189" s="347" t="s">
        <v>256</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5">
      <c r="A190" s="347" t="s">
        <v>245</v>
      </c>
      <c r="B190" s="347" t="s">
        <v>245</v>
      </c>
      <c r="C190" s="348">
        <v>44812.875011145836</v>
      </c>
      <c r="D190" s="208">
        <v>694.23800000000006</v>
      </c>
      <c r="E190" s="347" t="s">
        <v>246</v>
      </c>
      <c r="F190" s="347" t="s">
        <v>247</v>
      </c>
      <c r="G190" s="347" t="s">
        <v>256</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5">
      <c r="A191" s="347" t="s">
        <v>245</v>
      </c>
      <c r="B191" s="347" t="s">
        <v>245</v>
      </c>
      <c r="C191" s="348">
        <v>44812.9166778125</v>
      </c>
      <c r="D191" s="208">
        <v>664.72299999999996</v>
      </c>
      <c r="E191" s="347" t="s">
        <v>246</v>
      </c>
      <c r="F191" s="347" t="s">
        <v>247</v>
      </c>
      <c r="G191" s="347" t="s">
        <v>256</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5">
      <c r="A192" s="347" t="s">
        <v>245</v>
      </c>
      <c r="B192" s="347" t="s">
        <v>245</v>
      </c>
      <c r="C192" s="348">
        <v>44812.958344479164</v>
      </c>
      <c r="D192" s="208">
        <v>620.471</v>
      </c>
      <c r="E192" s="347" t="s">
        <v>246</v>
      </c>
      <c r="F192" s="347" t="s">
        <v>247</v>
      </c>
      <c r="G192" s="347" t="s">
        <v>256</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5">
      <c r="A193" s="347" t="s">
        <v>245</v>
      </c>
      <c r="B193" s="347" t="s">
        <v>245</v>
      </c>
      <c r="C193" s="348">
        <v>44813.000011145836</v>
      </c>
      <c r="D193" s="208">
        <v>583.98500000000001</v>
      </c>
      <c r="E193" s="347" t="s">
        <v>246</v>
      </c>
      <c r="F193" s="347" t="s">
        <v>247</v>
      </c>
      <c r="G193" s="347" t="s">
        <v>256</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5">
      <c r="A194" s="347" t="s">
        <v>245</v>
      </c>
      <c r="B194" s="347" t="s">
        <v>245</v>
      </c>
      <c r="C194" s="348">
        <v>44813.0416778125</v>
      </c>
      <c r="D194" s="208">
        <v>549.63099999999997</v>
      </c>
      <c r="E194" s="347" t="s">
        <v>246</v>
      </c>
      <c r="F194" s="347" t="s">
        <v>247</v>
      </c>
      <c r="G194" s="347" t="s">
        <v>256</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5">
      <c r="A195" s="347" t="s">
        <v>245</v>
      </c>
      <c r="B195" s="347" t="s">
        <v>245</v>
      </c>
      <c r="C195" s="348">
        <v>44813.083344479164</v>
      </c>
      <c r="D195" s="208">
        <v>522.30700000000002</v>
      </c>
      <c r="E195" s="347" t="s">
        <v>246</v>
      </c>
      <c r="F195" s="347" t="s">
        <v>247</v>
      </c>
      <c r="G195" s="347" t="s">
        <v>256</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5">
      <c r="A196" s="347" t="s">
        <v>245</v>
      </c>
      <c r="B196" s="347" t="s">
        <v>245</v>
      </c>
      <c r="C196" s="348">
        <v>44813.125011145836</v>
      </c>
      <c r="D196" s="208">
        <v>512.66099999999994</v>
      </c>
      <c r="E196" s="347" t="s">
        <v>246</v>
      </c>
      <c r="F196" s="347" t="s">
        <v>247</v>
      </c>
      <c r="G196" s="347" t="s">
        <v>256</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5">
      <c r="A197" s="347" t="s">
        <v>245</v>
      </c>
      <c r="B197" s="347" t="s">
        <v>245</v>
      </c>
      <c r="C197" s="348">
        <v>44813.1666778125</v>
      </c>
      <c r="D197" s="208">
        <v>506.47300000000001</v>
      </c>
      <c r="E197" s="347" t="s">
        <v>246</v>
      </c>
      <c r="F197" s="347" t="s">
        <v>247</v>
      </c>
      <c r="G197" s="347" t="s">
        <v>256</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5">
      <c r="A198" s="347" t="s">
        <v>245</v>
      </c>
      <c r="B198" s="347" t="s">
        <v>245</v>
      </c>
      <c r="C198" s="348">
        <v>44813.208344479164</v>
      </c>
      <c r="D198" s="208">
        <v>507.35399999999998</v>
      </c>
      <c r="E198" s="347" t="s">
        <v>246</v>
      </c>
      <c r="F198" s="347" t="s">
        <v>247</v>
      </c>
      <c r="G198" s="347" t="s">
        <v>256</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5">
      <c r="A199" s="347" t="s">
        <v>245</v>
      </c>
      <c r="B199" s="347" t="s">
        <v>245</v>
      </c>
      <c r="C199" s="348">
        <v>44813.250011145836</v>
      </c>
      <c r="D199" s="208">
        <v>519.23400000000004</v>
      </c>
      <c r="E199" s="347" t="s">
        <v>246</v>
      </c>
      <c r="F199" s="347" t="s">
        <v>247</v>
      </c>
      <c r="G199" s="347" t="s">
        <v>256</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5">
      <c r="A200" s="347" t="s">
        <v>245</v>
      </c>
      <c r="B200" s="347" t="s">
        <v>245</v>
      </c>
      <c r="C200" s="348">
        <v>44813.2916778125</v>
      </c>
      <c r="D200" s="208">
        <v>557.59500000000003</v>
      </c>
      <c r="E200" s="347" t="s">
        <v>246</v>
      </c>
      <c r="F200" s="347" t="s">
        <v>247</v>
      </c>
      <c r="G200" s="347" t="s">
        <v>256</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5">
      <c r="A201" s="347" t="s">
        <v>245</v>
      </c>
      <c r="B201" s="347" t="s">
        <v>245</v>
      </c>
      <c r="C201" s="348">
        <v>44813.333344479164</v>
      </c>
      <c r="D201" s="208">
        <v>571.05399999999997</v>
      </c>
      <c r="E201" s="347" t="s">
        <v>246</v>
      </c>
      <c r="F201" s="347" t="s">
        <v>247</v>
      </c>
      <c r="G201" s="347" t="s">
        <v>256</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5">
      <c r="A202" s="347" t="s">
        <v>245</v>
      </c>
      <c r="B202" s="347" t="s">
        <v>245</v>
      </c>
      <c r="C202" s="348">
        <v>44813.375011145836</v>
      </c>
      <c r="D202" s="208">
        <v>582.76499999999999</v>
      </c>
      <c r="E202" s="347" t="s">
        <v>246</v>
      </c>
      <c r="F202" s="347" t="s">
        <v>247</v>
      </c>
      <c r="G202" s="347" t="s">
        <v>256</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5">
      <c r="A203" s="347" t="s">
        <v>245</v>
      </c>
      <c r="B203" s="347" t="s">
        <v>245</v>
      </c>
      <c r="C203" s="348">
        <v>44813.4166778125</v>
      </c>
      <c r="D203" s="208">
        <v>603.78700000000003</v>
      </c>
      <c r="E203" s="347" t="s">
        <v>246</v>
      </c>
      <c r="F203" s="347" t="s">
        <v>247</v>
      </c>
      <c r="G203" s="347" t="s">
        <v>256</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5">
      <c r="A204" s="347" t="s">
        <v>245</v>
      </c>
      <c r="B204" s="347" t="s">
        <v>245</v>
      </c>
      <c r="C204" s="348">
        <v>44813.458344479164</v>
      </c>
      <c r="D204" s="208">
        <v>637.67899999999997</v>
      </c>
      <c r="E204" s="347" t="s">
        <v>246</v>
      </c>
      <c r="F204" s="347" t="s">
        <v>247</v>
      </c>
      <c r="G204" s="347" t="s">
        <v>256</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5">
      <c r="A205" s="347" t="s">
        <v>245</v>
      </c>
      <c r="B205" s="347" t="s">
        <v>245</v>
      </c>
      <c r="C205" s="348">
        <v>44813.500011145836</v>
      </c>
      <c r="D205" s="208">
        <v>677.67</v>
      </c>
      <c r="E205" s="347" t="s">
        <v>246</v>
      </c>
      <c r="F205" s="347" t="s">
        <v>247</v>
      </c>
      <c r="G205" s="347" t="s">
        <v>256</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5">
      <c r="A206" s="347" t="s">
        <v>245</v>
      </c>
      <c r="B206" s="347" t="s">
        <v>245</v>
      </c>
      <c r="C206" s="348">
        <v>44813.5416778125</v>
      </c>
      <c r="D206" s="208">
        <v>720.50300000000004</v>
      </c>
      <c r="E206" s="347" t="s">
        <v>246</v>
      </c>
      <c r="F206" s="347" t="s">
        <v>247</v>
      </c>
      <c r="G206" s="347" t="s">
        <v>256</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5">
      <c r="A207" s="347" t="s">
        <v>245</v>
      </c>
      <c r="B207" s="347" t="s">
        <v>245</v>
      </c>
      <c r="C207" s="348">
        <v>44813.583344479164</v>
      </c>
      <c r="D207" s="208">
        <v>759.39099999999996</v>
      </c>
      <c r="E207" s="347" t="s">
        <v>246</v>
      </c>
      <c r="F207" s="347" t="s">
        <v>247</v>
      </c>
      <c r="G207" s="347" t="s">
        <v>256</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5">
      <c r="A208" s="347" t="s">
        <v>245</v>
      </c>
      <c r="B208" s="347" t="s">
        <v>245</v>
      </c>
      <c r="C208" s="348">
        <v>44813.625011145836</v>
      </c>
      <c r="D208" s="208">
        <v>790.88400000000001</v>
      </c>
      <c r="E208" s="347" t="s">
        <v>246</v>
      </c>
      <c r="F208" s="347" t="s">
        <v>247</v>
      </c>
      <c r="G208" s="347" t="s">
        <v>256</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5">
      <c r="A209" s="347" t="s">
        <v>245</v>
      </c>
      <c r="B209" s="347" t="s">
        <v>245</v>
      </c>
      <c r="C209" s="348">
        <v>44813.6666778125</v>
      </c>
      <c r="D209" s="208">
        <v>799.346</v>
      </c>
      <c r="E209" s="347" t="s">
        <v>246</v>
      </c>
      <c r="F209" s="347" t="s">
        <v>247</v>
      </c>
      <c r="G209" s="347" t="s">
        <v>256</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5">
      <c r="A210" s="347" t="s">
        <v>245</v>
      </c>
      <c r="B210" s="347" t="s">
        <v>245</v>
      </c>
      <c r="C210" s="348">
        <v>44813.708344479164</v>
      </c>
      <c r="D210" s="208">
        <v>806.11599999999999</v>
      </c>
      <c r="E210" s="347" t="s">
        <v>246</v>
      </c>
      <c r="F210" s="347" t="s">
        <v>247</v>
      </c>
      <c r="G210" s="347" t="s">
        <v>256</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5">
      <c r="A211" s="347" t="s">
        <v>245</v>
      </c>
      <c r="B211" s="347" t="s">
        <v>245</v>
      </c>
      <c r="C211" s="348">
        <v>44813.750011145836</v>
      </c>
      <c r="D211" s="208">
        <v>790.38900000000001</v>
      </c>
      <c r="E211" s="347" t="s">
        <v>246</v>
      </c>
      <c r="F211" s="347" t="s">
        <v>247</v>
      </c>
      <c r="G211" s="347" t="s">
        <v>256</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5">
      <c r="A212" s="347" t="s">
        <v>245</v>
      </c>
      <c r="B212" s="347" t="s">
        <v>245</v>
      </c>
      <c r="C212" s="348">
        <v>44813.7916778125</v>
      </c>
      <c r="D212" s="208">
        <v>770.76300000000003</v>
      </c>
      <c r="E212" s="347" t="s">
        <v>246</v>
      </c>
      <c r="F212" s="347" t="s">
        <v>247</v>
      </c>
      <c r="G212" s="347" t="s">
        <v>256</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5">
      <c r="A213" s="347" t="s">
        <v>245</v>
      </c>
      <c r="B213" s="347" t="s">
        <v>245</v>
      </c>
      <c r="C213" s="348">
        <v>44813.833344479164</v>
      </c>
      <c r="D213" s="208">
        <v>729.28599999999994</v>
      </c>
      <c r="E213" s="347" t="s">
        <v>246</v>
      </c>
      <c r="F213" s="347" t="s">
        <v>247</v>
      </c>
      <c r="G213" s="347" t="s">
        <v>256</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5">
      <c r="A214" s="347" t="s">
        <v>245</v>
      </c>
      <c r="B214" s="347" t="s">
        <v>245</v>
      </c>
      <c r="C214" s="348">
        <v>44813.875011145836</v>
      </c>
      <c r="D214" s="208">
        <v>710.65300000000002</v>
      </c>
      <c r="E214" s="347" t="s">
        <v>246</v>
      </c>
      <c r="F214" s="347" t="s">
        <v>247</v>
      </c>
      <c r="G214" s="347" t="s">
        <v>256</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5">
      <c r="A215" s="347" t="s">
        <v>245</v>
      </c>
      <c r="B215" s="347" t="s">
        <v>245</v>
      </c>
      <c r="C215" s="348">
        <v>44813.9166778125</v>
      </c>
      <c r="D215" s="208">
        <v>672.09799999999996</v>
      </c>
      <c r="E215" s="347" t="s">
        <v>246</v>
      </c>
      <c r="F215" s="347" t="s">
        <v>247</v>
      </c>
      <c r="G215" s="347" t="s">
        <v>256</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5">
      <c r="A216" s="347" t="s">
        <v>245</v>
      </c>
      <c r="B216" s="347" t="s">
        <v>245</v>
      </c>
      <c r="C216" s="348">
        <v>44813.958344479164</v>
      </c>
      <c r="D216" s="208">
        <v>637.13699999999994</v>
      </c>
      <c r="E216" s="347" t="s">
        <v>246</v>
      </c>
      <c r="F216" s="347" t="s">
        <v>247</v>
      </c>
      <c r="G216" s="347" t="s">
        <v>256</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5">
      <c r="A217" s="347" t="s">
        <v>245</v>
      </c>
      <c r="B217" s="347" t="s">
        <v>245</v>
      </c>
      <c r="C217" s="348">
        <v>44814.000011145836</v>
      </c>
      <c r="D217" s="208">
        <v>596.10599999999999</v>
      </c>
      <c r="E217" s="347" t="s">
        <v>246</v>
      </c>
      <c r="F217" s="347" t="s">
        <v>247</v>
      </c>
      <c r="G217" s="347" t="s">
        <v>256</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5">
      <c r="A218" s="347" t="s">
        <v>245</v>
      </c>
      <c r="B218" s="347" t="s">
        <v>245</v>
      </c>
      <c r="C218" s="348">
        <v>44814.0416778125</v>
      </c>
      <c r="D218" s="208">
        <v>557.96600000000001</v>
      </c>
      <c r="E218" s="347" t="s">
        <v>246</v>
      </c>
      <c r="F218" s="347" t="s">
        <v>247</v>
      </c>
      <c r="G218" s="347" t="s">
        <v>256</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5">
      <c r="A219" s="347" t="s">
        <v>245</v>
      </c>
      <c r="B219" s="347" t="s">
        <v>245</v>
      </c>
      <c r="C219" s="348">
        <v>44814.083344479164</v>
      </c>
      <c r="D219" s="208">
        <v>533.65899999999999</v>
      </c>
      <c r="E219" s="347" t="s">
        <v>246</v>
      </c>
      <c r="F219" s="347" t="s">
        <v>247</v>
      </c>
      <c r="G219" s="347" t="s">
        <v>256</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5">
      <c r="A220" s="347" t="s">
        <v>245</v>
      </c>
      <c r="B220" s="347" t="s">
        <v>245</v>
      </c>
      <c r="C220" s="348">
        <v>44814.125011145836</v>
      </c>
      <c r="D220" s="208">
        <v>515.38499999999999</v>
      </c>
      <c r="E220" s="347" t="s">
        <v>246</v>
      </c>
      <c r="F220" s="347" t="s">
        <v>247</v>
      </c>
      <c r="G220" s="347" t="s">
        <v>256</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5">
      <c r="A221" s="347" t="s">
        <v>245</v>
      </c>
      <c r="B221" s="347" t="s">
        <v>245</v>
      </c>
      <c r="C221" s="348">
        <v>44814.1666778125</v>
      </c>
      <c r="D221" s="208">
        <v>507.315</v>
      </c>
      <c r="E221" s="347" t="s">
        <v>246</v>
      </c>
      <c r="F221" s="347" t="s">
        <v>247</v>
      </c>
      <c r="G221" s="347" t="s">
        <v>256</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5">
      <c r="A222" s="347" t="s">
        <v>245</v>
      </c>
      <c r="B222" s="347" t="s">
        <v>245</v>
      </c>
      <c r="C222" s="348">
        <v>44814.208344479164</v>
      </c>
      <c r="D222" s="208">
        <v>505.65</v>
      </c>
      <c r="E222" s="347" t="s">
        <v>246</v>
      </c>
      <c r="F222" s="347" t="s">
        <v>247</v>
      </c>
      <c r="G222" s="347" t="s">
        <v>256</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5">
      <c r="A223" s="347" t="s">
        <v>245</v>
      </c>
      <c r="B223" s="347" t="s">
        <v>245</v>
      </c>
      <c r="C223" s="348">
        <v>44814.250011145836</v>
      </c>
      <c r="D223" s="208">
        <v>508.17599999999999</v>
      </c>
      <c r="E223" s="347" t="s">
        <v>246</v>
      </c>
      <c r="F223" s="347" t="s">
        <v>247</v>
      </c>
      <c r="G223" s="347" t="s">
        <v>256</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5">
      <c r="A224" s="347" t="s">
        <v>245</v>
      </c>
      <c r="B224" s="347" t="s">
        <v>245</v>
      </c>
      <c r="C224" s="348">
        <v>44814.2916778125</v>
      </c>
      <c r="D224" s="208">
        <v>526.56399999999996</v>
      </c>
      <c r="E224" s="347" t="s">
        <v>246</v>
      </c>
      <c r="F224" s="347" t="s">
        <v>247</v>
      </c>
      <c r="G224" s="347" t="s">
        <v>256</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5">
      <c r="A225" s="347" t="s">
        <v>245</v>
      </c>
      <c r="B225" s="347" t="s">
        <v>245</v>
      </c>
      <c r="C225" s="348">
        <v>44814.333344479164</v>
      </c>
      <c r="D225" s="208">
        <v>531.68299999999999</v>
      </c>
      <c r="E225" s="347" t="s">
        <v>246</v>
      </c>
      <c r="F225" s="347" t="s">
        <v>247</v>
      </c>
      <c r="G225" s="347" t="s">
        <v>256</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5">
      <c r="A226" s="347" t="s">
        <v>245</v>
      </c>
      <c r="B226" s="347" t="s">
        <v>245</v>
      </c>
      <c r="C226" s="348">
        <v>44814.375011145836</v>
      </c>
      <c r="D226" s="208">
        <v>549.18399999999997</v>
      </c>
      <c r="E226" s="347" t="s">
        <v>246</v>
      </c>
      <c r="F226" s="347" t="s">
        <v>247</v>
      </c>
      <c r="G226" s="347" t="s">
        <v>256</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5">
      <c r="A227" s="347" t="s">
        <v>245</v>
      </c>
      <c r="B227" s="347" t="s">
        <v>245</v>
      </c>
      <c r="C227" s="348">
        <v>44814.4166778125</v>
      </c>
      <c r="D227" s="208">
        <v>567.62199999999996</v>
      </c>
      <c r="E227" s="347" t="s">
        <v>246</v>
      </c>
      <c r="F227" s="347" t="s">
        <v>247</v>
      </c>
      <c r="G227" s="347" t="s">
        <v>256</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5">
      <c r="A228" s="347" t="s">
        <v>245</v>
      </c>
      <c r="B228" s="347" t="s">
        <v>245</v>
      </c>
      <c r="C228" s="348">
        <v>44814.458344479164</v>
      </c>
      <c r="D228" s="208">
        <v>596.79399999999998</v>
      </c>
      <c r="E228" s="347" t="s">
        <v>246</v>
      </c>
      <c r="F228" s="347" t="s">
        <v>247</v>
      </c>
      <c r="G228" s="347" t="s">
        <v>256</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5">
      <c r="A229" s="347" t="s">
        <v>245</v>
      </c>
      <c r="B229" s="347" t="s">
        <v>245</v>
      </c>
      <c r="C229" s="348">
        <v>44814.500011145836</v>
      </c>
      <c r="D229" s="208">
        <v>618.61900000000003</v>
      </c>
      <c r="E229" s="347" t="s">
        <v>246</v>
      </c>
      <c r="F229" s="347" t="s">
        <v>247</v>
      </c>
      <c r="G229" s="347" t="s">
        <v>256</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5">
      <c r="A230" s="347" t="s">
        <v>245</v>
      </c>
      <c r="B230" s="347" t="s">
        <v>245</v>
      </c>
      <c r="C230" s="348">
        <v>44814.5416778125</v>
      </c>
      <c r="D230" s="208">
        <v>633.19600000000003</v>
      </c>
      <c r="E230" s="347" t="s">
        <v>246</v>
      </c>
      <c r="F230" s="347" t="s">
        <v>247</v>
      </c>
      <c r="G230" s="347" t="s">
        <v>256</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5">
      <c r="A231" s="347" t="s">
        <v>245</v>
      </c>
      <c r="B231" s="347" t="s">
        <v>245</v>
      </c>
      <c r="C231" s="348">
        <v>44814.583344479164</v>
      </c>
      <c r="D231" s="208">
        <v>642.71</v>
      </c>
      <c r="E231" s="347" t="s">
        <v>246</v>
      </c>
      <c r="F231" s="347" t="s">
        <v>247</v>
      </c>
      <c r="G231" s="347" t="s">
        <v>256</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5">
      <c r="A232" s="347" t="s">
        <v>245</v>
      </c>
      <c r="B232" s="347" t="s">
        <v>245</v>
      </c>
      <c r="C232" s="348">
        <v>44814.625011145836</v>
      </c>
      <c r="D232" s="208">
        <v>648.39599999999996</v>
      </c>
      <c r="E232" s="347" t="s">
        <v>246</v>
      </c>
      <c r="F232" s="347" t="s">
        <v>247</v>
      </c>
      <c r="G232" s="347" t="s">
        <v>256</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5">
      <c r="A233" s="347" t="s">
        <v>245</v>
      </c>
      <c r="B233" s="347" t="s">
        <v>245</v>
      </c>
      <c r="C233" s="348">
        <v>44814.6666778125</v>
      </c>
      <c r="D233" s="208">
        <v>660.55799999999999</v>
      </c>
      <c r="E233" s="347" t="s">
        <v>246</v>
      </c>
      <c r="F233" s="347" t="s">
        <v>247</v>
      </c>
      <c r="G233" s="347" t="s">
        <v>256</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5">
      <c r="A234" s="347" t="s">
        <v>245</v>
      </c>
      <c r="B234" s="347" t="s">
        <v>245</v>
      </c>
      <c r="C234" s="348">
        <v>44814.708344479164</v>
      </c>
      <c r="D234" s="208">
        <v>656.53800000000001</v>
      </c>
      <c r="E234" s="347" t="s">
        <v>246</v>
      </c>
      <c r="F234" s="347" t="s">
        <v>247</v>
      </c>
      <c r="G234" s="347" t="s">
        <v>256</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5">
      <c r="A235" s="347" t="s">
        <v>245</v>
      </c>
      <c r="B235" s="347" t="s">
        <v>245</v>
      </c>
      <c r="C235" s="348">
        <v>44814.750011145836</v>
      </c>
      <c r="D235" s="208">
        <v>650.28800000000001</v>
      </c>
      <c r="E235" s="347" t="s">
        <v>246</v>
      </c>
      <c r="F235" s="347" t="s">
        <v>247</v>
      </c>
      <c r="G235" s="347" t="s">
        <v>256</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5">
      <c r="A236" s="347" t="s">
        <v>245</v>
      </c>
      <c r="B236" s="347" t="s">
        <v>245</v>
      </c>
      <c r="C236" s="348">
        <v>44814.7916778125</v>
      </c>
      <c r="D236" s="208">
        <v>640.19799999999998</v>
      </c>
      <c r="E236" s="347" t="s">
        <v>246</v>
      </c>
      <c r="F236" s="347" t="s">
        <v>247</v>
      </c>
      <c r="G236" s="347" t="s">
        <v>256</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5">
      <c r="A237" s="347" t="s">
        <v>245</v>
      </c>
      <c r="B237" s="347" t="s">
        <v>245</v>
      </c>
      <c r="C237" s="348">
        <v>44814.833344479164</v>
      </c>
      <c r="D237" s="208">
        <v>636.62900000000002</v>
      </c>
      <c r="E237" s="347" t="s">
        <v>246</v>
      </c>
      <c r="F237" s="347" t="s">
        <v>247</v>
      </c>
      <c r="G237" s="347" t="s">
        <v>256</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5">
      <c r="A238" s="347" t="s">
        <v>245</v>
      </c>
      <c r="B238" s="347" t="s">
        <v>245</v>
      </c>
      <c r="C238" s="348">
        <v>44814.875011145836</v>
      </c>
      <c r="D238" s="208">
        <v>635.58299999999997</v>
      </c>
      <c r="E238" s="347" t="s">
        <v>246</v>
      </c>
      <c r="F238" s="347" t="s">
        <v>247</v>
      </c>
      <c r="G238" s="347" t="s">
        <v>256</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5">
      <c r="A239" s="347" t="s">
        <v>245</v>
      </c>
      <c r="B239" s="347" t="s">
        <v>245</v>
      </c>
      <c r="C239" s="348">
        <v>44814.9166778125</v>
      </c>
      <c r="D239" s="208">
        <v>611.98199999999997</v>
      </c>
      <c r="E239" s="347" t="s">
        <v>246</v>
      </c>
      <c r="F239" s="347" t="s">
        <v>247</v>
      </c>
      <c r="G239" s="347" t="s">
        <v>256</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5">
      <c r="A240" s="347" t="s">
        <v>245</v>
      </c>
      <c r="B240" s="347" t="s">
        <v>245</v>
      </c>
      <c r="C240" s="348">
        <v>44814.958344479164</v>
      </c>
      <c r="D240" s="208">
        <v>588.29700000000003</v>
      </c>
      <c r="E240" s="347" t="s">
        <v>246</v>
      </c>
      <c r="F240" s="347" t="s">
        <v>247</v>
      </c>
      <c r="G240" s="347" t="s">
        <v>256</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5">
      <c r="A241" s="347" t="s">
        <v>245</v>
      </c>
      <c r="B241" s="347" t="s">
        <v>245</v>
      </c>
      <c r="C241" s="348">
        <v>44815.000011145836</v>
      </c>
      <c r="D241" s="208">
        <v>561.13599999999997</v>
      </c>
      <c r="E241" s="347" t="s">
        <v>246</v>
      </c>
      <c r="F241" s="347" t="s">
        <v>247</v>
      </c>
      <c r="G241" s="347" t="s">
        <v>256</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5">
      <c r="A242" s="347" t="s">
        <v>245</v>
      </c>
      <c r="B242" s="347" t="s">
        <v>245</v>
      </c>
      <c r="C242" s="348">
        <v>44815.0416778125</v>
      </c>
      <c r="D242" s="208">
        <v>535.27099999999996</v>
      </c>
      <c r="E242" s="347" t="s">
        <v>246</v>
      </c>
      <c r="F242" s="347" t="s">
        <v>247</v>
      </c>
      <c r="G242" s="347" t="s">
        <v>256</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5">
      <c r="A243" s="347" t="s">
        <v>245</v>
      </c>
      <c r="B243" s="347" t="s">
        <v>245</v>
      </c>
      <c r="C243" s="348">
        <v>44815.083344479164</v>
      </c>
      <c r="D243" s="208">
        <v>515.38300000000004</v>
      </c>
      <c r="E243" s="347" t="s">
        <v>246</v>
      </c>
      <c r="F243" s="347" t="s">
        <v>247</v>
      </c>
      <c r="G243" s="347" t="s">
        <v>256</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5">
      <c r="A244" s="347" t="s">
        <v>245</v>
      </c>
      <c r="B244" s="347" t="s">
        <v>245</v>
      </c>
      <c r="C244" s="348">
        <v>44815.125011145836</v>
      </c>
      <c r="D244" s="208">
        <v>501.97199999999998</v>
      </c>
      <c r="E244" s="347" t="s">
        <v>246</v>
      </c>
      <c r="F244" s="347" t="s">
        <v>247</v>
      </c>
      <c r="G244" s="347" t="s">
        <v>256</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5">
      <c r="A245" s="347" t="s">
        <v>245</v>
      </c>
      <c r="B245" s="347" t="s">
        <v>245</v>
      </c>
      <c r="C245" s="348">
        <v>44815.1666778125</v>
      </c>
      <c r="D245" s="208">
        <v>497.69900000000001</v>
      </c>
      <c r="E245" s="347" t="s">
        <v>246</v>
      </c>
      <c r="F245" s="347" t="s">
        <v>247</v>
      </c>
      <c r="G245" s="347" t="s">
        <v>256</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5">
      <c r="A246" s="347" t="s">
        <v>245</v>
      </c>
      <c r="B246" s="347" t="s">
        <v>245</v>
      </c>
      <c r="C246" s="348">
        <v>44815.208344479164</v>
      </c>
      <c r="D246" s="208">
        <v>493.91399999999999</v>
      </c>
      <c r="E246" s="347" t="s">
        <v>246</v>
      </c>
      <c r="F246" s="347" t="s">
        <v>247</v>
      </c>
      <c r="G246" s="347" t="s">
        <v>256</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5">
      <c r="A247" s="347" t="s">
        <v>245</v>
      </c>
      <c r="B247" s="347" t="s">
        <v>245</v>
      </c>
      <c r="C247" s="348">
        <v>44815.250011145836</v>
      </c>
      <c r="D247" s="208">
        <v>495.548</v>
      </c>
      <c r="E247" s="347" t="s">
        <v>246</v>
      </c>
      <c r="F247" s="347" t="s">
        <v>247</v>
      </c>
      <c r="G247" s="347" t="s">
        <v>256</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5">
      <c r="A248" s="347" t="s">
        <v>245</v>
      </c>
      <c r="B248" s="347" t="s">
        <v>245</v>
      </c>
      <c r="C248" s="348">
        <v>44815.2916778125</v>
      </c>
      <c r="D248" s="208">
        <v>500.685</v>
      </c>
      <c r="E248" s="347" t="s">
        <v>246</v>
      </c>
      <c r="F248" s="347" t="s">
        <v>247</v>
      </c>
      <c r="G248" s="347" t="s">
        <v>256</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5">
      <c r="A249" s="347" t="s">
        <v>245</v>
      </c>
      <c r="B249" s="347" t="s">
        <v>245</v>
      </c>
      <c r="C249" s="348">
        <v>44815.333344479164</v>
      </c>
      <c r="D249" s="208">
        <v>509.75700000000001</v>
      </c>
      <c r="E249" s="347" t="s">
        <v>246</v>
      </c>
      <c r="F249" s="347" t="s">
        <v>247</v>
      </c>
      <c r="G249" s="347" t="s">
        <v>256</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5">
      <c r="A250" s="347" t="s">
        <v>245</v>
      </c>
      <c r="B250" s="347" t="s">
        <v>245</v>
      </c>
      <c r="C250" s="348">
        <v>44815.375011145836</v>
      </c>
      <c r="D250" s="208">
        <v>527.54999999999995</v>
      </c>
      <c r="E250" s="347" t="s">
        <v>246</v>
      </c>
      <c r="F250" s="347" t="s">
        <v>247</v>
      </c>
      <c r="G250" s="347" t="s">
        <v>256</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5">
      <c r="A251" s="347" t="s">
        <v>245</v>
      </c>
      <c r="B251" s="347" t="s">
        <v>245</v>
      </c>
      <c r="C251" s="348">
        <v>44815.4166778125</v>
      </c>
      <c r="D251" s="208">
        <v>555.66800000000001</v>
      </c>
      <c r="E251" s="347" t="s">
        <v>246</v>
      </c>
      <c r="F251" s="347" t="s">
        <v>247</v>
      </c>
      <c r="G251" s="347" t="s">
        <v>256</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5">
      <c r="A252" s="347" t="s">
        <v>245</v>
      </c>
      <c r="B252" s="347" t="s">
        <v>245</v>
      </c>
      <c r="C252" s="348">
        <v>44815.458344479164</v>
      </c>
      <c r="D252" s="208">
        <v>585.19600000000003</v>
      </c>
      <c r="E252" s="347" t="s">
        <v>246</v>
      </c>
      <c r="F252" s="347" t="s">
        <v>247</v>
      </c>
      <c r="G252" s="347" t="s">
        <v>256</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5">
      <c r="A253" s="347" t="s">
        <v>245</v>
      </c>
      <c r="B253" s="347" t="s">
        <v>245</v>
      </c>
      <c r="C253" s="348">
        <v>44815.500011145836</v>
      </c>
      <c r="D253" s="208">
        <v>615.55999999999995</v>
      </c>
      <c r="E253" s="347" t="s">
        <v>246</v>
      </c>
      <c r="F253" s="347" t="s">
        <v>247</v>
      </c>
      <c r="G253" s="347" t="s">
        <v>256</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5">
      <c r="A254" s="347" t="s">
        <v>245</v>
      </c>
      <c r="B254" s="347" t="s">
        <v>245</v>
      </c>
      <c r="C254" s="348">
        <v>44815.5416778125</v>
      </c>
      <c r="D254" s="208">
        <v>660.50400000000002</v>
      </c>
      <c r="E254" s="347" t="s">
        <v>246</v>
      </c>
      <c r="F254" s="347" t="s">
        <v>247</v>
      </c>
      <c r="G254" s="347" t="s">
        <v>256</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5">
      <c r="A255" s="347" t="s">
        <v>245</v>
      </c>
      <c r="B255" s="347" t="s">
        <v>245</v>
      </c>
      <c r="C255" s="348">
        <v>44815.583344479164</v>
      </c>
      <c r="D255" s="208">
        <v>700.24099999999999</v>
      </c>
      <c r="E255" s="347" t="s">
        <v>246</v>
      </c>
      <c r="F255" s="347" t="s">
        <v>247</v>
      </c>
      <c r="G255" s="347" t="s">
        <v>256</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5">
      <c r="A256" s="347" t="s">
        <v>245</v>
      </c>
      <c r="B256" s="347" t="s">
        <v>245</v>
      </c>
      <c r="C256" s="348">
        <v>44815.625011145836</v>
      </c>
      <c r="D256" s="208">
        <v>724.59900000000005</v>
      </c>
      <c r="E256" s="347" t="s">
        <v>246</v>
      </c>
      <c r="F256" s="347" t="s">
        <v>247</v>
      </c>
      <c r="G256" s="347" t="s">
        <v>256</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5">
      <c r="A257" s="347" t="s">
        <v>245</v>
      </c>
      <c r="B257" s="347" t="s">
        <v>245</v>
      </c>
      <c r="C257" s="348">
        <v>44815.6666778125</v>
      </c>
      <c r="D257" s="208">
        <v>742.20899999999995</v>
      </c>
      <c r="E257" s="347" t="s">
        <v>246</v>
      </c>
      <c r="F257" s="347" t="s">
        <v>247</v>
      </c>
      <c r="G257" s="347" t="s">
        <v>256</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5">
      <c r="A258" s="347" t="s">
        <v>245</v>
      </c>
      <c r="B258" s="347" t="s">
        <v>245</v>
      </c>
      <c r="C258" s="348">
        <v>44815.708344479164</v>
      </c>
      <c r="D258" s="208">
        <v>738.86099999999999</v>
      </c>
      <c r="E258" s="347" t="s">
        <v>246</v>
      </c>
      <c r="F258" s="347" t="s">
        <v>247</v>
      </c>
      <c r="G258" s="347" t="s">
        <v>256</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5">
      <c r="A259" s="347" t="s">
        <v>245</v>
      </c>
      <c r="B259" s="347" t="s">
        <v>245</v>
      </c>
      <c r="C259" s="348">
        <v>44815.750011145836</v>
      </c>
      <c r="D259" s="208">
        <v>725.774</v>
      </c>
      <c r="E259" s="347" t="s">
        <v>246</v>
      </c>
      <c r="F259" s="347" t="s">
        <v>247</v>
      </c>
      <c r="G259" s="347" t="s">
        <v>256</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5">
      <c r="A260" s="347" t="s">
        <v>245</v>
      </c>
      <c r="B260" s="347" t="s">
        <v>245</v>
      </c>
      <c r="C260" s="348">
        <v>44815.7916778125</v>
      </c>
      <c r="D260" s="208">
        <v>703.31600000000003</v>
      </c>
      <c r="E260" s="347" t="s">
        <v>246</v>
      </c>
      <c r="F260" s="347" t="s">
        <v>247</v>
      </c>
      <c r="G260" s="347" t="s">
        <v>256</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5">
      <c r="A261" s="347" t="s">
        <v>245</v>
      </c>
      <c r="B261" s="347" t="s">
        <v>245</v>
      </c>
      <c r="C261" s="348">
        <v>44815.833344479164</v>
      </c>
      <c r="D261" s="208">
        <v>686.476</v>
      </c>
      <c r="E261" s="347" t="s">
        <v>246</v>
      </c>
      <c r="F261" s="347" t="s">
        <v>247</v>
      </c>
      <c r="G261" s="347" t="s">
        <v>256</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5">
      <c r="A262" s="347" t="s">
        <v>245</v>
      </c>
      <c r="B262" s="347" t="s">
        <v>245</v>
      </c>
      <c r="C262" s="348">
        <v>44815.875011145836</v>
      </c>
      <c r="D262" s="208">
        <v>682.11500000000001</v>
      </c>
      <c r="E262" s="347" t="s">
        <v>246</v>
      </c>
      <c r="F262" s="347" t="s">
        <v>247</v>
      </c>
      <c r="G262" s="347" t="s">
        <v>256</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5">
      <c r="A263" s="347" t="s">
        <v>245</v>
      </c>
      <c r="B263" s="347" t="s">
        <v>245</v>
      </c>
      <c r="C263" s="348">
        <v>44815.9166778125</v>
      </c>
      <c r="D263" s="208">
        <v>651.73199999999997</v>
      </c>
      <c r="E263" s="347" t="s">
        <v>246</v>
      </c>
      <c r="F263" s="347" t="s">
        <v>247</v>
      </c>
      <c r="G263" s="347" t="s">
        <v>256</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5">
      <c r="A264" s="347" t="s">
        <v>245</v>
      </c>
      <c r="B264" s="347" t="s">
        <v>245</v>
      </c>
      <c r="C264" s="348">
        <v>44815.958344479164</v>
      </c>
      <c r="D264" s="208">
        <v>610.91800000000001</v>
      </c>
      <c r="E264" s="347" t="s">
        <v>246</v>
      </c>
      <c r="F264" s="347" t="s">
        <v>247</v>
      </c>
      <c r="G264" s="347" t="s">
        <v>256</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5">
      <c r="A265" s="347" t="s">
        <v>245</v>
      </c>
      <c r="B265" s="347" t="s">
        <v>245</v>
      </c>
      <c r="C265" s="348">
        <v>44816.000011145836</v>
      </c>
      <c r="D265" s="208">
        <v>579.37400000000002</v>
      </c>
      <c r="E265" s="347" t="s">
        <v>246</v>
      </c>
      <c r="F265" s="347" t="s">
        <v>247</v>
      </c>
      <c r="G265" s="347" t="s">
        <v>256</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5">
      <c r="A266" s="347" t="s">
        <v>245</v>
      </c>
      <c r="B266" s="347" t="s">
        <v>245</v>
      </c>
      <c r="C266" s="348">
        <v>44816.0416778125</v>
      </c>
      <c r="D266" s="208">
        <v>552.08600000000001</v>
      </c>
      <c r="E266" s="347" t="s">
        <v>246</v>
      </c>
      <c r="F266" s="347" t="s">
        <v>247</v>
      </c>
      <c r="G266" s="347" t="s">
        <v>256</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5">
      <c r="A267" s="347" t="s">
        <v>245</v>
      </c>
      <c r="B267" s="347" t="s">
        <v>245</v>
      </c>
      <c r="C267" s="348">
        <v>44816.083344479164</v>
      </c>
      <c r="D267" s="208">
        <v>539.51700000000005</v>
      </c>
      <c r="E267" s="347" t="s">
        <v>246</v>
      </c>
      <c r="F267" s="347" t="s">
        <v>247</v>
      </c>
      <c r="G267" s="347" t="s">
        <v>256</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5">
      <c r="A268" s="347" t="s">
        <v>245</v>
      </c>
      <c r="B268" s="347" t="s">
        <v>245</v>
      </c>
      <c r="C268" s="348">
        <v>44816.125011145836</v>
      </c>
      <c r="D268" s="208">
        <v>525.40200000000004</v>
      </c>
      <c r="E268" s="347" t="s">
        <v>246</v>
      </c>
      <c r="F268" s="347" t="s">
        <v>247</v>
      </c>
      <c r="G268" s="347" t="s">
        <v>256</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5">
      <c r="A269" s="347" t="s">
        <v>245</v>
      </c>
      <c r="B269" s="347" t="s">
        <v>245</v>
      </c>
      <c r="C269" s="348">
        <v>44816.1666778125</v>
      </c>
      <c r="D269" s="208">
        <v>516.19399999999996</v>
      </c>
      <c r="E269" s="347" t="s">
        <v>246</v>
      </c>
      <c r="F269" s="347" t="s">
        <v>247</v>
      </c>
      <c r="G269" s="347" t="s">
        <v>256</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5">
      <c r="A270" s="347" t="s">
        <v>245</v>
      </c>
      <c r="B270" s="347" t="s">
        <v>245</v>
      </c>
      <c r="C270" s="348">
        <v>44816.208344479164</v>
      </c>
      <c r="D270" s="208">
        <v>519.52200000000005</v>
      </c>
      <c r="E270" s="347" t="s">
        <v>246</v>
      </c>
      <c r="F270" s="347" t="s">
        <v>247</v>
      </c>
      <c r="G270" s="347" t="s">
        <v>256</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5">
      <c r="A271" s="347" t="s">
        <v>245</v>
      </c>
      <c r="B271" s="347" t="s">
        <v>245</v>
      </c>
      <c r="C271" s="348">
        <v>44816.250011145836</v>
      </c>
      <c r="D271" s="208">
        <v>538.875</v>
      </c>
      <c r="E271" s="347" t="s">
        <v>246</v>
      </c>
      <c r="F271" s="347" t="s">
        <v>247</v>
      </c>
      <c r="G271" s="347" t="s">
        <v>256</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5">
      <c r="A272" s="347" t="s">
        <v>245</v>
      </c>
      <c r="B272" s="347" t="s">
        <v>245</v>
      </c>
      <c r="C272" s="348">
        <v>44816.2916778125</v>
      </c>
      <c r="D272" s="208">
        <v>580.94899999999996</v>
      </c>
      <c r="E272" s="347" t="s">
        <v>246</v>
      </c>
      <c r="F272" s="347" t="s">
        <v>247</v>
      </c>
      <c r="G272" s="347" t="s">
        <v>256</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5">
      <c r="A273" s="347" t="s">
        <v>245</v>
      </c>
      <c r="B273" s="347" t="s">
        <v>245</v>
      </c>
      <c r="C273" s="348">
        <v>44816.333344479164</v>
      </c>
      <c r="D273" s="208">
        <v>603.625</v>
      </c>
      <c r="E273" s="347" t="s">
        <v>246</v>
      </c>
      <c r="F273" s="347" t="s">
        <v>247</v>
      </c>
      <c r="G273" s="347" t="s">
        <v>256</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5">
      <c r="A274" s="347" t="s">
        <v>245</v>
      </c>
      <c r="B274" s="347" t="s">
        <v>245</v>
      </c>
      <c r="C274" s="348">
        <v>44816.375011145836</v>
      </c>
      <c r="D274" s="208">
        <v>612.53599999999994</v>
      </c>
      <c r="E274" s="347" t="s">
        <v>246</v>
      </c>
      <c r="F274" s="347" t="s">
        <v>247</v>
      </c>
      <c r="G274" s="347" t="s">
        <v>256</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5">
      <c r="A275" s="347" t="s">
        <v>245</v>
      </c>
      <c r="B275" s="347" t="s">
        <v>245</v>
      </c>
      <c r="C275" s="348">
        <v>44816.4166778125</v>
      </c>
      <c r="D275" s="208">
        <v>621.98400000000004</v>
      </c>
      <c r="E275" s="347" t="s">
        <v>246</v>
      </c>
      <c r="F275" s="347" t="s">
        <v>247</v>
      </c>
      <c r="G275" s="347" t="s">
        <v>256</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5">
      <c r="A276" s="347" t="s">
        <v>245</v>
      </c>
      <c r="B276" s="347" t="s">
        <v>245</v>
      </c>
      <c r="C276" s="348">
        <v>44816.458344479164</v>
      </c>
      <c r="D276" s="208">
        <v>630.46500000000003</v>
      </c>
      <c r="E276" s="347" t="s">
        <v>246</v>
      </c>
      <c r="F276" s="347" t="s">
        <v>247</v>
      </c>
      <c r="G276" s="347" t="s">
        <v>256</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5">
      <c r="A277" s="347" t="s">
        <v>245</v>
      </c>
      <c r="B277" s="347" t="s">
        <v>245</v>
      </c>
      <c r="C277" s="348">
        <v>44816.500011145836</v>
      </c>
      <c r="D277" s="208">
        <v>645.46</v>
      </c>
      <c r="E277" s="347" t="s">
        <v>246</v>
      </c>
      <c r="F277" s="347" t="s">
        <v>247</v>
      </c>
      <c r="G277" s="347" t="s">
        <v>256</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5">
      <c r="A278" s="347" t="s">
        <v>245</v>
      </c>
      <c r="B278" s="347" t="s">
        <v>245</v>
      </c>
      <c r="C278" s="348">
        <v>44816.5416778125</v>
      </c>
      <c r="D278" s="208">
        <v>657.51199999999994</v>
      </c>
      <c r="E278" s="347" t="s">
        <v>246</v>
      </c>
      <c r="F278" s="347" t="s">
        <v>247</v>
      </c>
      <c r="G278" s="347" t="s">
        <v>256</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5">
      <c r="A279" s="347" t="s">
        <v>245</v>
      </c>
      <c r="B279" s="347" t="s">
        <v>245</v>
      </c>
      <c r="C279" s="208">
        <v>44816.583344479164</v>
      </c>
      <c r="D279" s="208">
        <v>674.29100000000005</v>
      </c>
      <c r="E279" s="347" t="s">
        <v>246</v>
      </c>
      <c r="F279" s="347" t="s">
        <v>247</v>
      </c>
      <c r="G279" s="347" t="s">
        <v>256</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5">
      <c r="A280" s="347" t="s">
        <v>245</v>
      </c>
      <c r="B280" s="347" t="s">
        <v>245</v>
      </c>
      <c r="C280" s="208">
        <v>44816.625011145836</v>
      </c>
      <c r="D280" s="208">
        <v>689.25099999999998</v>
      </c>
      <c r="E280" s="347" t="s">
        <v>246</v>
      </c>
      <c r="F280" s="347" t="s">
        <v>247</v>
      </c>
      <c r="G280" s="347" t="s">
        <v>256</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5">
      <c r="A281" s="347" t="s">
        <v>245</v>
      </c>
      <c r="B281" s="347" t="s">
        <v>245</v>
      </c>
      <c r="C281" s="208">
        <v>44816.6666778125</v>
      </c>
      <c r="D281" s="208">
        <v>703.52200000000005</v>
      </c>
      <c r="E281" s="347" t="s">
        <v>246</v>
      </c>
      <c r="F281" s="347" t="s">
        <v>247</v>
      </c>
      <c r="G281" s="347" t="s">
        <v>256</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5">
      <c r="A282" s="347" t="s">
        <v>245</v>
      </c>
      <c r="B282" s="347" t="s">
        <v>245</v>
      </c>
      <c r="C282" s="208">
        <v>44816.708344479164</v>
      </c>
      <c r="D282" s="208">
        <v>707.77</v>
      </c>
      <c r="E282" s="347" t="s">
        <v>246</v>
      </c>
      <c r="F282" s="347" t="s">
        <v>247</v>
      </c>
      <c r="G282" s="347" t="s">
        <v>256</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5">
      <c r="A283" s="347" t="s">
        <v>245</v>
      </c>
      <c r="B283" s="347" t="s">
        <v>245</v>
      </c>
      <c r="C283" s="208">
        <v>44816.750011145836</v>
      </c>
      <c r="D283" s="208">
        <v>701.57100000000003</v>
      </c>
      <c r="E283" s="347" t="s">
        <v>246</v>
      </c>
      <c r="F283" s="347" t="s">
        <v>247</v>
      </c>
      <c r="G283" s="347" t="s">
        <v>256</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5">
      <c r="A284" s="347" t="s">
        <v>245</v>
      </c>
      <c r="B284" s="347" t="s">
        <v>245</v>
      </c>
      <c r="C284" s="208">
        <v>44816.7916778125</v>
      </c>
      <c r="D284" s="208">
        <v>675.59400000000005</v>
      </c>
      <c r="E284" s="347" t="s">
        <v>246</v>
      </c>
      <c r="F284" s="347" t="s">
        <v>247</v>
      </c>
      <c r="G284" s="347" t="s">
        <v>256</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5">
      <c r="A285" s="347" t="s">
        <v>245</v>
      </c>
      <c r="B285" s="347" t="s">
        <v>245</v>
      </c>
      <c r="C285" s="208">
        <v>44816.833344479164</v>
      </c>
      <c r="D285" s="208">
        <v>654.51300000000003</v>
      </c>
      <c r="E285" s="347" t="s">
        <v>246</v>
      </c>
      <c r="F285" s="347" t="s">
        <v>247</v>
      </c>
      <c r="G285" s="347" t="s">
        <v>256</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5">
      <c r="A286" s="347" t="s">
        <v>245</v>
      </c>
      <c r="B286" s="347" t="s">
        <v>245</v>
      </c>
      <c r="C286" s="208">
        <v>44816.875011145836</v>
      </c>
      <c r="D286" s="208">
        <v>650.95799999999997</v>
      </c>
      <c r="E286" s="347" t="s">
        <v>246</v>
      </c>
      <c r="F286" s="347" t="s">
        <v>247</v>
      </c>
      <c r="G286" s="347" t="s">
        <v>256</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5">
      <c r="A287" s="347" t="s">
        <v>245</v>
      </c>
      <c r="B287" s="347" t="s">
        <v>245</v>
      </c>
      <c r="C287" s="208">
        <v>44816.9166778125</v>
      </c>
      <c r="D287" s="208">
        <v>620.74400000000003</v>
      </c>
      <c r="E287" s="347" t="s">
        <v>246</v>
      </c>
      <c r="F287" s="347" t="s">
        <v>247</v>
      </c>
      <c r="G287" s="347" t="s">
        <v>256</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5">
      <c r="A288" s="347" t="s">
        <v>245</v>
      </c>
      <c r="B288" s="347" t="s">
        <v>245</v>
      </c>
      <c r="C288" s="208">
        <v>44816.958344479164</v>
      </c>
      <c r="D288" s="208">
        <v>581.70799999999997</v>
      </c>
      <c r="E288" s="347" t="s">
        <v>246</v>
      </c>
      <c r="F288" s="347" t="s">
        <v>247</v>
      </c>
      <c r="G288" s="347" t="s">
        <v>256</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5">
      <c r="A289" s="347" t="s">
        <v>245</v>
      </c>
      <c r="B289" s="347" t="s">
        <v>245</v>
      </c>
      <c r="C289" s="208">
        <v>44817.000011145836</v>
      </c>
      <c r="D289" s="208">
        <v>546.44500000000005</v>
      </c>
      <c r="E289" s="347" t="s">
        <v>246</v>
      </c>
      <c r="F289" s="347" t="s">
        <v>247</v>
      </c>
      <c r="G289" s="347" t="s">
        <v>256</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5">
      <c r="A290" s="347" t="s">
        <v>245</v>
      </c>
      <c r="B290" s="347" t="s">
        <v>245</v>
      </c>
      <c r="C290" s="208">
        <v>44817.0416778125</v>
      </c>
      <c r="D290" s="208">
        <v>509.98</v>
      </c>
      <c r="E290" s="347" t="s">
        <v>246</v>
      </c>
      <c r="F290" s="347" t="s">
        <v>247</v>
      </c>
      <c r="G290" s="347" t="s">
        <v>256</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5">
      <c r="A291" s="347" t="s">
        <v>245</v>
      </c>
      <c r="B291" s="347" t="s">
        <v>245</v>
      </c>
      <c r="C291" s="208">
        <v>44817.083344479164</v>
      </c>
      <c r="D291" s="208">
        <v>499.25200000000001</v>
      </c>
      <c r="E291" s="347" t="s">
        <v>246</v>
      </c>
      <c r="F291" s="347" t="s">
        <v>247</v>
      </c>
      <c r="G291" s="347" t="s">
        <v>256</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5">
      <c r="A292" s="347" t="s">
        <v>245</v>
      </c>
      <c r="B292" s="347" t="s">
        <v>245</v>
      </c>
      <c r="C292" s="208">
        <v>44817.125011145836</v>
      </c>
      <c r="D292" s="208">
        <v>483.76</v>
      </c>
      <c r="E292" s="347" t="s">
        <v>246</v>
      </c>
      <c r="F292" s="347" t="s">
        <v>247</v>
      </c>
      <c r="G292" s="347" t="s">
        <v>256</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5">
      <c r="A293" s="347" t="s">
        <v>245</v>
      </c>
      <c r="B293" s="347" t="s">
        <v>245</v>
      </c>
      <c r="C293" s="208">
        <v>44817.1666778125</v>
      </c>
      <c r="D293" s="208">
        <v>479.35399999999998</v>
      </c>
      <c r="E293" s="347" t="s">
        <v>246</v>
      </c>
      <c r="F293" s="347" t="s">
        <v>247</v>
      </c>
      <c r="G293" s="347" t="s">
        <v>256</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5">
      <c r="A294" s="347" t="s">
        <v>245</v>
      </c>
      <c r="B294" s="347" t="s">
        <v>245</v>
      </c>
      <c r="C294" s="208">
        <v>44817.208344479164</v>
      </c>
      <c r="D294" s="208">
        <v>480.32</v>
      </c>
      <c r="E294" s="347" t="s">
        <v>246</v>
      </c>
      <c r="F294" s="347" t="s">
        <v>247</v>
      </c>
      <c r="G294" s="347" t="s">
        <v>256</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5">
      <c r="A295" s="347" t="s">
        <v>245</v>
      </c>
      <c r="B295" s="347" t="s">
        <v>245</v>
      </c>
      <c r="C295" s="208">
        <v>44817.250011145836</v>
      </c>
      <c r="D295" s="208">
        <v>496.64600000000002</v>
      </c>
      <c r="E295" s="347" t="s">
        <v>246</v>
      </c>
      <c r="F295" s="347" t="s">
        <v>247</v>
      </c>
      <c r="G295" s="347" t="s">
        <v>256</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5">
      <c r="A296" s="347" t="s">
        <v>245</v>
      </c>
      <c r="B296" s="347" t="s">
        <v>245</v>
      </c>
      <c r="C296" s="208">
        <v>44817.2916778125</v>
      </c>
      <c r="D296" s="208">
        <v>533.03700000000003</v>
      </c>
      <c r="E296" s="347" t="s">
        <v>246</v>
      </c>
      <c r="F296" s="347" t="s">
        <v>247</v>
      </c>
      <c r="G296" s="347" t="s">
        <v>256</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5">
      <c r="A297" s="347" t="s">
        <v>245</v>
      </c>
      <c r="B297" s="347" t="s">
        <v>245</v>
      </c>
      <c r="C297" s="208">
        <v>44817.333344479164</v>
      </c>
      <c r="D297" s="208">
        <v>549.70799999999997</v>
      </c>
      <c r="E297" s="347" t="s">
        <v>246</v>
      </c>
      <c r="F297" s="347" t="s">
        <v>247</v>
      </c>
      <c r="G297" s="347" t="s">
        <v>256</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5">
      <c r="A298" s="347" t="s">
        <v>245</v>
      </c>
      <c r="B298" s="347" t="s">
        <v>245</v>
      </c>
      <c r="C298" s="208">
        <v>44817.375011145836</v>
      </c>
      <c r="D298" s="208">
        <v>556.60299999999995</v>
      </c>
      <c r="E298" s="347" t="s">
        <v>246</v>
      </c>
      <c r="F298" s="347" t="s">
        <v>247</v>
      </c>
      <c r="G298" s="347" t="s">
        <v>256</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5">
      <c r="A299" s="347" t="s">
        <v>245</v>
      </c>
      <c r="B299" s="347" t="s">
        <v>245</v>
      </c>
      <c r="C299" s="208">
        <v>44817.4166778125</v>
      </c>
      <c r="D299" s="208">
        <v>581.23599999999999</v>
      </c>
      <c r="E299" s="347" t="s">
        <v>246</v>
      </c>
      <c r="F299" s="347" t="s">
        <v>247</v>
      </c>
      <c r="G299" s="347" t="s">
        <v>256</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5">
      <c r="A300" s="347" t="s">
        <v>245</v>
      </c>
      <c r="B300" s="347" t="s">
        <v>245</v>
      </c>
      <c r="C300" s="208">
        <v>44817.458344479164</v>
      </c>
      <c r="D300" s="208">
        <v>591.45000000000005</v>
      </c>
      <c r="E300" s="347" t="s">
        <v>246</v>
      </c>
      <c r="F300" s="347" t="s">
        <v>247</v>
      </c>
      <c r="G300" s="347" t="s">
        <v>256</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5">
      <c r="A301" s="347" t="s">
        <v>245</v>
      </c>
      <c r="B301" s="347" t="s">
        <v>245</v>
      </c>
      <c r="C301" s="208">
        <v>44817.500011145836</v>
      </c>
      <c r="D301" s="208">
        <v>604.97400000000005</v>
      </c>
      <c r="E301" s="347" t="s">
        <v>246</v>
      </c>
      <c r="F301" s="347" t="s">
        <v>247</v>
      </c>
      <c r="G301" s="347" t="s">
        <v>256</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5">
      <c r="A302" s="347" t="s">
        <v>245</v>
      </c>
      <c r="B302" s="347" t="s">
        <v>245</v>
      </c>
      <c r="C302" s="208">
        <v>44817.5416778125</v>
      </c>
      <c r="D302" s="208">
        <v>610.46100000000001</v>
      </c>
      <c r="E302" s="347" t="s">
        <v>246</v>
      </c>
      <c r="F302" s="347" t="s">
        <v>247</v>
      </c>
      <c r="G302" s="347" t="s">
        <v>256</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5">
      <c r="A303" s="347" t="s">
        <v>245</v>
      </c>
      <c r="B303" s="347" t="s">
        <v>245</v>
      </c>
      <c r="C303" s="208">
        <v>44817.583344479164</v>
      </c>
      <c r="D303" s="208">
        <v>624.19000000000005</v>
      </c>
      <c r="E303" s="347" t="s">
        <v>246</v>
      </c>
      <c r="F303" s="347" t="s">
        <v>247</v>
      </c>
      <c r="G303" s="347" t="s">
        <v>256</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5">
      <c r="A304" s="347" t="s">
        <v>245</v>
      </c>
      <c r="B304" s="347" t="s">
        <v>245</v>
      </c>
      <c r="C304" s="208">
        <v>44817.625011145836</v>
      </c>
      <c r="D304" s="208">
        <v>642.26700000000005</v>
      </c>
      <c r="E304" s="347" t="s">
        <v>246</v>
      </c>
      <c r="F304" s="347" t="s">
        <v>247</v>
      </c>
      <c r="G304" s="347" t="s">
        <v>256</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5">
      <c r="A305" s="347" t="s">
        <v>245</v>
      </c>
      <c r="B305" s="347" t="s">
        <v>245</v>
      </c>
      <c r="C305" s="208">
        <v>44817.6666778125</v>
      </c>
      <c r="D305" s="208">
        <v>649.64800000000002</v>
      </c>
      <c r="E305" s="347" t="s">
        <v>246</v>
      </c>
      <c r="F305" s="347" t="s">
        <v>247</v>
      </c>
      <c r="G305" s="347" t="s">
        <v>256</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5">
      <c r="A306" s="347" t="s">
        <v>245</v>
      </c>
      <c r="B306" s="347" t="s">
        <v>245</v>
      </c>
      <c r="C306" s="208">
        <v>44817.708344479164</v>
      </c>
      <c r="D306" s="208">
        <v>655.94100000000003</v>
      </c>
      <c r="E306" s="347" t="s">
        <v>246</v>
      </c>
      <c r="F306" s="347" t="s">
        <v>247</v>
      </c>
      <c r="G306" s="347" t="s">
        <v>256</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5">
      <c r="A307" s="347" t="s">
        <v>245</v>
      </c>
      <c r="B307" s="347" t="s">
        <v>245</v>
      </c>
      <c r="C307" s="208">
        <v>44817.750011145836</v>
      </c>
      <c r="D307" s="208">
        <v>652.67999999999995</v>
      </c>
      <c r="E307" s="347" t="s">
        <v>246</v>
      </c>
      <c r="F307" s="347" t="s">
        <v>247</v>
      </c>
      <c r="G307" s="347" t="s">
        <v>256</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5">
      <c r="A308" s="347" t="s">
        <v>245</v>
      </c>
      <c r="B308" s="347" t="s">
        <v>245</v>
      </c>
      <c r="C308" s="208">
        <v>44817.7916778125</v>
      </c>
      <c r="D308" s="208">
        <v>642.27599999999995</v>
      </c>
      <c r="E308" s="347" t="s">
        <v>246</v>
      </c>
      <c r="F308" s="347" t="s">
        <v>247</v>
      </c>
      <c r="G308" s="347" t="s">
        <v>256</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5">
      <c r="A309" s="347" t="s">
        <v>245</v>
      </c>
      <c r="B309" s="347" t="s">
        <v>245</v>
      </c>
      <c r="C309" s="208">
        <v>44817.833344479164</v>
      </c>
      <c r="D309" s="208">
        <v>635.71</v>
      </c>
      <c r="E309" s="347" t="s">
        <v>246</v>
      </c>
      <c r="F309" s="347" t="s">
        <v>247</v>
      </c>
      <c r="G309" s="347" t="s">
        <v>256</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5">
      <c r="A310" s="347" t="s">
        <v>245</v>
      </c>
      <c r="B310" s="347" t="s">
        <v>245</v>
      </c>
      <c r="C310" s="208">
        <v>44817.875011145836</v>
      </c>
      <c r="D310" s="208">
        <v>637.07600000000002</v>
      </c>
      <c r="E310" s="347" t="s">
        <v>246</v>
      </c>
      <c r="F310" s="347" t="s">
        <v>247</v>
      </c>
      <c r="G310" s="347" t="s">
        <v>256</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5">
      <c r="A311" s="347" t="s">
        <v>245</v>
      </c>
      <c r="B311" s="347" t="s">
        <v>245</v>
      </c>
      <c r="C311" s="208">
        <v>44817.9166778125</v>
      </c>
      <c r="D311" s="208">
        <v>621.98500000000001</v>
      </c>
      <c r="E311" s="347" t="s">
        <v>246</v>
      </c>
      <c r="F311" s="347" t="s">
        <v>247</v>
      </c>
      <c r="G311" s="347" t="s">
        <v>256</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5">
      <c r="A312" s="347" t="s">
        <v>245</v>
      </c>
      <c r="B312" s="347" t="s">
        <v>245</v>
      </c>
      <c r="C312" s="208">
        <v>44817.958344479164</v>
      </c>
      <c r="D312" s="208">
        <v>581.38900000000001</v>
      </c>
      <c r="E312" s="347" t="s">
        <v>246</v>
      </c>
      <c r="F312" s="347" t="s">
        <v>247</v>
      </c>
      <c r="G312" s="347" t="s">
        <v>256</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5">
      <c r="A313" s="347" t="s">
        <v>245</v>
      </c>
      <c r="B313" s="347" t="s">
        <v>245</v>
      </c>
      <c r="C313" s="208">
        <v>44818.000011145836</v>
      </c>
      <c r="D313" s="208">
        <v>548.42700000000002</v>
      </c>
      <c r="E313" s="347" t="s">
        <v>246</v>
      </c>
      <c r="F313" s="347" t="s">
        <v>247</v>
      </c>
      <c r="G313" s="347" t="s">
        <v>256</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5">
      <c r="A314" s="347" t="s">
        <v>245</v>
      </c>
      <c r="B314" s="347" t="s">
        <v>245</v>
      </c>
      <c r="C314" s="208">
        <v>44818.0416778125</v>
      </c>
      <c r="D314" s="208">
        <v>519.03099999999995</v>
      </c>
      <c r="E314" s="347" t="s">
        <v>246</v>
      </c>
      <c r="F314" s="347" t="s">
        <v>247</v>
      </c>
      <c r="G314" s="347" t="s">
        <v>256</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5">
      <c r="A315" s="347" t="s">
        <v>245</v>
      </c>
      <c r="B315" s="347" t="s">
        <v>245</v>
      </c>
      <c r="C315" s="208">
        <v>44818.083344479164</v>
      </c>
      <c r="D315" s="208">
        <v>496.19</v>
      </c>
      <c r="E315" s="347" t="s">
        <v>246</v>
      </c>
      <c r="F315" s="347" t="s">
        <v>247</v>
      </c>
      <c r="G315" s="347" t="s">
        <v>256</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5">
      <c r="A316" s="347" t="s">
        <v>245</v>
      </c>
      <c r="B316" s="347" t="s">
        <v>245</v>
      </c>
      <c r="C316" s="208">
        <v>44818.125011145836</v>
      </c>
      <c r="D316" s="208">
        <v>487.86599999999999</v>
      </c>
      <c r="E316" s="347" t="s">
        <v>246</v>
      </c>
      <c r="F316" s="347" t="s">
        <v>247</v>
      </c>
      <c r="G316" s="347" t="s">
        <v>256</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5">
      <c r="A317" s="347" t="s">
        <v>245</v>
      </c>
      <c r="B317" s="347" t="s">
        <v>245</v>
      </c>
      <c r="C317" s="208">
        <v>44818.1666778125</v>
      </c>
      <c r="D317" s="208">
        <v>479.149</v>
      </c>
      <c r="E317" s="347" t="s">
        <v>246</v>
      </c>
      <c r="F317" s="347" t="s">
        <v>247</v>
      </c>
      <c r="G317" s="347" t="s">
        <v>256</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5">
      <c r="A318" s="347" t="s">
        <v>245</v>
      </c>
      <c r="B318" s="347" t="s">
        <v>245</v>
      </c>
      <c r="C318" s="208">
        <v>44818.208344479164</v>
      </c>
      <c r="D318" s="208">
        <v>488.97</v>
      </c>
      <c r="E318" s="347" t="s">
        <v>246</v>
      </c>
      <c r="F318" s="347" t="s">
        <v>247</v>
      </c>
      <c r="G318" s="347" t="s">
        <v>256</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5">
      <c r="A319" s="347" t="s">
        <v>245</v>
      </c>
      <c r="B319" s="347" t="s">
        <v>245</v>
      </c>
      <c r="C319" s="208">
        <v>44818.250011145836</v>
      </c>
      <c r="D319" s="208">
        <v>501.339</v>
      </c>
      <c r="E319" s="347" t="s">
        <v>246</v>
      </c>
      <c r="F319" s="347" t="s">
        <v>247</v>
      </c>
      <c r="G319" s="347" t="s">
        <v>256</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5">
      <c r="A320" s="347" t="s">
        <v>245</v>
      </c>
      <c r="B320" s="347" t="s">
        <v>245</v>
      </c>
      <c r="C320" s="208">
        <v>44818.2916778125</v>
      </c>
      <c r="D320" s="208">
        <v>539.25599999999997</v>
      </c>
      <c r="E320" s="347" t="s">
        <v>246</v>
      </c>
      <c r="F320" s="347" t="s">
        <v>247</v>
      </c>
      <c r="G320" s="347" t="s">
        <v>256</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5">
      <c r="A321" s="347" t="s">
        <v>245</v>
      </c>
      <c r="B321" s="347" t="s">
        <v>245</v>
      </c>
      <c r="C321" s="208">
        <v>44818.333344479164</v>
      </c>
      <c r="D321" s="208">
        <v>547.96500000000003</v>
      </c>
      <c r="E321" s="347" t="s">
        <v>246</v>
      </c>
      <c r="F321" s="347" t="s">
        <v>247</v>
      </c>
      <c r="G321" s="347" t="s">
        <v>256</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5">
      <c r="A322" s="347" t="s">
        <v>245</v>
      </c>
      <c r="B322" s="347" t="s">
        <v>245</v>
      </c>
      <c r="C322" s="208">
        <v>44818.375011145836</v>
      </c>
      <c r="D322" s="208">
        <v>559.78499999999997</v>
      </c>
      <c r="E322" s="347" t="s">
        <v>246</v>
      </c>
      <c r="F322" s="347" t="s">
        <v>247</v>
      </c>
      <c r="G322" s="347" t="s">
        <v>256</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5">
      <c r="A323" s="347" t="s">
        <v>245</v>
      </c>
      <c r="B323" s="347" t="s">
        <v>245</v>
      </c>
      <c r="C323" s="208">
        <v>44818.4166778125</v>
      </c>
      <c r="D323" s="208">
        <v>575.44600000000003</v>
      </c>
      <c r="E323" s="347" t="s">
        <v>246</v>
      </c>
      <c r="F323" s="347" t="s">
        <v>247</v>
      </c>
      <c r="G323" s="347" t="s">
        <v>256</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5">
      <c r="A324" s="347" t="s">
        <v>245</v>
      </c>
      <c r="B324" s="347" t="s">
        <v>245</v>
      </c>
      <c r="C324" s="208">
        <v>44818.458344479164</v>
      </c>
      <c r="D324" s="208">
        <v>579.98599999999999</v>
      </c>
      <c r="E324" s="347" t="s">
        <v>246</v>
      </c>
      <c r="F324" s="347" t="s">
        <v>247</v>
      </c>
      <c r="G324" s="347" t="s">
        <v>256</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5">
      <c r="A325" s="347" t="s">
        <v>245</v>
      </c>
      <c r="B325" s="347" t="s">
        <v>245</v>
      </c>
      <c r="C325" s="208">
        <v>44818.500011145836</v>
      </c>
      <c r="D325" s="208">
        <v>601.76700000000005</v>
      </c>
      <c r="E325" s="347" t="s">
        <v>246</v>
      </c>
      <c r="F325" s="347" t="s">
        <v>247</v>
      </c>
      <c r="G325" s="347" t="s">
        <v>256</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5">
      <c r="A326" s="347" t="s">
        <v>245</v>
      </c>
      <c r="B326" s="347" t="s">
        <v>245</v>
      </c>
      <c r="C326" s="208">
        <v>44818.5416778125</v>
      </c>
      <c r="D326" s="208">
        <v>616.15800000000002</v>
      </c>
      <c r="E326" s="347" t="s">
        <v>246</v>
      </c>
      <c r="F326" s="347" t="s">
        <v>247</v>
      </c>
      <c r="G326" s="347" t="s">
        <v>256</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5">
      <c r="A327" s="347" t="s">
        <v>245</v>
      </c>
      <c r="B327" s="347" t="s">
        <v>245</v>
      </c>
      <c r="C327" s="208">
        <v>44818.583344479164</v>
      </c>
      <c r="D327" s="208">
        <v>643.17600000000004</v>
      </c>
      <c r="E327" s="347" t="s">
        <v>246</v>
      </c>
      <c r="F327" s="347" t="s">
        <v>247</v>
      </c>
      <c r="G327" s="347" t="s">
        <v>256</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5">
      <c r="A328" s="347" t="s">
        <v>245</v>
      </c>
      <c r="B328" s="347" t="s">
        <v>245</v>
      </c>
      <c r="C328" s="208">
        <v>44818.625011145836</v>
      </c>
      <c r="D328" s="208">
        <v>668.18399999999997</v>
      </c>
      <c r="E328" s="347" t="s">
        <v>246</v>
      </c>
      <c r="F328" s="347" t="s">
        <v>247</v>
      </c>
      <c r="G328" s="347" t="s">
        <v>256</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5">
      <c r="A329" s="347" t="s">
        <v>245</v>
      </c>
      <c r="B329" s="347" t="s">
        <v>245</v>
      </c>
      <c r="C329" s="208">
        <v>44818.6666778125</v>
      </c>
      <c r="D329" s="208">
        <v>682.17899999999997</v>
      </c>
      <c r="E329" s="347" t="s">
        <v>246</v>
      </c>
      <c r="F329" s="347" t="s">
        <v>247</v>
      </c>
      <c r="G329" s="347" t="s">
        <v>256</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5">
      <c r="A330" s="347" t="s">
        <v>245</v>
      </c>
      <c r="B330" s="347" t="s">
        <v>245</v>
      </c>
      <c r="C330" s="208">
        <v>44818.708344479164</v>
      </c>
      <c r="D330" s="208">
        <v>696.85299999999995</v>
      </c>
      <c r="E330" s="347" t="s">
        <v>246</v>
      </c>
      <c r="F330" s="347" t="s">
        <v>247</v>
      </c>
      <c r="G330" s="347" t="s">
        <v>256</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5">
      <c r="A331" s="347" t="s">
        <v>245</v>
      </c>
      <c r="B331" s="347" t="s">
        <v>245</v>
      </c>
      <c r="C331" s="208">
        <v>44818.750011145836</v>
      </c>
      <c r="D331" s="208">
        <v>700.875</v>
      </c>
      <c r="E331" s="347" t="s">
        <v>246</v>
      </c>
      <c r="F331" s="347" t="s">
        <v>247</v>
      </c>
      <c r="G331" s="347" t="s">
        <v>256</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5">
      <c r="A332" s="347" t="s">
        <v>245</v>
      </c>
      <c r="B332" s="347" t="s">
        <v>245</v>
      </c>
      <c r="C332" s="208">
        <v>44818.7916778125</v>
      </c>
      <c r="D332" s="208">
        <v>683.91700000000003</v>
      </c>
      <c r="E332" s="347" t="s">
        <v>246</v>
      </c>
      <c r="F332" s="347" t="s">
        <v>247</v>
      </c>
      <c r="G332" s="347" t="s">
        <v>256</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5">
      <c r="A333" s="347" t="s">
        <v>245</v>
      </c>
      <c r="B333" s="347" t="s">
        <v>245</v>
      </c>
      <c r="C333" s="208">
        <v>44818.833344479164</v>
      </c>
      <c r="D333" s="208">
        <v>660.2</v>
      </c>
      <c r="E333" s="347" t="s">
        <v>246</v>
      </c>
      <c r="F333" s="347" t="s">
        <v>247</v>
      </c>
      <c r="G333" s="347" t="s">
        <v>256</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5">
      <c r="A334" s="347" t="s">
        <v>245</v>
      </c>
      <c r="B334" s="347" t="s">
        <v>245</v>
      </c>
      <c r="C334" s="208">
        <v>44818.875011145836</v>
      </c>
      <c r="D334" s="208">
        <v>654.90200000000004</v>
      </c>
      <c r="E334" s="347" t="s">
        <v>246</v>
      </c>
      <c r="F334" s="347" t="s">
        <v>247</v>
      </c>
      <c r="G334" s="347" t="s">
        <v>256</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5">
      <c r="A335" s="347" t="s">
        <v>245</v>
      </c>
      <c r="B335" s="347" t="s">
        <v>245</v>
      </c>
      <c r="C335" s="208">
        <v>44818.9166778125</v>
      </c>
      <c r="D335" s="208">
        <v>626.92600000000004</v>
      </c>
      <c r="E335" s="347" t="s">
        <v>246</v>
      </c>
      <c r="F335" s="347" t="s">
        <v>247</v>
      </c>
      <c r="G335" s="347" t="s">
        <v>256</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5">
      <c r="A336" s="347" t="s">
        <v>245</v>
      </c>
      <c r="B336" s="347" t="s">
        <v>245</v>
      </c>
      <c r="C336" s="208">
        <v>44818.958344479164</v>
      </c>
      <c r="D336" s="208">
        <v>588.52300000000002</v>
      </c>
      <c r="E336" s="347" t="s">
        <v>246</v>
      </c>
      <c r="F336" s="347" t="s">
        <v>247</v>
      </c>
      <c r="G336" s="347" t="s">
        <v>256</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5">
      <c r="A337" s="347" t="s">
        <v>245</v>
      </c>
      <c r="B337" s="347" t="s">
        <v>245</v>
      </c>
      <c r="C337" s="208">
        <v>44819.000011145836</v>
      </c>
      <c r="D337" s="208">
        <v>545.45299999999997</v>
      </c>
      <c r="E337" s="347" t="s">
        <v>246</v>
      </c>
      <c r="F337" s="347" t="s">
        <v>247</v>
      </c>
      <c r="G337" s="347" t="s">
        <v>256</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5">
      <c r="A338" s="347" t="s">
        <v>245</v>
      </c>
      <c r="B338" s="347" t="s">
        <v>245</v>
      </c>
      <c r="C338" s="208">
        <v>44819.0416778125</v>
      </c>
      <c r="D338" s="208">
        <v>521.29100000000005</v>
      </c>
      <c r="E338" s="347" t="s">
        <v>246</v>
      </c>
      <c r="F338" s="347" t="s">
        <v>247</v>
      </c>
      <c r="G338" s="347" t="s">
        <v>256</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5">
      <c r="A339" s="347" t="s">
        <v>245</v>
      </c>
      <c r="B339" s="347" t="s">
        <v>245</v>
      </c>
      <c r="C339" s="208">
        <v>44819.083344479164</v>
      </c>
      <c r="D339" s="208">
        <v>501.40899999999999</v>
      </c>
      <c r="E339" s="347" t="s">
        <v>246</v>
      </c>
      <c r="F339" s="347" t="s">
        <v>247</v>
      </c>
      <c r="G339" s="347" t="s">
        <v>256</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5">
      <c r="A340" s="347" t="s">
        <v>245</v>
      </c>
      <c r="B340" s="347" t="s">
        <v>245</v>
      </c>
      <c r="C340" s="208">
        <v>44819.125011145836</v>
      </c>
      <c r="D340" s="208">
        <v>496.84800000000001</v>
      </c>
      <c r="E340" s="347" t="s">
        <v>246</v>
      </c>
      <c r="F340" s="347" t="s">
        <v>247</v>
      </c>
      <c r="G340" s="347" t="s">
        <v>256</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5">
      <c r="A341" s="347" t="s">
        <v>245</v>
      </c>
      <c r="B341" s="347" t="s">
        <v>245</v>
      </c>
      <c r="C341" s="208">
        <v>44819.1666778125</v>
      </c>
      <c r="D341" s="208">
        <v>487.62400000000002</v>
      </c>
      <c r="E341" s="347" t="s">
        <v>246</v>
      </c>
      <c r="F341" s="347" t="s">
        <v>247</v>
      </c>
      <c r="G341" s="347" t="s">
        <v>256</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5">
      <c r="A342" s="347" t="s">
        <v>245</v>
      </c>
      <c r="B342" s="347" t="s">
        <v>245</v>
      </c>
      <c r="C342" s="208">
        <v>44819.208344479164</v>
      </c>
      <c r="D342" s="208">
        <v>492.65800000000002</v>
      </c>
      <c r="E342" s="347" t="s">
        <v>246</v>
      </c>
      <c r="F342" s="347" t="s">
        <v>247</v>
      </c>
      <c r="G342" s="347" t="s">
        <v>256</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5">
      <c r="A343" s="347" t="s">
        <v>245</v>
      </c>
      <c r="B343" s="347" t="s">
        <v>245</v>
      </c>
      <c r="C343" s="208">
        <v>44819.250011145836</v>
      </c>
      <c r="D343" s="208">
        <v>509.03199999999998</v>
      </c>
      <c r="E343" s="347" t="s">
        <v>246</v>
      </c>
      <c r="F343" s="347" t="s">
        <v>247</v>
      </c>
      <c r="G343" s="347" t="s">
        <v>256</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5">
      <c r="A344" s="347" t="s">
        <v>245</v>
      </c>
      <c r="B344" s="347" t="s">
        <v>245</v>
      </c>
      <c r="C344" s="208">
        <v>44819.2916778125</v>
      </c>
      <c r="D344" s="208">
        <v>543.84799999999996</v>
      </c>
      <c r="E344" s="347" t="s">
        <v>246</v>
      </c>
      <c r="F344" s="347" t="s">
        <v>247</v>
      </c>
      <c r="G344" s="347" t="s">
        <v>256</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5">
      <c r="A345" s="347" t="s">
        <v>245</v>
      </c>
      <c r="B345" s="347" t="s">
        <v>245</v>
      </c>
      <c r="C345" s="208">
        <v>44819.333344479164</v>
      </c>
      <c r="D345" s="208">
        <v>562.12300000000005</v>
      </c>
      <c r="E345" s="347" t="s">
        <v>246</v>
      </c>
      <c r="F345" s="347" t="s">
        <v>247</v>
      </c>
      <c r="G345" s="347" t="s">
        <v>256</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5">
      <c r="A346" s="347" t="s">
        <v>245</v>
      </c>
      <c r="B346" s="347" t="s">
        <v>245</v>
      </c>
      <c r="C346" s="208">
        <v>44819.375011145836</v>
      </c>
      <c r="D346" s="208">
        <v>568.03800000000001</v>
      </c>
      <c r="E346" s="347" t="s">
        <v>246</v>
      </c>
      <c r="F346" s="347" t="s">
        <v>247</v>
      </c>
      <c r="G346" s="347" t="s">
        <v>256</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5">
      <c r="A347" s="347" t="s">
        <v>245</v>
      </c>
      <c r="B347" s="347" t="s">
        <v>245</v>
      </c>
      <c r="C347" s="208">
        <v>44819.4166778125</v>
      </c>
      <c r="D347" s="208">
        <v>579.88300000000004</v>
      </c>
      <c r="E347" s="347" t="s">
        <v>246</v>
      </c>
      <c r="F347" s="347" t="s">
        <v>247</v>
      </c>
      <c r="G347" s="347" t="s">
        <v>256</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5">
      <c r="A348" s="347" t="s">
        <v>245</v>
      </c>
      <c r="B348" s="347" t="s">
        <v>245</v>
      </c>
      <c r="C348" s="208">
        <v>44819.458344479164</v>
      </c>
      <c r="D348" s="208">
        <v>591.20799999999997</v>
      </c>
      <c r="E348" s="347" t="s">
        <v>246</v>
      </c>
      <c r="F348" s="347" t="s">
        <v>247</v>
      </c>
      <c r="G348" s="347" t="s">
        <v>256</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5">
      <c r="A349" s="347" t="s">
        <v>245</v>
      </c>
      <c r="B349" s="347" t="s">
        <v>245</v>
      </c>
      <c r="C349" s="208">
        <v>44819.500011145836</v>
      </c>
      <c r="D349" s="208">
        <v>618.35699999999997</v>
      </c>
      <c r="E349" s="347" t="s">
        <v>246</v>
      </c>
      <c r="F349" s="347" t="s">
        <v>247</v>
      </c>
      <c r="G349" s="347" t="s">
        <v>256</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5">
      <c r="A350" s="347" t="s">
        <v>245</v>
      </c>
      <c r="B350" s="347" t="s">
        <v>245</v>
      </c>
      <c r="C350" s="208">
        <v>44819.5416778125</v>
      </c>
      <c r="D350" s="208">
        <v>641.60400000000004</v>
      </c>
      <c r="E350" s="347" t="s">
        <v>246</v>
      </c>
      <c r="F350" s="347" t="s">
        <v>247</v>
      </c>
      <c r="G350" s="347" t="s">
        <v>256</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5">
      <c r="A351" s="347" t="s">
        <v>245</v>
      </c>
      <c r="B351" s="347" t="s">
        <v>245</v>
      </c>
      <c r="C351" s="208">
        <v>44819.583344479164</v>
      </c>
      <c r="D351" s="208">
        <v>669.40899999999999</v>
      </c>
      <c r="E351" s="347" t="s">
        <v>246</v>
      </c>
      <c r="F351" s="347" t="s">
        <v>247</v>
      </c>
      <c r="G351" s="347" t="s">
        <v>256</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5">
      <c r="A352" s="347" t="s">
        <v>245</v>
      </c>
      <c r="B352" s="347" t="s">
        <v>245</v>
      </c>
      <c r="C352" s="208">
        <v>44819.625011145836</v>
      </c>
      <c r="D352" s="208">
        <v>701.96600000000001</v>
      </c>
      <c r="E352" s="347" t="s">
        <v>246</v>
      </c>
      <c r="F352" s="347" t="s">
        <v>247</v>
      </c>
      <c r="G352" s="347" t="s">
        <v>256</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5">
      <c r="A353" s="347" t="s">
        <v>245</v>
      </c>
      <c r="B353" s="347" t="s">
        <v>245</v>
      </c>
      <c r="C353" s="208">
        <v>44819.6666778125</v>
      </c>
      <c r="D353" s="208">
        <v>720.59500000000003</v>
      </c>
      <c r="E353" s="347" t="s">
        <v>246</v>
      </c>
      <c r="F353" s="347" t="s">
        <v>247</v>
      </c>
      <c r="G353" s="347" t="s">
        <v>256</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5">
      <c r="A354" s="347" t="s">
        <v>245</v>
      </c>
      <c r="B354" s="347" t="s">
        <v>245</v>
      </c>
      <c r="C354" s="208">
        <v>44819.708344479164</v>
      </c>
      <c r="D354" s="208">
        <v>735.28499999999997</v>
      </c>
      <c r="E354" s="347" t="s">
        <v>246</v>
      </c>
      <c r="F354" s="347" t="s">
        <v>247</v>
      </c>
      <c r="G354" s="347" t="s">
        <v>256</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5">
      <c r="A355" s="347" t="s">
        <v>245</v>
      </c>
      <c r="B355" s="347" t="s">
        <v>245</v>
      </c>
      <c r="C355" s="208">
        <v>44819.750011145836</v>
      </c>
      <c r="D355" s="208">
        <v>730.25300000000004</v>
      </c>
      <c r="E355" s="347" t="s">
        <v>246</v>
      </c>
      <c r="F355" s="347" t="s">
        <v>247</v>
      </c>
      <c r="G355" s="347" t="s">
        <v>256</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5">
      <c r="A356" s="347" t="s">
        <v>245</v>
      </c>
      <c r="B356" s="347" t="s">
        <v>245</v>
      </c>
      <c r="C356" s="208">
        <v>44819.7916778125</v>
      </c>
      <c r="D356" s="208">
        <v>703.59500000000003</v>
      </c>
      <c r="E356" s="347" t="s">
        <v>246</v>
      </c>
      <c r="F356" s="347" t="s">
        <v>247</v>
      </c>
      <c r="G356" s="347" t="s">
        <v>256</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5">
      <c r="A357" s="347" t="s">
        <v>245</v>
      </c>
      <c r="B357" s="347" t="s">
        <v>245</v>
      </c>
      <c r="C357" s="208">
        <v>44819.833344479164</v>
      </c>
      <c r="D357" s="208">
        <v>677.32799999999997</v>
      </c>
      <c r="E357" s="347" t="s">
        <v>246</v>
      </c>
      <c r="F357" s="347" t="s">
        <v>247</v>
      </c>
      <c r="G357" s="347" t="s">
        <v>256</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5">
      <c r="A358" s="347" t="s">
        <v>245</v>
      </c>
      <c r="B358" s="347" t="s">
        <v>245</v>
      </c>
      <c r="C358" s="208">
        <v>44819.875011145836</v>
      </c>
      <c r="D358" s="208">
        <v>675.49400000000003</v>
      </c>
      <c r="E358" s="347" t="s">
        <v>246</v>
      </c>
      <c r="F358" s="347" t="s">
        <v>247</v>
      </c>
      <c r="G358" s="347" t="s">
        <v>256</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5">
      <c r="A359" s="347" t="s">
        <v>245</v>
      </c>
      <c r="B359" s="347" t="s">
        <v>245</v>
      </c>
      <c r="C359" s="208">
        <v>44819.9166778125</v>
      </c>
      <c r="D359" s="208">
        <v>647.48099999999999</v>
      </c>
      <c r="E359" s="347" t="s">
        <v>246</v>
      </c>
      <c r="F359" s="347" t="s">
        <v>247</v>
      </c>
      <c r="G359" s="347" t="s">
        <v>256</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5">
      <c r="A360" s="347" t="s">
        <v>245</v>
      </c>
      <c r="B360" s="347" t="s">
        <v>245</v>
      </c>
      <c r="C360" s="208">
        <v>44819.958344479164</v>
      </c>
      <c r="D360" s="208">
        <v>606.22500000000002</v>
      </c>
      <c r="E360" s="347" t="s">
        <v>246</v>
      </c>
      <c r="F360" s="347" t="s">
        <v>247</v>
      </c>
      <c r="G360" s="347" t="s">
        <v>256</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5">
      <c r="A361" s="347" t="s">
        <v>245</v>
      </c>
      <c r="B361" s="347" t="s">
        <v>245</v>
      </c>
      <c r="C361" s="208">
        <v>44820.000011145836</v>
      </c>
      <c r="D361" s="208">
        <v>566.06600000000003</v>
      </c>
      <c r="E361" s="347" t="s">
        <v>246</v>
      </c>
      <c r="F361" s="347" t="s">
        <v>247</v>
      </c>
      <c r="G361" s="347" t="s">
        <v>256</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5">
      <c r="A362" s="347" t="s">
        <v>245</v>
      </c>
      <c r="B362" s="347" t="s">
        <v>245</v>
      </c>
      <c r="C362" s="208">
        <v>44820.0416778125</v>
      </c>
      <c r="D362" s="208">
        <v>525.83000000000004</v>
      </c>
      <c r="E362" s="347" t="s">
        <v>246</v>
      </c>
      <c r="F362" s="347" t="s">
        <v>247</v>
      </c>
      <c r="G362" s="347" t="s">
        <v>256</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5">
      <c r="A363" s="347" t="s">
        <v>245</v>
      </c>
      <c r="B363" s="347" t="s">
        <v>245</v>
      </c>
      <c r="C363" s="208">
        <v>44820.083344479164</v>
      </c>
      <c r="D363" s="208">
        <v>509.90100000000001</v>
      </c>
      <c r="E363" s="347" t="s">
        <v>246</v>
      </c>
      <c r="F363" s="347" t="s">
        <v>247</v>
      </c>
      <c r="G363" s="347" t="s">
        <v>256</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5">
      <c r="A364" s="347" t="s">
        <v>245</v>
      </c>
      <c r="B364" s="347" t="s">
        <v>245</v>
      </c>
      <c r="C364" s="208">
        <v>44820.125011145836</v>
      </c>
      <c r="D364" s="208">
        <v>494.49200000000002</v>
      </c>
      <c r="E364" s="347" t="s">
        <v>246</v>
      </c>
      <c r="F364" s="347" t="s">
        <v>247</v>
      </c>
      <c r="G364" s="347" t="s">
        <v>256</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5">
      <c r="A365" s="347" t="s">
        <v>245</v>
      </c>
      <c r="B365" s="347" t="s">
        <v>245</v>
      </c>
      <c r="C365" s="208">
        <v>44820.1666778125</v>
      </c>
      <c r="D365" s="208">
        <v>488.93200000000002</v>
      </c>
      <c r="E365" s="347" t="s">
        <v>246</v>
      </c>
      <c r="F365" s="347" t="s">
        <v>247</v>
      </c>
      <c r="G365" s="347" t="s">
        <v>256</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5">
      <c r="A366" s="347" t="s">
        <v>245</v>
      </c>
      <c r="B366" s="347" t="s">
        <v>245</v>
      </c>
      <c r="C366" s="208">
        <v>44820.208344479164</v>
      </c>
      <c r="D366" s="208">
        <v>496.61</v>
      </c>
      <c r="E366" s="347" t="s">
        <v>246</v>
      </c>
      <c r="F366" s="347" t="s">
        <v>247</v>
      </c>
      <c r="G366" s="347" t="s">
        <v>256</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5">
      <c r="A367" s="347" t="s">
        <v>245</v>
      </c>
      <c r="B367" s="347" t="s">
        <v>245</v>
      </c>
      <c r="C367" s="208">
        <v>44820.250011145836</v>
      </c>
      <c r="D367" s="208">
        <v>505.38099999999997</v>
      </c>
      <c r="E367" s="347" t="s">
        <v>246</v>
      </c>
      <c r="F367" s="347" t="s">
        <v>247</v>
      </c>
      <c r="G367" s="347" t="s">
        <v>256</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5">
      <c r="A368" s="347" t="s">
        <v>245</v>
      </c>
      <c r="B368" s="347" t="s">
        <v>245</v>
      </c>
      <c r="C368" s="208">
        <v>44820.2916778125</v>
      </c>
      <c r="D368" s="208">
        <v>538.48099999999999</v>
      </c>
      <c r="E368" s="347" t="s">
        <v>246</v>
      </c>
      <c r="F368" s="347" t="s">
        <v>247</v>
      </c>
      <c r="G368" s="347" t="s">
        <v>256</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5">
      <c r="A369" s="347" t="s">
        <v>245</v>
      </c>
      <c r="B369" s="347" t="s">
        <v>245</v>
      </c>
      <c r="C369" s="208">
        <v>44820.333344479164</v>
      </c>
      <c r="D369" s="208">
        <v>565.45399999999995</v>
      </c>
      <c r="E369" s="347" t="s">
        <v>246</v>
      </c>
      <c r="F369" s="347" t="s">
        <v>247</v>
      </c>
      <c r="G369" s="347" t="s">
        <v>256</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5">
      <c r="A370" s="347" t="s">
        <v>245</v>
      </c>
      <c r="B370" s="347" t="s">
        <v>245</v>
      </c>
      <c r="C370" s="208">
        <v>44820.375011145836</v>
      </c>
      <c r="D370" s="208">
        <v>566.14099999999996</v>
      </c>
      <c r="E370" s="347" t="s">
        <v>246</v>
      </c>
      <c r="F370" s="347" t="s">
        <v>247</v>
      </c>
      <c r="G370" s="347" t="s">
        <v>256</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5">
      <c r="A371" s="347" t="s">
        <v>245</v>
      </c>
      <c r="B371" s="347" t="s">
        <v>245</v>
      </c>
      <c r="C371" s="208">
        <v>44820.4166778125</v>
      </c>
      <c r="D371" s="208">
        <v>584.346</v>
      </c>
      <c r="E371" s="347" t="s">
        <v>246</v>
      </c>
      <c r="F371" s="347" t="s">
        <v>247</v>
      </c>
      <c r="G371" s="347" t="s">
        <v>256</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5">
      <c r="A372" s="347" t="s">
        <v>245</v>
      </c>
      <c r="B372" s="347" t="s">
        <v>245</v>
      </c>
      <c r="C372" s="208">
        <v>44820.458344479164</v>
      </c>
      <c r="D372" s="208">
        <v>607.66399999999999</v>
      </c>
      <c r="E372" s="347" t="s">
        <v>246</v>
      </c>
      <c r="F372" s="347" t="s">
        <v>247</v>
      </c>
      <c r="G372" s="347" t="s">
        <v>256</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5">
      <c r="A373" s="347" t="s">
        <v>245</v>
      </c>
      <c r="B373" s="347" t="s">
        <v>245</v>
      </c>
      <c r="C373" s="208">
        <v>44820.500011145836</v>
      </c>
      <c r="D373" s="208">
        <v>633.47</v>
      </c>
      <c r="E373" s="347" t="s">
        <v>246</v>
      </c>
      <c r="F373" s="347" t="s">
        <v>247</v>
      </c>
      <c r="G373" s="347" t="s">
        <v>256</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5">
      <c r="A374" s="347" t="s">
        <v>245</v>
      </c>
      <c r="B374" s="347" t="s">
        <v>245</v>
      </c>
      <c r="C374" s="208">
        <v>44820.5416778125</v>
      </c>
      <c r="D374" s="208">
        <v>668.39300000000003</v>
      </c>
      <c r="E374" s="347" t="s">
        <v>246</v>
      </c>
      <c r="F374" s="347" t="s">
        <v>247</v>
      </c>
      <c r="G374" s="347" t="s">
        <v>256</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5">
      <c r="A375" s="347" t="s">
        <v>245</v>
      </c>
      <c r="B375" s="347" t="s">
        <v>245</v>
      </c>
      <c r="C375" s="208">
        <v>44820.583344479164</v>
      </c>
      <c r="D375" s="208">
        <v>706.79</v>
      </c>
      <c r="E375" s="347" t="s">
        <v>246</v>
      </c>
      <c r="F375" s="347" t="s">
        <v>247</v>
      </c>
      <c r="G375" s="347" t="s">
        <v>256</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5">
      <c r="A376" s="347" t="s">
        <v>245</v>
      </c>
      <c r="B376" s="347" t="s">
        <v>245</v>
      </c>
      <c r="C376" s="208">
        <v>44820.625011145836</v>
      </c>
      <c r="D376" s="208">
        <v>731.245</v>
      </c>
      <c r="E376" s="347" t="s">
        <v>246</v>
      </c>
      <c r="F376" s="347" t="s">
        <v>247</v>
      </c>
      <c r="G376" s="347" t="s">
        <v>256</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5">
      <c r="A377" s="347" t="s">
        <v>245</v>
      </c>
      <c r="B377" s="347" t="s">
        <v>245</v>
      </c>
      <c r="C377" s="208">
        <v>44820.6666778125</v>
      </c>
      <c r="D377" s="208">
        <v>750.90099999999995</v>
      </c>
      <c r="E377" s="347" t="s">
        <v>246</v>
      </c>
      <c r="F377" s="347" t="s">
        <v>247</v>
      </c>
      <c r="G377" s="347" t="s">
        <v>256</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5">
      <c r="A378" s="347" t="s">
        <v>245</v>
      </c>
      <c r="B378" s="347" t="s">
        <v>245</v>
      </c>
      <c r="C378" s="208">
        <v>44820.708344479164</v>
      </c>
      <c r="D378" s="208">
        <v>761.98699999999997</v>
      </c>
      <c r="E378" s="347" t="s">
        <v>246</v>
      </c>
      <c r="F378" s="347" t="s">
        <v>247</v>
      </c>
      <c r="G378" s="347" t="s">
        <v>256</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5">
      <c r="A379" s="347" t="s">
        <v>245</v>
      </c>
      <c r="B379" s="347" t="s">
        <v>245</v>
      </c>
      <c r="C379" s="208">
        <v>44820.750011145836</v>
      </c>
      <c r="D379" s="208">
        <v>743.30100000000004</v>
      </c>
      <c r="E379" s="347" t="s">
        <v>246</v>
      </c>
      <c r="F379" s="347" t="s">
        <v>247</v>
      </c>
      <c r="G379" s="347" t="s">
        <v>256</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5">
      <c r="A380" s="347" t="s">
        <v>245</v>
      </c>
      <c r="B380" s="347" t="s">
        <v>245</v>
      </c>
      <c r="C380" s="208">
        <v>44820.7916778125</v>
      </c>
      <c r="D380" s="208">
        <v>711.45399999999995</v>
      </c>
      <c r="E380" s="347" t="s">
        <v>246</v>
      </c>
      <c r="F380" s="347" t="s">
        <v>247</v>
      </c>
      <c r="G380" s="347" t="s">
        <v>256</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5">
      <c r="A381" s="347" t="s">
        <v>245</v>
      </c>
      <c r="B381" s="347" t="s">
        <v>245</v>
      </c>
      <c r="C381" s="208">
        <v>44820.833344479164</v>
      </c>
      <c r="D381" s="208">
        <v>670.30799999999999</v>
      </c>
      <c r="E381" s="347" t="s">
        <v>246</v>
      </c>
      <c r="F381" s="347" t="s">
        <v>247</v>
      </c>
      <c r="G381" s="347" t="s">
        <v>256</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5">
      <c r="A382" s="347" t="s">
        <v>245</v>
      </c>
      <c r="B382" s="347" t="s">
        <v>245</v>
      </c>
      <c r="C382" s="208">
        <v>44820.875011145836</v>
      </c>
      <c r="D382" s="208">
        <v>660.80399999999997</v>
      </c>
      <c r="E382" s="347" t="s">
        <v>246</v>
      </c>
      <c r="F382" s="347" t="s">
        <v>247</v>
      </c>
      <c r="G382" s="347" t="s">
        <v>256</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5">
      <c r="A383" s="347" t="s">
        <v>245</v>
      </c>
      <c r="B383" s="347" t="s">
        <v>245</v>
      </c>
      <c r="C383" s="208">
        <v>44820.9166778125</v>
      </c>
      <c r="D383" s="208">
        <v>630.23299999999995</v>
      </c>
      <c r="E383" s="347" t="s">
        <v>246</v>
      </c>
      <c r="F383" s="347" t="s">
        <v>247</v>
      </c>
      <c r="G383" s="347" t="s">
        <v>256</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5">
      <c r="A384" s="347" t="s">
        <v>245</v>
      </c>
      <c r="B384" s="347" t="s">
        <v>245</v>
      </c>
      <c r="C384" s="208">
        <v>44820.958344479164</v>
      </c>
      <c r="D384" s="208">
        <v>598.702</v>
      </c>
      <c r="E384" s="347" t="s">
        <v>246</v>
      </c>
      <c r="F384" s="347" t="s">
        <v>247</v>
      </c>
      <c r="G384" s="347" t="s">
        <v>256</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5">
      <c r="A385" s="347" t="s">
        <v>245</v>
      </c>
      <c r="B385" s="347" t="s">
        <v>245</v>
      </c>
      <c r="C385" s="208">
        <v>44821.000011145836</v>
      </c>
      <c r="D385" s="208">
        <v>564.09900000000005</v>
      </c>
      <c r="E385" s="347" t="s">
        <v>246</v>
      </c>
      <c r="F385" s="347" t="s">
        <v>247</v>
      </c>
      <c r="G385" s="347" t="s">
        <v>256</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5">
      <c r="A386" s="347" t="s">
        <v>245</v>
      </c>
      <c r="B386" s="347" t="s">
        <v>245</v>
      </c>
      <c r="C386" s="208">
        <v>44821.0416778125</v>
      </c>
      <c r="D386" s="208">
        <v>531.17700000000002</v>
      </c>
      <c r="E386" s="347" t="s">
        <v>246</v>
      </c>
      <c r="F386" s="347" t="s">
        <v>247</v>
      </c>
      <c r="G386" s="347" t="s">
        <v>256</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5">
      <c r="A387" s="347" t="s">
        <v>245</v>
      </c>
      <c r="B387" s="347" t="s">
        <v>245</v>
      </c>
      <c r="C387" s="208">
        <v>44821.083344479164</v>
      </c>
      <c r="D387" s="208">
        <v>513.63300000000004</v>
      </c>
      <c r="E387" s="347" t="s">
        <v>246</v>
      </c>
      <c r="F387" s="347" t="s">
        <v>247</v>
      </c>
      <c r="G387" s="347" t="s">
        <v>256</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5">
      <c r="A388" s="347" t="s">
        <v>245</v>
      </c>
      <c r="B388" s="347" t="s">
        <v>245</v>
      </c>
      <c r="C388" s="208">
        <v>44821.125011145836</v>
      </c>
      <c r="D388" s="208">
        <v>499.572</v>
      </c>
      <c r="E388" s="347" t="s">
        <v>246</v>
      </c>
      <c r="F388" s="347" t="s">
        <v>247</v>
      </c>
      <c r="G388" s="347" t="s">
        <v>256</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5">
      <c r="A389" s="347" t="s">
        <v>245</v>
      </c>
      <c r="B389" s="347" t="s">
        <v>245</v>
      </c>
      <c r="C389" s="208">
        <v>44821.1666778125</v>
      </c>
      <c r="D389" s="208">
        <v>490.61</v>
      </c>
      <c r="E389" s="347" t="s">
        <v>246</v>
      </c>
      <c r="F389" s="347" t="s">
        <v>247</v>
      </c>
      <c r="G389" s="347" t="s">
        <v>256</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5">
      <c r="A390" s="347" t="s">
        <v>245</v>
      </c>
      <c r="B390" s="347" t="s">
        <v>245</v>
      </c>
      <c r="C390" s="208">
        <v>44821.208344479164</v>
      </c>
      <c r="D390" s="208">
        <v>490.56299999999999</v>
      </c>
      <c r="E390" s="347" t="s">
        <v>246</v>
      </c>
      <c r="F390" s="347" t="s">
        <v>247</v>
      </c>
      <c r="G390" s="347" t="s">
        <v>256</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5">
      <c r="A391" s="347" t="s">
        <v>245</v>
      </c>
      <c r="B391" s="347" t="s">
        <v>245</v>
      </c>
      <c r="C391" s="208">
        <v>44821.250011145836</v>
      </c>
      <c r="D391" s="208">
        <v>491.60599999999999</v>
      </c>
      <c r="E391" s="347" t="s">
        <v>246</v>
      </c>
      <c r="F391" s="347" t="s">
        <v>247</v>
      </c>
      <c r="G391" s="347" t="s">
        <v>256</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5">
      <c r="A392" s="347" t="s">
        <v>245</v>
      </c>
      <c r="B392" s="347" t="s">
        <v>245</v>
      </c>
      <c r="C392" s="208">
        <v>44821.2916778125</v>
      </c>
      <c r="D392" s="208">
        <v>504.07799999999997</v>
      </c>
      <c r="E392" s="347" t="s">
        <v>246</v>
      </c>
      <c r="F392" s="347" t="s">
        <v>247</v>
      </c>
      <c r="G392" s="347" t="s">
        <v>256</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5">
      <c r="A393" s="347" t="s">
        <v>245</v>
      </c>
      <c r="B393" s="347" t="s">
        <v>245</v>
      </c>
      <c r="C393" s="208">
        <v>44821.333344479164</v>
      </c>
      <c r="D393" s="208">
        <v>508.31200000000001</v>
      </c>
      <c r="E393" s="347" t="s">
        <v>246</v>
      </c>
      <c r="F393" s="347" t="s">
        <v>247</v>
      </c>
      <c r="G393" s="347" t="s">
        <v>256</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5">
      <c r="A394" s="347" t="s">
        <v>245</v>
      </c>
      <c r="B394" s="347" t="s">
        <v>245</v>
      </c>
      <c r="C394" s="208">
        <v>44821.375011145836</v>
      </c>
      <c r="D394" s="208">
        <v>517.98199999999997</v>
      </c>
      <c r="E394" s="347" t="s">
        <v>246</v>
      </c>
      <c r="F394" s="347" t="s">
        <v>247</v>
      </c>
      <c r="G394" s="347" t="s">
        <v>256</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5">
      <c r="A395" s="347" t="s">
        <v>245</v>
      </c>
      <c r="B395" s="347" t="s">
        <v>245</v>
      </c>
      <c r="C395" s="208">
        <v>44821.4166778125</v>
      </c>
      <c r="D395" s="208">
        <v>544.10599999999999</v>
      </c>
      <c r="E395" s="347" t="s">
        <v>246</v>
      </c>
      <c r="F395" s="347" t="s">
        <v>247</v>
      </c>
      <c r="G395" s="347" t="s">
        <v>256</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5">
      <c r="A396" s="347" t="s">
        <v>245</v>
      </c>
      <c r="B396" s="347" t="s">
        <v>245</v>
      </c>
      <c r="C396" s="208">
        <v>44821.458344479164</v>
      </c>
      <c r="D396" s="208">
        <v>571.78200000000004</v>
      </c>
      <c r="E396" s="347" t="s">
        <v>246</v>
      </c>
      <c r="F396" s="347" t="s">
        <v>247</v>
      </c>
      <c r="G396" s="347" t="s">
        <v>256</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5">
      <c r="A397" s="347" t="s">
        <v>245</v>
      </c>
      <c r="B397" s="347" t="s">
        <v>245</v>
      </c>
      <c r="C397" s="208">
        <v>44821.500011145836</v>
      </c>
      <c r="D397" s="208">
        <v>605.90899999999999</v>
      </c>
      <c r="E397" s="347" t="s">
        <v>246</v>
      </c>
      <c r="F397" s="347" t="s">
        <v>247</v>
      </c>
      <c r="G397" s="347" t="s">
        <v>256</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5">
      <c r="A398" s="347" t="s">
        <v>245</v>
      </c>
      <c r="B398" s="347" t="s">
        <v>245</v>
      </c>
      <c r="C398" s="208">
        <v>44821.5416778125</v>
      </c>
      <c r="D398" s="208">
        <v>646.62300000000005</v>
      </c>
      <c r="E398" s="347" t="s">
        <v>246</v>
      </c>
      <c r="F398" s="347" t="s">
        <v>247</v>
      </c>
      <c r="G398" s="347" t="s">
        <v>256</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5">
      <c r="A399" s="347" t="s">
        <v>245</v>
      </c>
      <c r="B399" s="347" t="s">
        <v>245</v>
      </c>
      <c r="C399" s="208">
        <v>44821.583344479164</v>
      </c>
      <c r="D399" s="208">
        <v>677.25099999999998</v>
      </c>
      <c r="E399" s="347" t="s">
        <v>246</v>
      </c>
      <c r="F399" s="347" t="s">
        <v>247</v>
      </c>
      <c r="G399" s="347" t="s">
        <v>256</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5">
      <c r="A400" s="347" t="s">
        <v>245</v>
      </c>
      <c r="B400" s="347" t="s">
        <v>245</v>
      </c>
      <c r="C400" s="208">
        <v>44821.625011145836</v>
      </c>
      <c r="D400" s="208">
        <v>704.07799999999997</v>
      </c>
      <c r="E400" s="347" t="s">
        <v>246</v>
      </c>
      <c r="F400" s="347" t="s">
        <v>247</v>
      </c>
      <c r="G400" s="347" t="s">
        <v>256</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5">
      <c r="A401" s="347" t="s">
        <v>245</v>
      </c>
      <c r="B401" s="347" t="s">
        <v>245</v>
      </c>
      <c r="C401" s="208">
        <v>44821.6666778125</v>
      </c>
      <c r="D401" s="208">
        <v>720.03399999999999</v>
      </c>
      <c r="E401" s="347" t="s">
        <v>246</v>
      </c>
      <c r="F401" s="347" t="s">
        <v>247</v>
      </c>
      <c r="G401" s="347" t="s">
        <v>256</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5">
      <c r="A402" s="347" t="s">
        <v>245</v>
      </c>
      <c r="B402" s="347" t="s">
        <v>245</v>
      </c>
      <c r="C402" s="208">
        <v>44821.708344479164</v>
      </c>
      <c r="D402" s="208">
        <v>732.23199999999997</v>
      </c>
      <c r="E402" s="347" t="s">
        <v>246</v>
      </c>
      <c r="F402" s="347" t="s">
        <v>247</v>
      </c>
      <c r="G402" s="347" t="s">
        <v>256</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5">
      <c r="A403" s="347" t="s">
        <v>245</v>
      </c>
      <c r="B403" s="347" t="s">
        <v>245</v>
      </c>
      <c r="C403" s="208">
        <v>44821.750011145836</v>
      </c>
      <c r="D403" s="208">
        <v>721.52300000000002</v>
      </c>
      <c r="E403" s="347" t="s">
        <v>246</v>
      </c>
      <c r="F403" s="347" t="s">
        <v>247</v>
      </c>
      <c r="G403" s="347" t="s">
        <v>256</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5">
      <c r="A404" s="347" t="s">
        <v>245</v>
      </c>
      <c r="B404" s="347" t="s">
        <v>245</v>
      </c>
      <c r="C404" s="208">
        <v>44821.7916778125</v>
      </c>
      <c r="D404" s="208">
        <v>695.84</v>
      </c>
      <c r="E404" s="347" t="s">
        <v>246</v>
      </c>
      <c r="F404" s="347" t="s">
        <v>247</v>
      </c>
      <c r="G404" s="347" t="s">
        <v>256</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5">
      <c r="A405" s="347" t="s">
        <v>245</v>
      </c>
      <c r="B405" s="347" t="s">
        <v>245</v>
      </c>
      <c r="C405" s="208">
        <v>44821.833344479164</v>
      </c>
      <c r="D405" s="208">
        <v>668.25300000000004</v>
      </c>
      <c r="E405" s="347" t="s">
        <v>246</v>
      </c>
      <c r="F405" s="347" t="s">
        <v>247</v>
      </c>
      <c r="G405" s="347" t="s">
        <v>256</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5">
      <c r="A406" s="347" t="s">
        <v>245</v>
      </c>
      <c r="B406" s="347" t="s">
        <v>245</v>
      </c>
      <c r="C406" s="208">
        <v>44821.875011145836</v>
      </c>
      <c r="D406" s="208">
        <v>655.23099999999999</v>
      </c>
      <c r="E406" s="347" t="s">
        <v>246</v>
      </c>
      <c r="F406" s="347" t="s">
        <v>247</v>
      </c>
      <c r="G406" s="347" t="s">
        <v>256</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5">
      <c r="A407" s="347" t="s">
        <v>245</v>
      </c>
      <c r="B407" s="347" t="s">
        <v>245</v>
      </c>
      <c r="C407" s="208">
        <v>44821.9166778125</v>
      </c>
      <c r="D407" s="208">
        <v>623.99800000000005</v>
      </c>
      <c r="E407" s="347" t="s">
        <v>246</v>
      </c>
      <c r="F407" s="347" t="s">
        <v>247</v>
      </c>
      <c r="G407" s="347" t="s">
        <v>256</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5">
      <c r="A408" s="347" t="s">
        <v>245</v>
      </c>
      <c r="B408" s="347" t="s">
        <v>245</v>
      </c>
      <c r="C408" s="208">
        <v>44821.958344479164</v>
      </c>
      <c r="D408" s="208">
        <v>591.22900000000004</v>
      </c>
      <c r="E408" s="347" t="s">
        <v>246</v>
      </c>
      <c r="F408" s="347" t="s">
        <v>247</v>
      </c>
      <c r="G408" s="347" t="s">
        <v>256</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5">
      <c r="A409" s="347" t="s">
        <v>245</v>
      </c>
      <c r="B409" s="347" t="s">
        <v>245</v>
      </c>
      <c r="C409" s="208">
        <v>44822.000011145836</v>
      </c>
      <c r="D409" s="208">
        <v>557.32100000000003</v>
      </c>
      <c r="E409" s="347" t="s">
        <v>246</v>
      </c>
      <c r="F409" s="347" t="s">
        <v>247</v>
      </c>
      <c r="G409" s="347" t="s">
        <v>256</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5">
      <c r="A410" s="347" t="s">
        <v>245</v>
      </c>
      <c r="B410" s="347" t="s">
        <v>245</v>
      </c>
      <c r="C410" s="208">
        <v>44822.0416778125</v>
      </c>
      <c r="D410" s="208">
        <v>530.20299999999997</v>
      </c>
      <c r="E410" s="347" t="s">
        <v>246</v>
      </c>
      <c r="F410" s="347" t="s">
        <v>247</v>
      </c>
      <c r="G410" s="347" t="s">
        <v>256</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5">
      <c r="A411" s="347" t="s">
        <v>245</v>
      </c>
      <c r="B411" s="347" t="s">
        <v>245</v>
      </c>
      <c r="C411" s="208">
        <v>44822.083344479164</v>
      </c>
      <c r="D411" s="208">
        <v>509.14600000000002</v>
      </c>
      <c r="E411" s="347" t="s">
        <v>246</v>
      </c>
      <c r="F411" s="347" t="s">
        <v>247</v>
      </c>
      <c r="G411" s="347" t="s">
        <v>256</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5">
      <c r="A412" s="347" t="s">
        <v>245</v>
      </c>
      <c r="B412" s="347" t="s">
        <v>245</v>
      </c>
      <c r="C412" s="208">
        <v>44822.125011145836</v>
      </c>
      <c r="D412" s="208">
        <v>495.63900000000001</v>
      </c>
      <c r="E412" s="347" t="s">
        <v>246</v>
      </c>
      <c r="F412" s="347" t="s">
        <v>247</v>
      </c>
      <c r="G412" s="347" t="s">
        <v>256</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5">
      <c r="A413" s="347" t="s">
        <v>245</v>
      </c>
      <c r="B413" s="347" t="s">
        <v>245</v>
      </c>
      <c r="C413" s="208">
        <v>44822.1666778125</v>
      </c>
      <c r="D413" s="208">
        <v>485.762</v>
      </c>
      <c r="E413" s="347" t="s">
        <v>246</v>
      </c>
      <c r="F413" s="347" t="s">
        <v>247</v>
      </c>
      <c r="G413" s="347" t="s">
        <v>256</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5">
      <c r="A414" s="347" t="s">
        <v>245</v>
      </c>
      <c r="B414" s="347" t="s">
        <v>245</v>
      </c>
      <c r="C414" s="208">
        <v>44822.208344479164</v>
      </c>
      <c r="D414" s="208">
        <v>483.86099999999999</v>
      </c>
      <c r="E414" s="347" t="s">
        <v>246</v>
      </c>
      <c r="F414" s="347" t="s">
        <v>247</v>
      </c>
      <c r="G414" s="347" t="s">
        <v>256</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5">
      <c r="A415" s="347" t="s">
        <v>245</v>
      </c>
      <c r="B415" s="347" t="s">
        <v>245</v>
      </c>
      <c r="C415" s="208">
        <v>44822.250011145836</v>
      </c>
      <c r="D415" s="208">
        <v>482.303</v>
      </c>
      <c r="E415" s="347" t="s">
        <v>246</v>
      </c>
      <c r="F415" s="347" t="s">
        <v>247</v>
      </c>
      <c r="G415" s="347" t="s">
        <v>256</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5">
      <c r="A416" s="347" t="s">
        <v>245</v>
      </c>
      <c r="B416" s="347" t="s">
        <v>245</v>
      </c>
      <c r="C416" s="208">
        <v>44822.2916778125</v>
      </c>
      <c r="D416" s="208">
        <v>487.221</v>
      </c>
      <c r="E416" s="347" t="s">
        <v>246</v>
      </c>
      <c r="F416" s="347" t="s">
        <v>247</v>
      </c>
      <c r="G416" s="347" t="s">
        <v>256</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5">
      <c r="A417" s="347" t="s">
        <v>245</v>
      </c>
      <c r="B417" s="347" t="s">
        <v>245</v>
      </c>
      <c r="C417" s="208">
        <v>44822.333344479164</v>
      </c>
      <c r="D417" s="208">
        <v>490.09500000000003</v>
      </c>
      <c r="E417" s="347" t="s">
        <v>246</v>
      </c>
      <c r="F417" s="347" t="s">
        <v>247</v>
      </c>
      <c r="G417" s="347" t="s">
        <v>256</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5">
      <c r="A418" s="347" t="s">
        <v>245</v>
      </c>
      <c r="B418" s="347" t="s">
        <v>245</v>
      </c>
      <c r="C418" s="208">
        <v>44822.375011145836</v>
      </c>
      <c r="D418" s="208">
        <v>510.91300000000001</v>
      </c>
      <c r="E418" s="347" t="s">
        <v>246</v>
      </c>
      <c r="F418" s="347" t="s">
        <v>247</v>
      </c>
      <c r="G418" s="347" t="s">
        <v>256</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5">
      <c r="A419" s="347" t="s">
        <v>245</v>
      </c>
      <c r="B419" s="347" t="s">
        <v>245</v>
      </c>
      <c r="C419" s="208">
        <v>44822.4166778125</v>
      </c>
      <c r="D419" s="208">
        <v>538.59100000000001</v>
      </c>
      <c r="E419" s="347" t="s">
        <v>246</v>
      </c>
      <c r="F419" s="347" t="s">
        <v>247</v>
      </c>
      <c r="G419" s="347" t="s">
        <v>256</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5">
      <c r="A420" s="347" t="s">
        <v>245</v>
      </c>
      <c r="B420" s="347" t="s">
        <v>245</v>
      </c>
      <c r="C420" s="208">
        <v>44822.458344479164</v>
      </c>
      <c r="D420" s="208">
        <v>568.303</v>
      </c>
      <c r="E420" s="347" t="s">
        <v>246</v>
      </c>
      <c r="F420" s="347" t="s">
        <v>247</v>
      </c>
      <c r="G420" s="347" t="s">
        <v>256</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5">
      <c r="A421" s="347" t="s">
        <v>245</v>
      </c>
      <c r="B421" s="347" t="s">
        <v>245</v>
      </c>
      <c r="C421" s="208">
        <v>44822.500011145836</v>
      </c>
      <c r="D421" s="208">
        <v>600.38199999999995</v>
      </c>
      <c r="E421" s="347" t="s">
        <v>246</v>
      </c>
      <c r="F421" s="347" t="s">
        <v>247</v>
      </c>
      <c r="G421" s="347" t="s">
        <v>256</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5">
      <c r="A422" s="347" t="s">
        <v>245</v>
      </c>
      <c r="B422" s="347" t="s">
        <v>245</v>
      </c>
      <c r="C422" s="208">
        <v>44822.5416778125</v>
      </c>
      <c r="D422" s="208">
        <v>642.87</v>
      </c>
      <c r="E422" s="347" t="s">
        <v>246</v>
      </c>
      <c r="F422" s="347" t="s">
        <v>247</v>
      </c>
      <c r="G422" s="347" t="s">
        <v>256</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5">
      <c r="A423" s="347" t="s">
        <v>245</v>
      </c>
      <c r="B423" s="347" t="s">
        <v>245</v>
      </c>
      <c r="C423" s="208">
        <v>44822.583344479164</v>
      </c>
      <c r="D423" s="208">
        <v>677.18799999999999</v>
      </c>
      <c r="E423" s="347" t="s">
        <v>246</v>
      </c>
      <c r="F423" s="347" t="s">
        <v>247</v>
      </c>
      <c r="G423" s="347" t="s">
        <v>256</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5">
      <c r="A424" s="347" t="s">
        <v>245</v>
      </c>
      <c r="B424" s="347" t="s">
        <v>245</v>
      </c>
      <c r="C424" s="208">
        <v>44822.625011145836</v>
      </c>
      <c r="D424" s="208">
        <v>698.63599999999997</v>
      </c>
      <c r="E424" s="347" t="s">
        <v>246</v>
      </c>
      <c r="F424" s="347" t="s">
        <v>247</v>
      </c>
      <c r="G424" s="347" t="s">
        <v>256</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5">
      <c r="A425" s="347" t="s">
        <v>245</v>
      </c>
      <c r="B425" s="347" t="s">
        <v>245</v>
      </c>
      <c r="C425" s="208">
        <v>44822.6666778125</v>
      </c>
      <c r="D425" s="208">
        <v>724.35400000000004</v>
      </c>
      <c r="E425" s="347" t="s">
        <v>246</v>
      </c>
      <c r="F425" s="347" t="s">
        <v>247</v>
      </c>
      <c r="G425" s="347" t="s">
        <v>256</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5">
      <c r="A426" s="347" t="s">
        <v>245</v>
      </c>
      <c r="B426" s="347" t="s">
        <v>245</v>
      </c>
      <c r="C426" s="208">
        <v>44822.708344479164</v>
      </c>
      <c r="D426" s="208">
        <v>731.49800000000005</v>
      </c>
      <c r="E426" s="347" t="s">
        <v>246</v>
      </c>
      <c r="F426" s="347" t="s">
        <v>247</v>
      </c>
      <c r="G426" s="347" t="s">
        <v>256</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5">
      <c r="A427" s="347" t="s">
        <v>245</v>
      </c>
      <c r="B427" s="347" t="s">
        <v>245</v>
      </c>
      <c r="C427" s="208">
        <v>44822.750011145836</v>
      </c>
      <c r="D427" s="208">
        <v>730.774</v>
      </c>
      <c r="E427" s="347" t="s">
        <v>246</v>
      </c>
      <c r="F427" s="347" t="s">
        <v>247</v>
      </c>
      <c r="G427" s="347" t="s">
        <v>256</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5">
      <c r="A428" s="347" t="s">
        <v>245</v>
      </c>
      <c r="B428" s="347" t="s">
        <v>245</v>
      </c>
      <c r="C428" s="208">
        <v>44822.7916778125</v>
      </c>
      <c r="D428" s="208">
        <v>705.90200000000004</v>
      </c>
      <c r="E428" s="347" t="s">
        <v>246</v>
      </c>
      <c r="F428" s="347" t="s">
        <v>247</v>
      </c>
      <c r="G428" s="347" t="s">
        <v>256</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5">
      <c r="A429" s="347" t="s">
        <v>245</v>
      </c>
      <c r="B429" s="347" t="s">
        <v>245</v>
      </c>
      <c r="C429" s="208">
        <v>44822.833344479164</v>
      </c>
      <c r="D429" s="208">
        <v>679.81100000000004</v>
      </c>
      <c r="E429" s="347" t="s">
        <v>246</v>
      </c>
      <c r="F429" s="347" t="s">
        <v>247</v>
      </c>
      <c r="G429" s="347" t="s">
        <v>256</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5">
      <c r="A430" s="347" t="s">
        <v>245</v>
      </c>
      <c r="B430" s="347" t="s">
        <v>245</v>
      </c>
      <c r="C430" s="208">
        <v>44822.875011145836</v>
      </c>
      <c r="D430" s="208">
        <v>669.77</v>
      </c>
      <c r="E430" s="347" t="s">
        <v>246</v>
      </c>
      <c r="F430" s="347" t="s">
        <v>247</v>
      </c>
      <c r="G430" s="347" t="s">
        <v>256</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5">
      <c r="A431" s="347" t="s">
        <v>245</v>
      </c>
      <c r="B431" s="347" t="s">
        <v>245</v>
      </c>
      <c r="C431" s="208">
        <v>44822.9166778125</v>
      </c>
      <c r="D431" s="208">
        <v>631.47199999999998</v>
      </c>
      <c r="E431" s="347" t="s">
        <v>246</v>
      </c>
      <c r="F431" s="347" t="s">
        <v>247</v>
      </c>
      <c r="G431" s="347" t="s">
        <v>256</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5">
      <c r="A432" s="347" t="s">
        <v>245</v>
      </c>
      <c r="B432" s="347" t="s">
        <v>245</v>
      </c>
      <c r="C432" s="208">
        <v>44822.958344479164</v>
      </c>
      <c r="D432" s="208">
        <v>587.62099999999998</v>
      </c>
      <c r="E432" s="347" t="s">
        <v>246</v>
      </c>
      <c r="F432" s="347" t="s">
        <v>247</v>
      </c>
      <c r="G432" s="347" t="s">
        <v>256</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5">
      <c r="A433" s="347" t="s">
        <v>245</v>
      </c>
      <c r="B433" s="347" t="s">
        <v>245</v>
      </c>
      <c r="C433" s="208">
        <v>44823.000011145836</v>
      </c>
      <c r="D433" s="208">
        <v>549.69000000000005</v>
      </c>
      <c r="E433" s="347" t="s">
        <v>246</v>
      </c>
      <c r="F433" s="347" t="s">
        <v>247</v>
      </c>
      <c r="G433" s="347" t="s">
        <v>256</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5">
      <c r="A434" s="347" t="s">
        <v>245</v>
      </c>
      <c r="B434" s="347" t="s">
        <v>245</v>
      </c>
      <c r="C434" s="208">
        <v>44823.0416778125</v>
      </c>
      <c r="D434" s="208">
        <v>515.78</v>
      </c>
      <c r="E434" s="347" t="s">
        <v>246</v>
      </c>
      <c r="F434" s="347" t="s">
        <v>247</v>
      </c>
      <c r="G434" s="347" t="s">
        <v>256</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5">
      <c r="A435" s="347" t="s">
        <v>245</v>
      </c>
      <c r="B435" s="347" t="s">
        <v>245</v>
      </c>
      <c r="C435" s="208">
        <v>44823.083344479164</v>
      </c>
      <c r="D435" s="208">
        <v>503.69400000000002</v>
      </c>
      <c r="E435" s="347" t="s">
        <v>246</v>
      </c>
      <c r="F435" s="347" t="s">
        <v>247</v>
      </c>
      <c r="G435" s="347" t="s">
        <v>256</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5">
      <c r="A436" s="347" t="s">
        <v>245</v>
      </c>
      <c r="B436" s="347" t="s">
        <v>245</v>
      </c>
      <c r="C436" s="208">
        <v>44823.125011145836</v>
      </c>
      <c r="D436" s="208">
        <v>491.07900000000001</v>
      </c>
      <c r="E436" s="347" t="s">
        <v>246</v>
      </c>
      <c r="F436" s="347" t="s">
        <v>247</v>
      </c>
      <c r="G436" s="347" t="s">
        <v>256</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5">
      <c r="A437" s="347" t="s">
        <v>245</v>
      </c>
      <c r="B437" s="347" t="s">
        <v>245</v>
      </c>
      <c r="C437" s="208">
        <v>44823.1666778125</v>
      </c>
      <c r="D437" s="208">
        <v>486.596</v>
      </c>
      <c r="E437" s="347" t="s">
        <v>246</v>
      </c>
      <c r="F437" s="347" t="s">
        <v>247</v>
      </c>
      <c r="G437" s="347" t="s">
        <v>256</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5">
      <c r="A438" s="347" t="s">
        <v>245</v>
      </c>
      <c r="B438" s="347" t="s">
        <v>245</v>
      </c>
      <c r="C438" s="208">
        <v>44823.208344479164</v>
      </c>
      <c r="D438" s="208">
        <v>487.85899999999998</v>
      </c>
      <c r="E438" s="347" t="s">
        <v>246</v>
      </c>
      <c r="F438" s="347" t="s">
        <v>247</v>
      </c>
      <c r="G438" s="347" t="s">
        <v>256</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5">
      <c r="A439" s="347" t="s">
        <v>245</v>
      </c>
      <c r="B439" s="347" t="s">
        <v>245</v>
      </c>
      <c r="C439" s="208">
        <v>44823.250011145836</v>
      </c>
      <c r="D439" s="208">
        <v>504.26900000000001</v>
      </c>
      <c r="E439" s="347" t="s">
        <v>246</v>
      </c>
      <c r="F439" s="347" t="s">
        <v>247</v>
      </c>
      <c r="G439" s="347" t="s">
        <v>256</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5">
      <c r="A440" s="347" t="s">
        <v>245</v>
      </c>
      <c r="B440" s="347" t="s">
        <v>245</v>
      </c>
      <c r="C440" s="208">
        <v>44823.2916778125</v>
      </c>
      <c r="D440" s="208">
        <v>542.63499999999999</v>
      </c>
      <c r="E440" s="347" t="s">
        <v>246</v>
      </c>
      <c r="F440" s="347" t="s">
        <v>247</v>
      </c>
      <c r="G440" s="347" t="s">
        <v>256</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5">
      <c r="A441" s="347" t="s">
        <v>245</v>
      </c>
      <c r="B441" s="347" t="s">
        <v>245</v>
      </c>
      <c r="C441" s="208">
        <v>44823.333344479164</v>
      </c>
      <c r="D441" s="208">
        <v>559.49300000000005</v>
      </c>
      <c r="E441" s="347" t="s">
        <v>246</v>
      </c>
      <c r="F441" s="347" t="s">
        <v>247</v>
      </c>
      <c r="G441" s="347" t="s">
        <v>256</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5">
      <c r="A442" s="347" t="s">
        <v>245</v>
      </c>
      <c r="B442" s="347" t="s">
        <v>245</v>
      </c>
      <c r="C442" s="208">
        <v>44823.375011145836</v>
      </c>
      <c r="D442" s="208">
        <v>581.673</v>
      </c>
      <c r="E442" s="347" t="s">
        <v>246</v>
      </c>
      <c r="F442" s="347" t="s">
        <v>247</v>
      </c>
      <c r="G442" s="347" t="s">
        <v>256</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5">
      <c r="A443" s="347" t="s">
        <v>245</v>
      </c>
      <c r="B443" s="347" t="s">
        <v>245</v>
      </c>
      <c r="C443" s="208">
        <v>44823.4166778125</v>
      </c>
      <c r="D443" s="208">
        <v>596.03899999999999</v>
      </c>
      <c r="E443" s="347" t="s">
        <v>246</v>
      </c>
      <c r="F443" s="347" t="s">
        <v>247</v>
      </c>
      <c r="G443" s="347" t="s">
        <v>256</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5">
      <c r="A444" s="347" t="s">
        <v>245</v>
      </c>
      <c r="B444" s="347" t="s">
        <v>245</v>
      </c>
      <c r="C444" s="208">
        <v>44823.458344479164</v>
      </c>
      <c r="D444" s="208">
        <v>616.69500000000005</v>
      </c>
      <c r="E444" s="347" t="s">
        <v>246</v>
      </c>
      <c r="F444" s="347" t="s">
        <v>247</v>
      </c>
      <c r="G444" s="347" t="s">
        <v>256</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5">
      <c r="A445" s="347" t="s">
        <v>245</v>
      </c>
      <c r="B445" s="347" t="s">
        <v>245</v>
      </c>
      <c r="C445" s="208">
        <v>44823.500011145836</v>
      </c>
      <c r="D445" s="208">
        <v>645.572</v>
      </c>
      <c r="E445" s="347" t="s">
        <v>246</v>
      </c>
      <c r="F445" s="347" t="s">
        <v>247</v>
      </c>
      <c r="G445" s="347" t="s">
        <v>256</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5">
      <c r="A446" s="347" t="s">
        <v>245</v>
      </c>
      <c r="B446" s="347" t="s">
        <v>245</v>
      </c>
      <c r="C446" s="208">
        <v>44823.5416778125</v>
      </c>
      <c r="D446" s="208">
        <v>674.09799999999996</v>
      </c>
      <c r="E446" s="347" t="s">
        <v>246</v>
      </c>
      <c r="F446" s="347" t="s">
        <v>247</v>
      </c>
      <c r="G446" s="347" t="s">
        <v>256</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5">
      <c r="A447" s="347" t="s">
        <v>245</v>
      </c>
      <c r="B447" s="347" t="s">
        <v>245</v>
      </c>
      <c r="C447" s="208">
        <v>44823.583344479164</v>
      </c>
      <c r="D447" s="208">
        <v>704.01099999999997</v>
      </c>
      <c r="E447" s="347" t="s">
        <v>246</v>
      </c>
      <c r="F447" s="347" t="s">
        <v>247</v>
      </c>
      <c r="G447" s="347" t="s">
        <v>256</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5">
      <c r="A448" s="347" t="s">
        <v>245</v>
      </c>
      <c r="B448" s="347" t="s">
        <v>245</v>
      </c>
      <c r="C448" s="208">
        <v>44823.625011145836</v>
      </c>
      <c r="D448" s="208">
        <v>743.35299999999995</v>
      </c>
      <c r="E448" s="347" t="s">
        <v>246</v>
      </c>
      <c r="F448" s="347" t="s">
        <v>247</v>
      </c>
      <c r="G448" s="347" t="s">
        <v>256</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5">
      <c r="A449" s="347" t="s">
        <v>245</v>
      </c>
      <c r="B449" s="347" t="s">
        <v>245</v>
      </c>
      <c r="C449" s="208">
        <v>44823.6666778125</v>
      </c>
      <c r="D449" s="208">
        <v>774.65899999999999</v>
      </c>
      <c r="E449" s="347" t="s">
        <v>246</v>
      </c>
      <c r="F449" s="347" t="s">
        <v>247</v>
      </c>
      <c r="G449" s="347" t="s">
        <v>256</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5">
      <c r="A450" s="347" t="s">
        <v>245</v>
      </c>
      <c r="B450" s="347" t="s">
        <v>245</v>
      </c>
      <c r="C450" s="208">
        <v>44823.708344479164</v>
      </c>
      <c r="D450" s="208">
        <v>793.18100000000004</v>
      </c>
      <c r="E450" s="347" t="s">
        <v>246</v>
      </c>
      <c r="F450" s="347" t="s">
        <v>247</v>
      </c>
      <c r="G450" s="347" t="s">
        <v>256</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5">
      <c r="A451" s="347" t="s">
        <v>245</v>
      </c>
      <c r="B451" s="347" t="s">
        <v>245</v>
      </c>
      <c r="C451" s="208">
        <v>44823.750011145836</v>
      </c>
      <c r="D451" s="208">
        <v>793.26599999999996</v>
      </c>
      <c r="E451" s="347" t="s">
        <v>246</v>
      </c>
      <c r="F451" s="347" t="s">
        <v>247</v>
      </c>
      <c r="G451" s="347" t="s">
        <v>256</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5">
      <c r="A452" s="347" t="s">
        <v>245</v>
      </c>
      <c r="B452" s="347" t="s">
        <v>245</v>
      </c>
      <c r="C452" s="208">
        <v>44823.7916778125</v>
      </c>
      <c r="D452" s="208">
        <v>768.05600000000004</v>
      </c>
      <c r="E452" s="347" t="s">
        <v>246</v>
      </c>
      <c r="F452" s="347" t="s">
        <v>247</v>
      </c>
      <c r="G452" s="347" t="s">
        <v>256</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5">
      <c r="A453" s="347" t="s">
        <v>245</v>
      </c>
      <c r="B453" s="347" t="s">
        <v>245</v>
      </c>
      <c r="C453" s="208">
        <v>44823.833344479164</v>
      </c>
      <c r="D453" s="208">
        <v>744.41899999999998</v>
      </c>
      <c r="E453" s="347" t="s">
        <v>246</v>
      </c>
      <c r="F453" s="347" t="s">
        <v>247</v>
      </c>
      <c r="G453" s="347" t="s">
        <v>256</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5">
      <c r="A454" s="347" t="s">
        <v>245</v>
      </c>
      <c r="B454" s="347" t="s">
        <v>245</v>
      </c>
      <c r="C454" s="208">
        <v>44823.875011145836</v>
      </c>
      <c r="D454" s="208">
        <v>732.42100000000005</v>
      </c>
      <c r="E454" s="347" t="s">
        <v>246</v>
      </c>
      <c r="F454" s="347" t="s">
        <v>247</v>
      </c>
      <c r="G454" s="347" t="s">
        <v>256</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5">
      <c r="A455" s="347" t="s">
        <v>245</v>
      </c>
      <c r="B455" s="347" t="s">
        <v>245</v>
      </c>
      <c r="C455" s="208">
        <v>44823.9166778125</v>
      </c>
      <c r="D455" s="208">
        <v>687.86500000000001</v>
      </c>
      <c r="E455" s="347" t="s">
        <v>246</v>
      </c>
      <c r="F455" s="347" t="s">
        <v>247</v>
      </c>
      <c r="G455" s="347" t="s">
        <v>256</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5">
      <c r="A456" s="347" t="s">
        <v>245</v>
      </c>
      <c r="B456" s="347" t="s">
        <v>245</v>
      </c>
      <c r="C456" s="208">
        <v>44823.958344479164</v>
      </c>
      <c r="D456" s="208">
        <v>644.827</v>
      </c>
      <c r="E456" s="347" t="s">
        <v>246</v>
      </c>
      <c r="F456" s="347" t="s">
        <v>247</v>
      </c>
      <c r="G456" s="347" t="s">
        <v>256</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5">
      <c r="A457" s="347" t="s">
        <v>245</v>
      </c>
      <c r="B457" s="347" t="s">
        <v>245</v>
      </c>
      <c r="C457" s="208">
        <v>44824.000011145836</v>
      </c>
      <c r="D457" s="208">
        <v>597.18200000000002</v>
      </c>
      <c r="E457" s="347" t="s">
        <v>246</v>
      </c>
      <c r="F457" s="347" t="s">
        <v>247</v>
      </c>
      <c r="G457" s="347" t="s">
        <v>256</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5">
      <c r="A458" s="347" t="s">
        <v>245</v>
      </c>
      <c r="B458" s="347" t="s">
        <v>245</v>
      </c>
      <c r="C458" s="208">
        <v>44824.0416778125</v>
      </c>
      <c r="D458" s="208">
        <v>561.31299999999999</v>
      </c>
      <c r="E458" s="347" t="s">
        <v>246</v>
      </c>
      <c r="F458" s="347" t="s">
        <v>247</v>
      </c>
      <c r="G458" s="347" t="s">
        <v>256</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5">
      <c r="A459" s="347" t="s">
        <v>245</v>
      </c>
      <c r="B459" s="347" t="s">
        <v>245</v>
      </c>
      <c r="C459" s="208">
        <v>44824.083344479164</v>
      </c>
      <c r="D459" s="208">
        <v>543.40099999999995</v>
      </c>
      <c r="E459" s="347" t="s">
        <v>246</v>
      </c>
      <c r="F459" s="347" t="s">
        <v>247</v>
      </c>
      <c r="G459" s="347" t="s">
        <v>256</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5">
      <c r="A460" s="347" t="s">
        <v>245</v>
      </c>
      <c r="B460" s="347" t="s">
        <v>245</v>
      </c>
      <c r="C460" s="208">
        <v>44824.125011145836</v>
      </c>
      <c r="D460" s="208">
        <v>525.31100000000004</v>
      </c>
      <c r="E460" s="347" t="s">
        <v>246</v>
      </c>
      <c r="F460" s="347" t="s">
        <v>247</v>
      </c>
      <c r="G460" s="347" t="s">
        <v>256</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5">
      <c r="A461" s="347" t="s">
        <v>245</v>
      </c>
      <c r="B461" s="347" t="s">
        <v>245</v>
      </c>
      <c r="C461" s="208">
        <v>44824.1666778125</v>
      </c>
      <c r="D461" s="208">
        <v>518.197</v>
      </c>
      <c r="E461" s="347" t="s">
        <v>246</v>
      </c>
      <c r="F461" s="347" t="s">
        <v>247</v>
      </c>
      <c r="G461" s="347" t="s">
        <v>256</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5">
      <c r="A462" s="347" t="s">
        <v>245</v>
      </c>
      <c r="B462" s="347" t="s">
        <v>245</v>
      </c>
      <c r="C462" s="208">
        <v>44824.208344479164</v>
      </c>
      <c r="D462" s="208">
        <v>517.577</v>
      </c>
      <c r="E462" s="347" t="s">
        <v>246</v>
      </c>
      <c r="F462" s="347" t="s">
        <v>247</v>
      </c>
      <c r="G462" s="347" t="s">
        <v>256</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5">
      <c r="A463" s="347" t="s">
        <v>245</v>
      </c>
      <c r="B463" s="347" t="s">
        <v>245</v>
      </c>
      <c r="C463" s="208">
        <v>44824.250011145836</v>
      </c>
      <c r="D463" s="208">
        <v>530.33199999999999</v>
      </c>
      <c r="E463" s="347" t="s">
        <v>246</v>
      </c>
      <c r="F463" s="347" t="s">
        <v>247</v>
      </c>
      <c r="G463" s="347" t="s">
        <v>256</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5">
      <c r="A464" s="347" t="s">
        <v>245</v>
      </c>
      <c r="B464" s="347" t="s">
        <v>245</v>
      </c>
      <c r="C464" s="208">
        <v>44824.2916778125</v>
      </c>
      <c r="D464" s="208">
        <v>575.58199999999999</v>
      </c>
      <c r="E464" s="347" t="s">
        <v>246</v>
      </c>
      <c r="F464" s="347" t="s">
        <v>247</v>
      </c>
      <c r="G464" s="347" t="s">
        <v>256</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5">
      <c r="A465" s="347" t="s">
        <v>245</v>
      </c>
      <c r="B465" s="347" t="s">
        <v>245</v>
      </c>
      <c r="C465" s="208">
        <v>44824.333344479164</v>
      </c>
      <c r="D465" s="208">
        <v>588.22299999999996</v>
      </c>
      <c r="E465" s="347" t="s">
        <v>246</v>
      </c>
      <c r="F465" s="347" t="s">
        <v>247</v>
      </c>
      <c r="G465" s="347" t="s">
        <v>256</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5">
      <c r="A466" s="347" t="s">
        <v>245</v>
      </c>
      <c r="B466" s="347" t="s">
        <v>245</v>
      </c>
      <c r="C466" s="208">
        <v>44824.375011145836</v>
      </c>
      <c r="D466" s="208">
        <v>595.98099999999999</v>
      </c>
      <c r="E466" s="347" t="s">
        <v>246</v>
      </c>
      <c r="F466" s="347" t="s">
        <v>247</v>
      </c>
      <c r="G466" s="347" t="s">
        <v>256</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5">
      <c r="A467" s="347" t="s">
        <v>245</v>
      </c>
      <c r="B467" s="347" t="s">
        <v>245</v>
      </c>
      <c r="C467" s="208">
        <v>44824.4166778125</v>
      </c>
      <c r="D467" s="208">
        <v>613.70600000000002</v>
      </c>
      <c r="E467" s="347" t="s">
        <v>246</v>
      </c>
      <c r="F467" s="347" t="s">
        <v>247</v>
      </c>
      <c r="G467" s="347" t="s">
        <v>256</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5">
      <c r="A468" s="347" t="s">
        <v>245</v>
      </c>
      <c r="B468" s="347" t="s">
        <v>245</v>
      </c>
      <c r="C468" s="208">
        <v>44824.458344479164</v>
      </c>
      <c r="D468" s="208">
        <v>652.44000000000005</v>
      </c>
      <c r="E468" s="347" t="s">
        <v>246</v>
      </c>
      <c r="F468" s="347" t="s">
        <v>247</v>
      </c>
      <c r="G468" s="347" t="s">
        <v>256</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5">
      <c r="A469" s="347" t="s">
        <v>245</v>
      </c>
      <c r="B469" s="347" t="s">
        <v>245</v>
      </c>
      <c r="C469" s="208">
        <v>44824.500011145836</v>
      </c>
      <c r="D469" s="208">
        <v>706.35</v>
      </c>
      <c r="E469" s="347" t="s">
        <v>246</v>
      </c>
      <c r="F469" s="347" t="s">
        <v>247</v>
      </c>
      <c r="G469" s="347" t="s">
        <v>256</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5">
      <c r="A470" s="347" t="s">
        <v>245</v>
      </c>
      <c r="B470" s="347" t="s">
        <v>245</v>
      </c>
      <c r="C470" s="208">
        <v>44824.5416778125</v>
      </c>
      <c r="D470" s="208">
        <v>751.57500000000005</v>
      </c>
      <c r="E470" s="347" t="s">
        <v>246</v>
      </c>
      <c r="F470" s="347" t="s">
        <v>247</v>
      </c>
      <c r="G470" s="347" t="s">
        <v>256</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5">
      <c r="A471" s="347" t="s">
        <v>245</v>
      </c>
      <c r="B471" s="347" t="s">
        <v>245</v>
      </c>
      <c r="C471" s="208">
        <v>44824.583344479164</v>
      </c>
      <c r="D471" s="208">
        <v>796.524</v>
      </c>
      <c r="E471" s="347" t="s">
        <v>246</v>
      </c>
      <c r="F471" s="347" t="s">
        <v>247</v>
      </c>
      <c r="G471" s="347" t="s">
        <v>256</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5">
      <c r="A472" s="347" t="s">
        <v>245</v>
      </c>
      <c r="B472" s="347" t="s">
        <v>245</v>
      </c>
      <c r="C472" s="208">
        <v>44824.625011145836</v>
      </c>
      <c r="D472" s="208">
        <v>825.505</v>
      </c>
      <c r="E472" s="347" t="s">
        <v>246</v>
      </c>
      <c r="F472" s="347" t="s">
        <v>247</v>
      </c>
      <c r="G472" s="347" t="s">
        <v>256</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5">
      <c r="A473" s="347" t="s">
        <v>245</v>
      </c>
      <c r="B473" s="347" t="s">
        <v>245</v>
      </c>
      <c r="C473" s="208">
        <v>44824.6666778125</v>
      </c>
      <c r="D473" s="208">
        <v>841.62599999999998</v>
      </c>
      <c r="E473" s="347" t="s">
        <v>246</v>
      </c>
      <c r="F473" s="347" t="s">
        <v>247</v>
      </c>
      <c r="G473" s="347" t="s">
        <v>256</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5">
      <c r="A474" s="347" t="s">
        <v>245</v>
      </c>
      <c r="B474" s="347" t="s">
        <v>245</v>
      </c>
      <c r="C474" s="208">
        <v>44824.708344479164</v>
      </c>
      <c r="D474" s="208">
        <v>845.59799999999996</v>
      </c>
      <c r="E474" s="347" t="s">
        <v>246</v>
      </c>
      <c r="F474" s="347" t="s">
        <v>247</v>
      </c>
      <c r="G474" s="347" t="s">
        <v>256</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5">
      <c r="A475" s="347" t="s">
        <v>245</v>
      </c>
      <c r="B475" s="347" t="s">
        <v>245</v>
      </c>
      <c r="C475" s="208">
        <v>44824.750011145836</v>
      </c>
      <c r="D475" s="208">
        <v>829.44399999999996</v>
      </c>
      <c r="E475" s="347" t="s">
        <v>246</v>
      </c>
      <c r="F475" s="347" t="s">
        <v>247</v>
      </c>
      <c r="G475" s="347" t="s">
        <v>256</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5">
      <c r="A476" s="347" t="s">
        <v>245</v>
      </c>
      <c r="B476" s="347" t="s">
        <v>245</v>
      </c>
      <c r="C476" s="208">
        <v>44824.7916778125</v>
      </c>
      <c r="D476" s="208">
        <v>788.04</v>
      </c>
      <c r="E476" s="347" t="s">
        <v>246</v>
      </c>
      <c r="F476" s="347" t="s">
        <v>247</v>
      </c>
      <c r="G476" s="347" t="s">
        <v>256</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5">
      <c r="A477" s="347" t="s">
        <v>245</v>
      </c>
      <c r="B477" s="347" t="s">
        <v>245</v>
      </c>
      <c r="C477" s="208">
        <v>44824.833344479164</v>
      </c>
      <c r="D477" s="208">
        <v>754.22699999999998</v>
      </c>
      <c r="E477" s="347" t="s">
        <v>246</v>
      </c>
      <c r="F477" s="347" t="s">
        <v>247</v>
      </c>
      <c r="G477" s="347" t="s">
        <v>256</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5">
      <c r="A478" s="347" t="s">
        <v>245</v>
      </c>
      <c r="B478" s="347" t="s">
        <v>245</v>
      </c>
      <c r="C478" s="208">
        <v>44824.875011145836</v>
      </c>
      <c r="D478" s="208">
        <v>731.50300000000004</v>
      </c>
      <c r="E478" s="347" t="s">
        <v>246</v>
      </c>
      <c r="F478" s="347" t="s">
        <v>247</v>
      </c>
      <c r="G478" s="347" t="s">
        <v>256</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5">
      <c r="A479" s="347" t="s">
        <v>245</v>
      </c>
      <c r="B479" s="347" t="s">
        <v>245</v>
      </c>
      <c r="C479" s="208">
        <v>44824.9166778125</v>
      </c>
      <c r="D479" s="208">
        <v>681.07</v>
      </c>
      <c r="E479" s="347" t="s">
        <v>246</v>
      </c>
      <c r="F479" s="347" t="s">
        <v>247</v>
      </c>
      <c r="G479" s="347" t="s">
        <v>256</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5">
      <c r="A480" s="347" t="s">
        <v>245</v>
      </c>
      <c r="B480" s="347" t="s">
        <v>245</v>
      </c>
      <c r="C480" s="208">
        <v>44824.958344479164</v>
      </c>
      <c r="D480" s="208">
        <v>632.57299999999998</v>
      </c>
      <c r="E480" s="347" t="s">
        <v>246</v>
      </c>
      <c r="F480" s="347" t="s">
        <v>247</v>
      </c>
      <c r="G480" s="347" t="s">
        <v>256</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5">
      <c r="A481" s="347" t="s">
        <v>245</v>
      </c>
      <c r="B481" s="347" t="s">
        <v>245</v>
      </c>
      <c r="C481" s="208">
        <v>44825.000011145836</v>
      </c>
      <c r="D481" s="208">
        <v>587.30200000000002</v>
      </c>
      <c r="E481" s="347" t="s">
        <v>246</v>
      </c>
      <c r="F481" s="347" t="s">
        <v>247</v>
      </c>
      <c r="G481" s="347" t="s">
        <v>256</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5">
      <c r="A482" s="347" t="s">
        <v>245</v>
      </c>
      <c r="B482" s="347" t="s">
        <v>245</v>
      </c>
      <c r="C482" s="208">
        <v>44825.0416778125</v>
      </c>
      <c r="D482" s="208">
        <v>544.59400000000005</v>
      </c>
      <c r="E482" s="347" t="s">
        <v>246</v>
      </c>
      <c r="F482" s="347" t="s">
        <v>247</v>
      </c>
      <c r="G482" s="347" t="s">
        <v>256</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5">
      <c r="A483" s="347" t="s">
        <v>245</v>
      </c>
      <c r="B483" s="347" t="s">
        <v>245</v>
      </c>
      <c r="C483" s="208">
        <v>44825.083344479164</v>
      </c>
      <c r="D483" s="208">
        <v>516.80200000000002</v>
      </c>
      <c r="E483" s="347" t="s">
        <v>246</v>
      </c>
      <c r="F483" s="347" t="s">
        <v>247</v>
      </c>
      <c r="G483" s="347" t="s">
        <v>256</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5">
      <c r="A484" s="347" t="s">
        <v>245</v>
      </c>
      <c r="B484" s="347" t="s">
        <v>245</v>
      </c>
      <c r="C484" s="208">
        <v>44825.125011145836</v>
      </c>
      <c r="D484" s="208">
        <v>509.334</v>
      </c>
      <c r="E484" s="347" t="s">
        <v>246</v>
      </c>
      <c r="F484" s="347" t="s">
        <v>247</v>
      </c>
      <c r="G484" s="347" t="s">
        <v>256</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5">
      <c r="A485" s="347" t="s">
        <v>245</v>
      </c>
      <c r="B485" s="347" t="s">
        <v>245</v>
      </c>
      <c r="C485" s="208">
        <v>44825.1666778125</v>
      </c>
      <c r="D485" s="208">
        <v>501.57499999999999</v>
      </c>
      <c r="E485" s="347" t="s">
        <v>246</v>
      </c>
      <c r="F485" s="347" t="s">
        <v>247</v>
      </c>
      <c r="G485" s="347" t="s">
        <v>256</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5">
      <c r="A486" s="347" t="s">
        <v>245</v>
      </c>
      <c r="B486" s="347" t="s">
        <v>245</v>
      </c>
      <c r="C486" s="208">
        <v>44825.208344479164</v>
      </c>
      <c r="D486" s="208">
        <v>504.09199999999998</v>
      </c>
      <c r="E486" s="347" t="s">
        <v>246</v>
      </c>
      <c r="F486" s="347" t="s">
        <v>247</v>
      </c>
      <c r="G486" s="347" t="s">
        <v>256</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5">
      <c r="A487" s="347" t="s">
        <v>245</v>
      </c>
      <c r="B487" s="347" t="s">
        <v>245</v>
      </c>
      <c r="C487" s="208">
        <v>44825.250011145836</v>
      </c>
      <c r="D487" s="208">
        <v>517.53599999999994</v>
      </c>
      <c r="E487" s="347" t="s">
        <v>246</v>
      </c>
      <c r="F487" s="347" t="s">
        <v>247</v>
      </c>
      <c r="G487" s="347" t="s">
        <v>256</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5">
      <c r="A488" s="347" t="s">
        <v>245</v>
      </c>
      <c r="B488" s="347" t="s">
        <v>245</v>
      </c>
      <c r="C488" s="208">
        <v>44825.2916778125</v>
      </c>
      <c r="D488" s="208">
        <v>558.88</v>
      </c>
      <c r="E488" s="347" t="s">
        <v>246</v>
      </c>
      <c r="F488" s="347" t="s">
        <v>247</v>
      </c>
      <c r="G488" s="347" t="s">
        <v>256</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5">
      <c r="A489" s="347" t="s">
        <v>245</v>
      </c>
      <c r="B489" s="347" t="s">
        <v>245</v>
      </c>
      <c r="C489" s="208">
        <v>44825.333344479164</v>
      </c>
      <c r="D489" s="208">
        <v>579.38300000000004</v>
      </c>
      <c r="E489" s="347" t="s">
        <v>246</v>
      </c>
      <c r="F489" s="347" t="s">
        <v>247</v>
      </c>
      <c r="G489" s="347" t="s">
        <v>256</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5">
      <c r="A490" s="347" t="s">
        <v>245</v>
      </c>
      <c r="B490" s="347" t="s">
        <v>245</v>
      </c>
      <c r="C490" s="208">
        <v>44825.375011145836</v>
      </c>
      <c r="D490" s="208">
        <v>592.11900000000003</v>
      </c>
      <c r="E490" s="347" t="s">
        <v>246</v>
      </c>
      <c r="F490" s="347" t="s">
        <v>247</v>
      </c>
      <c r="G490" s="347" t="s">
        <v>256</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5">
      <c r="A491" s="347" t="s">
        <v>245</v>
      </c>
      <c r="B491" s="347" t="s">
        <v>245</v>
      </c>
      <c r="C491" s="208">
        <v>44825.4166778125</v>
      </c>
      <c r="D491" s="208">
        <v>608.827</v>
      </c>
      <c r="E491" s="347" t="s">
        <v>246</v>
      </c>
      <c r="F491" s="347" t="s">
        <v>247</v>
      </c>
      <c r="G491" s="347" t="s">
        <v>256</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5">
      <c r="A492" s="347" t="s">
        <v>245</v>
      </c>
      <c r="B492" s="347" t="s">
        <v>245</v>
      </c>
      <c r="C492" s="208">
        <v>44825.458344479164</v>
      </c>
      <c r="D492" s="208">
        <v>638.56100000000004</v>
      </c>
      <c r="E492" s="347" t="s">
        <v>246</v>
      </c>
      <c r="F492" s="347" t="s">
        <v>247</v>
      </c>
      <c r="G492" s="347" t="s">
        <v>256</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5">
      <c r="A493" s="347" t="s">
        <v>245</v>
      </c>
      <c r="B493" s="347" t="s">
        <v>245</v>
      </c>
      <c r="C493" s="208">
        <v>44825.500011145836</v>
      </c>
      <c r="D493" s="208">
        <v>683.53599999999994</v>
      </c>
      <c r="E493" s="347" t="s">
        <v>246</v>
      </c>
      <c r="F493" s="347" t="s">
        <v>247</v>
      </c>
      <c r="G493" s="347" t="s">
        <v>256</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5">
      <c r="A494" s="347" t="s">
        <v>245</v>
      </c>
      <c r="B494" s="347" t="s">
        <v>245</v>
      </c>
      <c r="C494" s="208">
        <v>44825.5416778125</v>
      </c>
      <c r="D494" s="208">
        <v>742.13900000000001</v>
      </c>
      <c r="E494" s="347" t="s">
        <v>246</v>
      </c>
      <c r="F494" s="347" t="s">
        <v>247</v>
      </c>
      <c r="G494" s="347" t="s">
        <v>256</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5">
      <c r="A495" s="347" t="s">
        <v>245</v>
      </c>
      <c r="B495" s="347" t="s">
        <v>245</v>
      </c>
      <c r="C495" s="208">
        <v>44825.583344479164</v>
      </c>
      <c r="D495" s="208">
        <v>792.26499999999999</v>
      </c>
      <c r="E495" s="347" t="s">
        <v>246</v>
      </c>
      <c r="F495" s="347" t="s">
        <v>247</v>
      </c>
      <c r="G495" s="347" t="s">
        <v>256</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5">
      <c r="A496" s="347" t="s">
        <v>245</v>
      </c>
      <c r="B496" s="347" t="s">
        <v>245</v>
      </c>
      <c r="C496" s="208">
        <v>44825.625011145836</v>
      </c>
      <c r="D496" s="208">
        <v>836.98199999999997</v>
      </c>
      <c r="E496" s="347" t="s">
        <v>246</v>
      </c>
      <c r="F496" s="347" t="s">
        <v>247</v>
      </c>
      <c r="G496" s="347" t="s">
        <v>256</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5">
      <c r="A497" s="347" t="s">
        <v>245</v>
      </c>
      <c r="B497" s="347" t="s">
        <v>245</v>
      </c>
      <c r="C497" s="208">
        <v>44825.6666778125</v>
      </c>
      <c r="D497" s="208">
        <v>862.37199999999996</v>
      </c>
      <c r="E497" s="347" t="s">
        <v>246</v>
      </c>
      <c r="F497" s="347" t="s">
        <v>247</v>
      </c>
      <c r="G497" s="347" t="s">
        <v>256</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5">
      <c r="A498" s="347" t="s">
        <v>245</v>
      </c>
      <c r="B498" s="347" t="s">
        <v>245</v>
      </c>
      <c r="C498" s="208">
        <v>44825.708344479164</v>
      </c>
      <c r="D498" s="208">
        <v>879.83399999999995</v>
      </c>
      <c r="E498" s="347" t="s">
        <v>246</v>
      </c>
      <c r="F498" s="347" t="s">
        <v>247</v>
      </c>
      <c r="G498" s="347" t="s">
        <v>256</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5">
      <c r="A499" s="347" t="s">
        <v>245</v>
      </c>
      <c r="B499" s="347" t="s">
        <v>245</v>
      </c>
      <c r="C499" s="208">
        <v>44825.750011145836</v>
      </c>
      <c r="D499" s="208">
        <v>866.84199999999998</v>
      </c>
      <c r="E499" s="347" t="s">
        <v>246</v>
      </c>
      <c r="F499" s="347" t="s">
        <v>247</v>
      </c>
      <c r="G499" s="347" t="s">
        <v>256</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5">
      <c r="A500" s="347" t="s">
        <v>245</v>
      </c>
      <c r="B500" s="347" t="s">
        <v>245</v>
      </c>
      <c r="C500" s="208">
        <v>44825.7916778125</v>
      </c>
      <c r="D500" s="208">
        <v>834.048</v>
      </c>
      <c r="E500" s="347" t="s">
        <v>246</v>
      </c>
      <c r="F500" s="347" t="s">
        <v>247</v>
      </c>
      <c r="G500" s="347" t="s">
        <v>256</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5">
      <c r="A501" s="347" t="s">
        <v>245</v>
      </c>
      <c r="B501" s="347" t="s">
        <v>245</v>
      </c>
      <c r="C501" s="208">
        <v>44825.833344479164</v>
      </c>
      <c r="D501" s="208">
        <v>802.39800000000002</v>
      </c>
      <c r="E501" s="347" t="s">
        <v>246</v>
      </c>
      <c r="F501" s="347" t="s">
        <v>247</v>
      </c>
      <c r="G501" s="347" t="s">
        <v>256</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5">
      <c r="A502" s="347" t="s">
        <v>245</v>
      </c>
      <c r="B502" s="347" t="s">
        <v>245</v>
      </c>
      <c r="C502" s="208">
        <v>44825.875011145836</v>
      </c>
      <c r="D502" s="208">
        <v>779.82</v>
      </c>
      <c r="E502" s="347" t="s">
        <v>246</v>
      </c>
      <c r="F502" s="347" t="s">
        <v>247</v>
      </c>
      <c r="G502" s="347" t="s">
        <v>256</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5">
      <c r="A503" s="347" t="s">
        <v>245</v>
      </c>
      <c r="B503" s="347" t="s">
        <v>245</v>
      </c>
      <c r="C503" s="208">
        <v>44825.9166778125</v>
      </c>
      <c r="D503" s="208">
        <v>737.44100000000003</v>
      </c>
      <c r="E503" s="347" t="s">
        <v>246</v>
      </c>
      <c r="F503" s="347" t="s">
        <v>247</v>
      </c>
      <c r="G503" s="347" t="s">
        <v>256</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5">
      <c r="A504" s="347" t="s">
        <v>245</v>
      </c>
      <c r="B504" s="347" t="s">
        <v>245</v>
      </c>
      <c r="C504" s="208">
        <v>44825.958344479164</v>
      </c>
      <c r="D504" s="208">
        <v>691.29200000000003</v>
      </c>
      <c r="E504" s="347" t="s">
        <v>246</v>
      </c>
      <c r="F504" s="347" t="s">
        <v>247</v>
      </c>
      <c r="G504" s="347" t="s">
        <v>256</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5">
      <c r="A505" s="347" t="s">
        <v>245</v>
      </c>
      <c r="B505" s="347" t="s">
        <v>245</v>
      </c>
      <c r="C505" s="208">
        <v>44826.000011145836</v>
      </c>
      <c r="D505" s="208">
        <v>639.13199999999995</v>
      </c>
      <c r="E505" s="347" t="s">
        <v>246</v>
      </c>
      <c r="F505" s="347" t="s">
        <v>247</v>
      </c>
      <c r="G505" s="347" t="s">
        <v>256</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5">
      <c r="A506" s="347" t="s">
        <v>245</v>
      </c>
      <c r="B506" s="347" t="s">
        <v>245</v>
      </c>
      <c r="C506" s="208">
        <v>44826.0416778125</v>
      </c>
      <c r="D506" s="208">
        <v>593.80999999999995</v>
      </c>
      <c r="E506" s="347" t="s">
        <v>246</v>
      </c>
      <c r="F506" s="347" t="s">
        <v>247</v>
      </c>
      <c r="G506" s="347" t="s">
        <v>256</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5">
      <c r="A507" s="347" t="s">
        <v>245</v>
      </c>
      <c r="B507" s="347" t="s">
        <v>245</v>
      </c>
      <c r="C507" s="208">
        <v>44826.083344479164</v>
      </c>
      <c r="D507" s="208">
        <v>576.87300000000005</v>
      </c>
      <c r="E507" s="347" t="s">
        <v>246</v>
      </c>
      <c r="F507" s="347" t="s">
        <v>247</v>
      </c>
      <c r="G507" s="347" t="s">
        <v>256</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5">
      <c r="A508" s="347" t="s">
        <v>245</v>
      </c>
      <c r="B508" s="347" t="s">
        <v>245</v>
      </c>
      <c r="C508" s="208">
        <v>44826.125011145836</v>
      </c>
      <c r="D508" s="208">
        <v>568.08900000000006</v>
      </c>
      <c r="E508" s="347" t="s">
        <v>246</v>
      </c>
      <c r="F508" s="347" t="s">
        <v>247</v>
      </c>
      <c r="G508" s="347" t="s">
        <v>256</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5">
      <c r="A509" s="347" t="s">
        <v>245</v>
      </c>
      <c r="B509" s="347" t="s">
        <v>245</v>
      </c>
      <c r="C509" s="208">
        <v>44826.1666778125</v>
      </c>
      <c r="D509" s="208">
        <v>558.85900000000004</v>
      </c>
      <c r="E509" s="347" t="s">
        <v>246</v>
      </c>
      <c r="F509" s="347" t="s">
        <v>247</v>
      </c>
      <c r="G509" s="347" t="s">
        <v>256</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5">
      <c r="A510" s="347" t="s">
        <v>245</v>
      </c>
      <c r="B510" s="347" t="s">
        <v>245</v>
      </c>
      <c r="C510" s="208">
        <v>44826.208344479164</v>
      </c>
      <c r="D510" s="208">
        <v>560.71299999999997</v>
      </c>
      <c r="E510" s="347" t="s">
        <v>246</v>
      </c>
      <c r="F510" s="347" t="s">
        <v>247</v>
      </c>
      <c r="G510" s="347" t="s">
        <v>256</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5">
      <c r="A511" s="347" t="s">
        <v>245</v>
      </c>
      <c r="B511" s="347" t="s">
        <v>245</v>
      </c>
      <c r="C511" s="208">
        <v>44826.250011145836</v>
      </c>
      <c r="D511" s="208">
        <v>572.13900000000001</v>
      </c>
      <c r="E511" s="347" t="s">
        <v>246</v>
      </c>
      <c r="F511" s="347" t="s">
        <v>247</v>
      </c>
      <c r="G511" s="347" t="s">
        <v>256</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5">
      <c r="A512" s="347" t="s">
        <v>245</v>
      </c>
      <c r="B512" s="347" t="s">
        <v>245</v>
      </c>
      <c r="C512" s="208">
        <v>44826.2916778125</v>
      </c>
      <c r="D512" s="208">
        <v>599.80200000000002</v>
      </c>
      <c r="E512" s="347" t="s">
        <v>246</v>
      </c>
      <c r="F512" s="347" t="s">
        <v>247</v>
      </c>
      <c r="G512" s="347" t="s">
        <v>256</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5">
      <c r="A513" s="347" t="s">
        <v>245</v>
      </c>
      <c r="B513" s="347" t="s">
        <v>245</v>
      </c>
      <c r="C513" s="208">
        <v>44826.333344479164</v>
      </c>
      <c r="D513" s="208">
        <v>617.24199999999996</v>
      </c>
      <c r="E513" s="347" t="s">
        <v>246</v>
      </c>
      <c r="F513" s="347" t="s">
        <v>247</v>
      </c>
      <c r="G513" s="347" t="s">
        <v>256</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5">
      <c r="A514" s="347" t="s">
        <v>245</v>
      </c>
      <c r="B514" s="347" t="s">
        <v>245</v>
      </c>
      <c r="C514" s="208">
        <v>44826.375011145836</v>
      </c>
      <c r="D514" s="208">
        <v>612.69000000000005</v>
      </c>
      <c r="E514" s="347" t="s">
        <v>246</v>
      </c>
      <c r="F514" s="347" t="s">
        <v>247</v>
      </c>
      <c r="G514" s="347" t="s">
        <v>256</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5">
      <c r="A515" s="347" t="s">
        <v>245</v>
      </c>
      <c r="B515" s="347" t="s">
        <v>245</v>
      </c>
      <c r="C515" s="208">
        <v>44826.4166778125</v>
      </c>
      <c r="D515" s="208">
        <v>626.41499999999996</v>
      </c>
      <c r="E515" s="347" t="s">
        <v>246</v>
      </c>
      <c r="F515" s="347" t="s">
        <v>247</v>
      </c>
      <c r="G515" s="347" t="s">
        <v>256</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5">
      <c r="A516" s="347" t="s">
        <v>245</v>
      </c>
      <c r="B516" s="347" t="s">
        <v>245</v>
      </c>
      <c r="C516" s="208">
        <v>44826.458344479164</v>
      </c>
      <c r="D516" s="208">
        <v>639.06500000000005</v>
      </c>
      <c r="E516" s="347" t="s">
        <v>246</v>
      </c>
      <c r="F516" s="347" t="s">
        <v>247</v>
      </c>
      <c r="G516" s="347" t="s">
        <v>256</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5">
      <c r="A517" s="347" t="s">
        <v>245</v>
      </c>
      <c r="B517" s="347" t="s">
        <v>245</v>
      </c>
      <c r="C517" s="208">
        <v>44826.500011145836</v>
      </c>
      <c r="D517" s="208">
        <v>649.10500000000002</v>
      </c>
      <c r="E517" s="347" t="s">
        <v>246</v>
      </c>
      <c r="F517" s="347" t="s">
        <v>247</v>
      </c>
      <c r="G517" s="347" t="s">
        <v>256</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5">
      <c r="A518" s="347" t="s">
        <v>245</v>
      </c>
      <c r="B518" s="347" t="s">
        <v>245</v>
      </c>
      <c r="C518" s="208">
        <v>44826.5416778125</v>
      </c>
      <c r="D518" s="208">
        <v>657.221</v>
      </c>
      <c r="E518" s="347" t="s">
        <v>246</v>
      </c>
      <c r="F518" s="347" t="s">
        <v>247</v>
      </c>
      <c r="G518" s="347" t="s">
        <v>256</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5">
      <c r="A519" s="347" t="s">
        <v>245</v>
      </c>
      <c r="B519" s="347" t="s">
        <v>245</v>
      </c>
      <c r="C519" s="208">
        <v>44826.583344479164</v>
      </c>
      <c r="D519" s="208">
        <v>672.54200000000003</v>
      </c>
      <c r="E519" s="347" t="s">
        <v>246</v>
      </c>
      <c r="F519" s="347" t="s">
        <v>247</v>
      </c>
      <c r="G519" s="347" t="s">
        <v>256</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5">
      <c r="A520" s="347" t="s">
        <v>245</v>
      </c>
      <c r="B520" s="347" t="s">
        <v>245</v>
      </c>
      <c r="C520" s="208">
        <v>44826.625011145836</v>
      </c>
      <c r="D520" s="208">
        <v>687.31799999999998</v>
      </c>
      <c r="E520" s="347" t="s">
        <v>246</v>
      </c>
      <c r="F520" s="347" t="s">
        <v>247</v>
      </c>
      <c r="G520" s="347" t="s">
        <v>256</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5">
      <c r="A521" s="347" t="s">
        <v>245</v>
      </c>
      <c r="B521" s="347" t="s">
        <v>245</v>
      </c>
      <c r="C521" s="208">
        <v>44826.6666778125</v>
      </c>
      <c r="D521" s="208">
        <v>701.61500000000001</v>
      </c>
      <c r="E521" s="347" t="s">
        <v>246</v>
      </c>
      <c r="F521" s="347" t="s">
        <v>247</v>
      </c>
      <c r="G521" s="347" t="s">
        <v>256</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5">
      <c r="A522" s="347" t="s">
        <v>245</v>
      </c>
      <c r="B522" s="347" t="s">
        <v>245</v>
      </c>
      <c r="C522" s="208">
        <v>44826.708344479164</v>
      </c>
      <c r="D522" s="208">
        <v>699.11599999999999</v>
      </c>
      <c r="E522" s="347" t="s">
        <v>246</v>
      </c>
      <c r="F522" s="347" t="s">
        <v>247</v>
      </c>
      <c r="G522" s="347" t="s">
        <v>256</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5">
      <c r="A523" s="347" t="s">
        <v>245</v>
      </c>
      <c r="B523" s="347" t="s">
        <v>245</v>
      </c>
      <c r="C523" s="208">
        <v>44826.750011145836</v>
      </c>
      <c r="D523" s="208">
        <v>675.9</v>
      </c>
      <c r="E523" s="347" t="s">
        <v>246</v>
      </c>
      <c r="F523" s="347" t="s">
        <v>247</v>
      </c>
      <c r="G523" s="347" t="s">
        <v>256</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5">
      <c r="A524" s="347" t="s">
        <v>245</v>
      </c>
      <c r="B524" s="347" t="s">
        <v>245</v>
      </c>
      <c r="C524" s="208">
        <v>44826.7916778125</v>
      </c>
      <c r="D524" s="208">
        <v>645.01300000000003</v>
      </c>
      <c r="E524" s="347" t="s">
        <v>246</v>
      </c>
      <c r="F524" s="347" t="s">
        <v>247</v>
      </c>
      <c r="G524" s="347" t="s">
        <v>256</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5">
      <c r="A525" s="347" t="s">
        <v>245</v>
      </c>
      <c r="B525" s="347" t="s">
        <v>245</v>
      </c>
      <c r="C525" s="208">
        <v>44826.833344479164</v>
      </c>
      <c r="D525" s="208">
        <v>636.59400000000005</v>
      </c>
      <c r="E525" s="347" t="s">
        <v>246</v>
      </c>
      <c r="F525" s="347" t="s">
        <v>247</v>
      </c>
      <c r="G525" s="347" t="s">
        <v>256</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5">
      <c r="A526" s="347" t="s">
        <v>245</v>
      </c>
      <c r="B526" s="347" t="s">
        <v>245</v>
      </c>
      <c r="C526" s="208">
        <v>44826.875011145836</v>
      </c>
      <c r="D526" s="208">
        <v>627.255</v>
      </c>
      <c r="E526" s="347" t="s">
        <v>246</v>
      </c>
      <c r="F526" s="347" t="s">
        <v>247</v>
      </c>
      <c r="G526" s="347" t="s">
        <v>256</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5">
      <c r="A527" s="347" t="s">
        <v>245</v>
      </c>
      <c r="B527" s="347" t="s">
        <v>245</v>
      </c>
      <c r="C527" s="208">
        <v>44826.9166778125</v>
      </c>
      <c r="D527" s="208">
        <v>604.99400000000003</v>
      </c>
      <c r="E527" s="347" t="s">
        <v>246</v>
      </c>
      <c r="F527" s="347" t="s">
        <v>247</v>
      </c>
      <c r="G527" s="347" t="s">
        <v>256</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5">
      <c r="A528" s="347" t="s">
        <v>245</v>
      </c>
      <c r="B528" s="347" t="s">
        <v>245</v>
      </c>
      <c r="C528" s="208">
        <v>44826.958344479164</v>
      </c>
      <c r="D528" s="208">
        <v>573.70799999999997</v>
      </c>
      <c r="E528" s="347" t="s">
        <v>246</v>
      </c>
      <c r="F528" s="347" t="s">
        <v>247</v>
      </c>
      <c r="G528" s="347" t="s">
        <v>256</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5">
      <c r="A529" s="347" t="s">
        <v>245</v>
      </c>
      <c r="B529" s="347" t="s">
        <v>245</v>
      </c>
      <c r="C529" s="208">
        <v>44827.000011145836</v>
      </c>
      <c r="D529" s="208">
        <v>537.61099999999999</v>
      </c>
      <c r="E529" s="347" t="s">
        <v>246</v>
      </c>
      <c r="F529" s="347" t="s">
        <v>247</v>
      </c>
      <c r="G529" s="347" t="s">
        <v>256</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5">
      <c r="A530" s="347" t="s">
        <v>245</v>
      </c>
      <c r="B530" s="347" t="s">
        <v>245</v>
      </c>
      <c r="C530" s="208">
        <v>44827.0416778125</v>
      </c>
      <c r="D530" s="208">
        <v>507.86399999999998</v>
      </c>
      <c r="E530" s="347" t="s">
        <v>246</v>
      </c>
      <c r="F530" s="347" t="s">
        <v>247</v>
      </c>
      <c r="G530" s="347" t="s">
        <v>256</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5">
      <c r="A531" s="347" t="s">
        <v>245</v>
      </c>
      <c r="B531" s="347" t="s">
        <v>245</v>
      </c>
      <c r="C531" s="208">
        <v>44827.083344479164</v>
      </c>
      <c r="D531" s="208">
        <v>490.66899999999998</v>
      </c>
      <c r="E531" s="347" t="s">
        <v>246</v>
      </c>
      <c r="F531" s="347" t="s">
        <v>247</v>
      </c>
      <c r="G531" s="347" t="s">
        <v>256</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5">
      <c r="A532" s="347" t="s">
        <v>245</v>
      </c>
      <c r="B532" s="347" t="s">
        <v>245</v>
      </c>
      <c r="C532" s="208">
        <v>44827.125011145836</v>
      </c>
      <c r="D532" s="208">
        <v>479.90699999999998</v>
      </c>
      <c r="E532" s="347" t="s">
        <v>246</v>
      </c>
      <c r="F532" s="347" t="s">
        <v>247</v>
      </c>
      <c r="G532" s="347" t="s">
        <v>256</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5">
      <c r="A533" s="347" t="s">
        <v>245</v>
      </c>
      <c r="B533" s="347" t="s">
        <v>245</v>
      </c>
      <c r="C533" s="208">
        <v>44827.1666778125</v>
      </c>
      <c r="D533" s="208">
        <v>476.45499999999998</v>
      </c>
      <c r="E533" s="347" t="s">
        <v>246</v>
      </c>
      <c r="F533" s="347" t="s">
        <v>247</v>
      </c>
      <c r="G533" s="347" t="s">
        <v>256</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5">
      <c r="A534" s="347" t="s">
        <v>245</v>
      </c>
      <c r="B534" s="347" t="s">
        <v>245</v>
      </c>
      <c r="C534" s="208">
        <v>44827.208344479164</v>
      </c>
      <c r="D534" s="208">
        <v>480.041</v>
      </c>
      <c r="E534" s="347" t="s">
        <v>246</v>
      </c>
      <c r="F534" s="347" t="s">
        <v>247</v>
      </c>
      <c r="G534" s="347" t="s">
        <v>256</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5">
      <c r="A535" s="347" t="s">
        <v>245</v>
      </c>
      <c r="B535" s="347" t="s">
        <v>245</v>
      </c>
      <c r="C535" s="208">
        <v>44827.250011145836</v>
      </c>
      <c r="D535" s="208">
        <v>496.38900000000001</v>
      </c>
      <c r="E535" s="347" t="s">
        <v>246</v>
      </c>
      <c r="F535" s="347" t="s">
        <v>247</v>
      </c>
      <c r="G535" s="347" t="s">
        <v>256</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5">
      <c r="A536" s="347" t="s">
        <v>245</v>
      </c>
      <c r="B536" s="347" t="s">
        <v>245</v>
      </c>
      <c r="C536" s="208">
        <v>44827.2916778125</v>
      </c>
      <c r="D536" s="208">
        <v>530.27499999999998</v>
      </c>
      <c r="E536" s="347" t="s">
        <v>246</v>
      </c>
      <c r="F536" s="347" t="s">
        <v>247</v>
      </c>
      <c r="G536" s="347" t="s">
        <v>256</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5">
      <c r="A537" s="347" t="s">
        <v>245</v>
      </c>
      <c r="B537" s="347" t="s">
        <v>245</v>
      </c>
      <c r="C537" s="208">
        <v>44827.333344479164</v>
      </c>
      <c r="D537" s="208">
        <v>556.27800000000002</v>
      </c>
      <c r="E537" s="347" t="s">
        <v>246</v>
      </c>
      <c r="F537" s="347" t="s">
        <v>247</v>
      </c>
      <c r="G537" s="347" t="s">
        <v>256</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5">
      <c r="A538" s="347" t="s">
        <v>245</v>
      </c>
      <c r="B538" s="347" t="s">
        <v>245</v>
      </c>
      <c r="C538" s="208">
        <v>44827.375011145836</v>
      </c>
      <c r="D538" s="208">
        <v>562.76099999999997</v>
      </c>
      <c r="E538" s="347" t="s">
        <v>246</v>
      </c>
      <c r="F538" s="347" t="s">
        <v>247</v>
      </c>
      <c r="G538" s="347" t="s">
        <v>256</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5">
      <c r="A539" s="347" t="s">
        <v>245</v>
      </c>
      <c r="B539" s="347" t="s">
        <v>245</v>
      </c>
      <c r="C539" s="208">
        <v>44827.4166778125</v>
      </c>
      <c r="D539" s="208">
        <v>566.32600000000002</v>
      </c>
      <c r="E539" s="347" t="s">
        <v>246</v>
      </c>
      <c r="F539" s="347" t="s">
        <v>247</v>
      </c>
      <c r="G539" s="347" t="s">
        <v>256</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5">
      <c r="A540" s="347" t="s">
        <v>245</v>
      </c>
      <c r="B540" s="347" t="s">
        <v>245</v>
      </c>
      <c r="C540" s="208">
        <v>44827.458344479164</v>
      </c>
      <c r="D540" s="208">
        <v>571.32500000000005</v>
      </c>
      <c r="E540" s="347" t="s">
        <v>246</v>
      </c>
      <c r="F540" s="347" t="s">
        <v>247</v>
      </c>
      <c r="G540" s="347" t="s">
        <v>256</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5">
      <c r="A541" s="347" t="s">
        <v>245</v>
      </c>
      <c r="B541" s="347" t="s">
        <v>245</v>
      </c>
      <c r="C541" s="208">
        <v>44827.500011145836</v>
      </c>
      <c r="D541" s="208">
        <v>574.77</v>
      </c>
      <c r="E541" s="347" t="s">
        <v>246</v>
      </c>
      <c r="F541" s="347" t="s">
        <v>247</v>
      </c>
      <c r="G541" s="347" t="s">
        <v>256</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5">
      <c r="A542" s="347" t="s">
        <v>245</v>
      </c>
      <c r="B542" s="347" t="s">
        <v>245</v>
      </c>
      <c r="C542" s="208">
        <v>44827.5416778125</v>
      </c>
      <c r="D542" s="208">
        <v>579.28200000000004</v>
      </c>
      <c r="E542" s="347" t="s">
        <v>246</v>
      </c>
      <c r="F542" s="347" t="s">
        <v>247</v>
      </c>
      <c r="G542" s="347" t="s">
        <v>256</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5">
      <c r="A543" s="347" t="s">
        <v>245</v>
      </c>
      <c r="B543" s="347" t="s">
        <v>245</v>
      </c>
      <c r="C543" s="208">
        <v>44827.583344479164</v>
      </c>
      <c r="D543" s="208">
        <v>580.86300000000006</v>
      </c>
      <c r="E543" s="347" t="s">
        <v>246</v>
      </c>
      <c r="F543" s="347" t="s">
        <v>247</v>
      </c>
      <c r="G543" s="347" t="s">
        <v>256</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5">
      <c r="A544" s="347" t="s">
        <v>245</v>
      </c>
      <c r="B544" s="347" t="s">
        <v>245</v>
      </c>
      <c r="C544" s="208">
        <v>44827.625011145836</v>
      </c>
      <c r="D544" s="208">
        <v>577.45799999999997</v>
      </c>
      <c r="E544" s="347" t="s">
        <v>246</v>
      </c>
      <c r="F544" s="347" t="s">
        <v>247</v>
      </c>
      <c r="G544" s="347" t="s">
        <v>256</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5">
      <c r="A545" s="347" t="s">
        <v>245</v>
      </c>
      <c r="B545" s="347" t="s">
        <v>245</v>
      </c>
      <c r="C545" s="208">
        <v>44827.6666778125</v>
      </c>
      <c r="D545" s="208">
        <v>579.58000000000004</v>
      </c>
      <c r="E545" s="347" t="s">
        <v>246</v>
      </c>
      <c r="F545" s="347" t="s">
        <v>247</v>
      </c>
      <c r="G545" s="347" t="s">
        <v>256</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5">
      <c r="A546" s="347" t="s">
        <v>245</v>
      </c>
      <c r="B546" s="347" t="s">
        <v>245</v>
      </c>
      <c r="C546" s="208">
        <v>44827.708344479164</v>
      </c>
      <c r="D546" s="208">
        <v>578.17600000000004</v>
      </c>
      <c r="E546" s="347" t="s">
        <v>246</v>
      </c>
      <c r="F546" s="347" t="s">
        <v>247</v>
      </c>
      <c r="G546" s="347" t="s">
        <v>256</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5">
      <c r="A547" s="347" t="s">
        <v>245</v>
      </c>
      <c r="B547" s="347" t="s">
        <v>245</v>
      </c>
      <c r="C547" s="208">
        <v>44827.750011145836</v>
      </c>
      <c r="D547" s="208">
        <v>575.78</v>
      </c>
      <c r="E547" s="347" t="s">
        <v>246</v>
      </c>
      <c r="F547" s="347" t="s">
        <v>247</v>
      </c>
      <c r="G547" s="347" t="s">
        <v>256</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5">
      <c r="A548" s="347" t="s">
        <v>245</v>
      </c>
      <c r="B548" s="347" t="s">
        <v>245</v>
      </c>
      <c r="C548" s="208">
        <v>44827.7916778125</v>
      </c>
      <c r="D548" s="208">
        <v>564.64499999999998</v>
      </c>
      <c r="E548" s="347" t="s">
        <v>246</v>
      </c>
      <c r="F548" s="347" t="s">
        <v>247</v>
      </c>
      <c r="G548" s="347" t="s">
        <v>256</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5">
      <c r="A549" s="347" t="s">
        <v>245</v>
      </c>
      <c r="B549" s="347" t="s">
        <v>245</v>
      </c>
      <c r="C549" s="208">
        <v>44827.833344479164</v>
      </c>
      <c r="D549" s="208">
        <v>565.72699999999998</v>
      </c>
      <c r="E549" s="347" t="s">
        <v>246</v>
      </c>
      <c r="F549" s="347" t="s">
        <v>247</v>
      </c>
      <c r="G549" s="347" t="s">
        <v>256</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5">
      <c r="A550" s="347" t="s">
        <v>245</v>
      </c>
      <c r="B550" s="347" t="s">
        <v>245</v>
      </c>
      <c r="C550" s="208">
        <v>44827.875011145836</v>
      </c>
      <c r="D550" s="208">
        <v>560.95500000000004</v>
      </c>
      <c r="E550" s="347" t="s">
        <v>246</v>
      </c>
      <c r="F550" s="347" t="s">
        <v>247</v>
      </c>
      <c r="G550" s="347" t="s">
        <v>256</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5">
      <c r="A551" s="347" t="s">
        <v>245</v>
      </c>
      <c r="B551" s="347" t="s">
        <v>245</v>
      </c>
      <c r="C551" s="208">
        <v>44827.9166778125</v>
      </c>
      <c r="D551" s="208">
        <v>546.77300000000002</v>
      </c>
      <c r="E551" s="347" t="s">
        <v>246</v>
      </c>
      <c r="F551" s="347" t="s">
        <v>247</v>
      </c>
      <c r="G551" s="347" t="s">
        <v>256</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5">
      <c r="A552" s="347" t="s">
        <v>245</v>
      </c>
      <c r="B552" s="347" t="s">
        <v>245</v>
      </c>
      <c r="C552" s="208">
        <v>44827.958344479164</v>
      </c>
      <c r="D552" s="208">
        <v>528.16399999999999</v>
      </c>
      <c r="E552" s="347" t="s">
        <v>246</v>
      </c>
      <c r="F552" s="347" t="s">
        <v>247</v>
      </c>
      <c r="G552" s="347" t="s">
        <v>256</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5">
      <c r="A553" s="347" t="s">
        <v>245</v>
      </c>
      <c r="B553" s="347" t="s">
        <v>245</v>
      </c>
      <c r="C553" s="208">
        <v>44828.000011145836</v>
      </c>
      <c r="D553" s="208">
        <v>498.55700000000002</v>
      </c>
      <c r="E553" s="347" t="s">
        <v>246</v>
      </c>
      <c r="F553" s="347" t="s">
        <v>247</v>
      </c>
      <c r="G553" s="347" t="s">
        <v>256</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5">
      <c r="A554" s="347" t="s">
        <v>245</v>
      </c>
      <c r="B554" s="347" t="s">
        <v>245</v>
      </c>
      <c r="C554" s="208">
        <v>44828.0416778125</v>
      </c>
      <c r="D554" s="208">
        <v>480.67599999999999</v>
      </c>
      <c r="E554" s="347" t="s">
        <v>246</v>
      </c>
      <c r="F554" s="347" t="s">
        <v>247</v>
      </c>
      <c r="G554" s="347" t="s">
        <v>256</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5">
      <c r="A555" s="347" t="s">
        <v>245</v>
      </c>
      <c r="B555" s="347" t="s">
        <v>245</v>
      </c>
      <c r="C555" s="208">
        <v>44828.083344479164</v>
      </c>
      <c r="D555" s="208">
        <v>468.05799999999999</v>
      </c>
      <c r="E555" s="347" t="s">
        <v>246</v>
      </c>
      <c r="F555" s="347" t="s">
        <v>247</v>
      </c>
      <c r="G555" s="347" t="s">
        <v>256</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5">
      <c r="A556" s="347" t="s">
        <v>245</v>
      </c>
      <c r="B556" s="347" t="s">
        <v>245</v>
      </c>
      <c r="C556" s="208">
        <v>44828.125011145836</v>
      </c>
      <c r="D556" s="208">
        <v>461.10300000000001</v>
      </c>
      <c r="E556" s="347" t="s">
        <v>246</v>
      </c>
      <c r="F556" s="347" t="s">
        <v>247</v>
      </c>
      <c r="G556" s="347" t="s">
        <v>256</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5">
      <c r="A557" s="347" t="s">
        <v>245</v>
      </c>
      <c r="B557" s="347" t="s">
        <v>245</v>
      </c>
      <c r="C557" s="208">
        <v>44828.1666778125</v>
      </c>
      <c r="D557" s="208">
        <v>455.33</v>
      </c>
      <c r="E557" s="347" t="s">
        <v>246</v>
      </c>
      <c r="F557" s="347" t="s">
        <v>247</v>
      </c>
      <c r="G557" s="347" t="s">
        <v>256</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5">
      <c r="A558" s="347" t="s">
        <v>245</v>
      </c>
      <c r="B558" s="347" t="s">
        <v>245</v>
      </c>
      <c r="C558" s="208">
        <v>44828.208344479164</v>
      </c>
      <c r="D558" s="208">
        <v>457.19</v>
      </c>
      <c r="E558" s="347" t="s">
        <v>246</v>
      </c>
      <c r="F558" s="347" t="s">
        <v>247</v>
      </c>
      <c r="G558" s="347" t="s">
        <v>256</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5">
      <c r="A559" s="347" t="s">
        <v>245</v>
      </c>
      <c r="B559" s="347" t="s">
        <v>245</v>
      </c>
      <c r="C559" s="208">
        <v>44828.250011145836</v>
      </c>
      <c r="D559" s="208">
        <v>465.786</v>
      </c>
      <c r="E559" s="347" t="s">
        <v>246</v>
      </c>
      <c r="F559" s="347" t="s">
        <v>247</v>
      </c>
      <c r="G559" s="347" t="s">
        <v>256</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5">
      <c r="A560" s="347" t="s">
        <v>245</v>
      </c>
      <c r="B560" s="347" t="s">
        <v>245</v>
      </c>
      <c r="C560" s="208">
        <v>44828.2916778125</v>
      </c>
      <c r="D560" s="208">
        <v>475.07299999999998</v>
      </c>
      <c r="E560" s="347" t="s">
        <v>246</v>
      </c>
      <c r="F560" s="347" t="s">
        <v>247</v>
      </c>
      <c r="G560" s="347" t="s">
        <v>256</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5">
      <c r="A561" s="347" t="s">
        <v>245</v>
      </c>
      <c r="B561" s="347" t="s">
        <v>245</v>
      </c>
      <c r="C561" s="208">
        <v>44828.333344479164</v>
      </c>
      <c r="D561" s="208">
        <v>490.35399999999998</v>
      </c>
      <c r="E561" s="347" t="s">
        <v>246</v>
      </c>
      <c r="F561" s="347" t="s">
        <v>247</v>
      </c>
      <c r="G561" s="347" t="s">
        <v>256</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5">
      <c r="A562" s="347" t="s">
        <v>245</v>
      </c>
      <c r="B562" s="347" t="s">
        <v>245</v>
      </c>
      <c r="C562" s="208">
        <v>44828.375011145836</v>
      </c>
      <c r="D562" s="208">
        <v>508.56</v>
      </c>
      <c r="E562" s="347" t="s">
        <v>246</v>
      </c>
      <c r="F562" s="347" t="s">
        <v>247</v>
      </c>
      <c r="G562" s="347" t="s">
        <v>256</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5">
      <c r="A563" s="347" t="s">
        <v>245</v>
      </c>
      <c r="B563" s="347" t="s">
        <v>245</v>
      </c>
      <c r="C563" s="208">
        <v>44828.4166778125</v>
      </c>
      <c r="D563" s="208">
        <v>527.51800000000003</v>
      </c>
      <c r="E563" s="347" t="s">
        <v>246</v>
      </c>
      <c r="F563" s="347" t="s">
        <v>247</v>
      </c>
      <c r="G563" s="347" t="s">
        <v>256</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5">
      <c r="A564" s="347" t="s">
        <v>245</v>
      </c>
      <c r="B564" s="347" t="s">
        <v>245</v>
      </c>
      <c r="C564" s="208">
        <v>44828.458344479164</v>
      </c>
      <c r="D564" s="208">
        <v>537.61400000000003</v>
      </c>
      <c r="E564" s="347" t="s">
        <v>246</v>
      </c>
      <c r="F564" s="347" t="s">
        <v>247</v>
      </c>
      <c r="G564" s="347" t="s">
        <v>256</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5">
      <c r="A565" s="347" t="s">
        <v>245</v>
      </c>
      <c r="B565" s="347" t="s">
        <v>245</v>
      </c>
      <c r="C565" s="208">
        <v>44828.500011145836</v>
      </c>
      <c r="D565" s="208">
        <v>542.75099999999998</v>
      </c>
      <c r="E565" s="347" t="s">
        <v>246</v>
      </c>
      <c r="F565" s="347" t="s">
        <v>247</v>
      </c>
      <c r="G565" s="347" t="s">
        <v>256</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5">
      <c r="A566" s="347" t="s">
        <v>245</v>
      </c>
      <c r="B566" s="347" t="s">
        <v>245</v>
      </c>
      <c r="C566" s="208">
        <v>44828.5416778125</v>
      </c>
      <c r="D566" s="208">
        <v>544.79899999999998</v>
      </c>
      <c r="E566" s="347" t="s">
        <v>246</v>
      </c>
      <c r="F566" s="347" t="s">
        <v>247</v>
      </c>
      <c r="G566" s="347" t="s">
        <v>256</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5">
      <c r="A567" s="347" t="s">
        <v>245</v>
      </c>
      <c r="B567" s="347" t="s">
        <v>245</v>
      </c>
      <c r="C567" s="208">
        <v>44828.583344479164</v>
      </c>
      <c r="D567" s="208">
        <v>550.00599999999997</v>
      </c>
      <c r="E567" s="347" t="s">
        <v>246</v>
      </c>
      <c r="F567" s="347" t="s">
        <v>247</v>
      </c>
      <c r="G567" s="347" t="s">
        <v>256</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5">
      <c r="A568" s="347" t="s">
        <v>245</v>
      </c>
      <c r="B568" s="347" t="s">
        <v>245</v>
      </c>
      <c r="C568" s="208">
        <v>44828.625011145836</v>
      </c>
      <c r="D568" s="208">
        <v>560.875</v>
      </c>
      <c r="E568" s="347" t="s">
        <v>246</v>
      </c>
      <c r="F568" s="347" t="s">
        <v>247</v>
      </c>
      <c r="G568" s="347" t="s">
        <v>256</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5">
      <c r="A569" s="347" t="s">
        <v>245</v>
      </c>
      <c r="B569" s="347" t="s">
        <v>245</v>
      </c>
      <c r="C569" s="208">
        <v>44828.6666778125</v>
      </c>
      <c r="D569" s="208">
        <v>575.42200000000003</v>
      </c>
      <c r="E569" s="347" t="s">
        <v>246</v>
      </c>
      <c r="F569" s="347" t="s">
        <v>247</v>
      </c>
      <c r="G569" s="347" t="s">
        <v>256</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5">
      <c r="A570" s="347" t="s">
        <v>245</v>
      </c>
      <c r="B570" s="347" t="s">
        <v>245</v>
      </c>
      <c r="C570" s="208">
        <v>44828.708344479164</v>
      </c>
      <c r="D570" s="208">
        <v>576.80999999999995</v>
      </c>
      <c r="E570" s="347" t="s">
        <v>246</v>
      </c>
      <c r="F570" s="347" t="s">
        <v>247</v>
      </c>
      <c r="G570" s="347" t="s">
        <v>256</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5">
      <c r="A571" s="347" t="s">
        <v>245</v>
      </c>
      <c r="B571" s="347" t="s">
        <v>245</v>
      </c>
      <c r="C571" s="208">
        <v>44828.750011145836</v>
      </c>
      <c r="D571" s="208">
        <v>574.96900000000005</v>
      </c>
      <c r="E571" s="347" t="s">
        <v>246</v>
      </c>
      <c r="F571" s="347" t="s">
        <v>247</v>
      </c>
      <c r="G571" s="347" t="s">
        <v>256</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5">
      <c r="A572" s="347" t="s">
        <v>245</v>
      </c>
      <c r="B572" s="347" t="s">
        <v>245</v>
      </c>
      <c r="C572" s="208">
        <v>44828.7916778125</v>
      </c>
      <c r="D572" s="208">
        <v>569.06500000000005</v>
      </c>
      <c r="E572" s="347" t="s">
        <v>246</v>
      </c>
      <c r="F572" s="347" t="s">
        <v>247</v>
      </c>
      <c r="G572" s="347" t="s">
        <v>256</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5">
      <c r="A573" s="347" t="s">
        <v>245</v>
      </c>
      <c r="B573" s="347" t="s">
        <v>245</v>
      </c>
      <c r="C573" s="208">
        <v>44828.833344479164</v>
      </c>
      <c r="D573" s="208">
        <v>568.53300000000002</v>
      </c>
      <c r="E573" s="347" t="s">
        <v>246</v>
      </c>
      <c r="F573" s="347" t="s">
        <v>247</v>
      </c>
      <c r="G573" s="347" t="s">
        <v>256</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5">
      <c r="A574" s="347" t="s">
        <v>245</v>
      </c>
      <c r="B574" s="347" t="s">
        <v>245</v>
      </c>
      <c r="C574" s="208">
        <v>44828.875011145836</v>
      </c>
      <c r="D574" s="208">
        <v>572.02599999999995</v>
      </c>
      <c r="E574" s="347" t="s">
        <v>246</v>
      </c>
      <c r="F574" s="347" t="s">
        <v>247</v>
      </c>
      <c r="G574" s="347" t="s">
        <v>256</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5">
      <c r="A575" s="347" t="s">
        <v>245</v>
      </c>
      <c r="B575" s="347" t="s">
        <v>245</v>
      </c>
      <c r="C575" s="208">
        <v>44828.9166778125</v>
      </c>
      <c r="D575" s="208">
        <v>548.4</v>
      </c>
      <c r="E575" s="347" t="s">
        <v>246</v>
      </c>
      <c r="F575" s="347" t="s">
        <v>247</v>
      </c>
      <c r="G575" s="347" t="s">
        <v>256</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5">
      <c r="A576" s="347" t="s">
        <v>245</v>
      </c>
      <c r="B576" s="347" t="s">
        <v>245</v>
      </c>
      <c r="C576" s="208">
        <v>44828.958344479164</v>
      </c>
      <c r="D576" s="208">
        <v>527.86300000000006</v>
      </c>
      <c r="E576" s="347" t="s">
        <v>246</v>
      </c>
      <c r="F576" s="347" t="s">
        <v>247</v>
      </c>
      <c r="G576" s="347" t="s">
        <v>256</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5">
      <c r="A577" s="347" t="s">
        <v>245</v>
      </c>
      <c r="B577" s="347" t="s">
        <v>245</v>
      </c>
      <c r="C577" s="208">
        <v>44829.000011145836</v>
      </c>
      <c r="D577" s="208">
        <v>497.56200000000001</v>
      </c>
      <c r="E577" s="347" t="s">
        <v>246</v>
      </c>
      <c r="F577" s="347" t="s">
        <v>247</v>
      </c>
      <c r="G577" s="347" t="s">
        <v>256</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5">
      <c r="A578" s="347" t="s">
        <v>245</v>
      </c>
      <c r="B578" s="347" t="s">
        <v>245</v>
      </c>
      <c r="C578" s="208">
        <v>44829.0416778125</v>
      </c>
      <c r="D578" s="208">
        <v>475.46300000000002</v>
      </c>
      <c r="E578" s="347" t="s">
        <v>246</v>
      </c>
      <c r="F578" s="347" t="s">
        <v>247</v>
      </c>
      <c r="G578" s="347" t="s">
        <v>256</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5">
      <c r="A579" s="347" t="s">
        <v>245</v>
      </c>
      <c r="B579" s="347" t="s">
        <v>245</v>
      </c>
      <c r="C579" s="208">
        <v>44829.083344479164</v>
      </c>
      <c r="D579" s="208">
        <v>461.87200000000001</v>
      </c>
      <c r="E579" s="347" t="s">
        <v>246</v>
      </c>
      <c r="F579" s="347" t="s">
        <v>247</v>
      </c>
      <c r="G579" s="347" t="s">
        <v>256</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5">
      <c r="A580" s="347" t="s">
        <v>245</v>
      </c>
      <c r="B580" s="347" t="s">
        <v>245</v>
      </c>
      <c r="C580" s="208">
        <v>44829.125011145836</v>
      </c>
      <c r="D580" s="208">
        <v>452.76</v>
      </c>
      <c r="E580" s="347" t="s">
        <v>246</v>
      </c>
      <c r="F580" s="347" t="s">
        <v>247</v>
      </c>
      <c r="G580" s="347" t="s">
        <v>256</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5">
      <c r="A581" s="347" t="s">
        <v>245</v>
      </c>
      <c r="B581" s="347" t="s">
        <v>245</v>
      </c>
      <c r="C581" s="208">
        <v>44829.1666778125</v>
      </c>
      <c r="D581" s="208">
        <v>446.72500000000002</v>
      </c>
      <c r="E581" s="347" t="s">
        <v>246</v>
      </c>
      <c r="F581" s="347" t="s">
        <v>247</v>
      </c>
      <c r="G581" s="347" t="s">
        <v>256</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5">
      <c r="A582" s="347" t="s">
        <v>245</v>
      </c>
      <c r="B582" s="347" t="s">
        <v>245</v>
      </c>
      <c r="C582" s="208">
        <v>44829.208344479164</v>
      </c>
      <c r="D582" s="208">
        <v>446.93599999999998</v>
      </c>
      <c r="E582" s="347" t="s">
        <v>246</v>
      </c>
      <c r="F582" s="347" t="s">
        <v>247</v>
      </c>
      <c r="G582" s="347" t="s">
        <v>256</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5">
      <c r="A583" s="347" t="s">
        <v>245</v>
      </c>
      <c r="B583" s="347" t="s">
        <v>245</v>
      </c>
      <c r="C583" s="208">
        <v>44829.250011145836</v>
      </c>
      <c r="D583" s="208">
        <v>450.935</v>
      </c>
      <c r="E583" s="347" t="s">
        <v>246</v>
      </c>
      <c r="F583" s="347" t="s">
        <v>247</v>
      </c>
      <c r="G583" s="347" t="s">
        <v>256</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5">
      <c r="A584" s="347" t="s">
        <v>245</v>
      </c>
      <c r="B584" s="347" t="s">
        <v>245</v>
      </c>
      <c r="C584" s="208">
        <v>44829.2916778125</v>
      </c>
      <c r="D584" s="208">
        <v>460.72399999999999</v>
      </c>
      <c r="E584" s="347" t="s">
        <v>246</v>
      </c>
      <c r="F584" s="347" t="s">
        <v>247</v>
      </c>
      <c r="G584" s="347" t="s">
        <v>256</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5">
      <c r="A585" s="347" t="s">
        <v>245</v>
      </c>
      <c r="B585" s="347" t="s">
        <v>245</v>
      </c>
      <c r="C585" s="208">
        <v>44829.333344479164</v>
      </c>
      <c r="D585" s="208">
        <v>466.58</v>
      </c>
      <c r="E585" s="347" t="s">
        <v>246</v>
      </c>
      <c r="F585" s="347" t="s">
        <v>247</v>
      </c>
      <c r="G585" s="347" t="s">
        <v>256</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5">
      <c r="A586" s="347" t="s">
        <v>245</v>
      </c>
      <c r="B586" s="347" t="s">
        <v>245</v>
      </c>
      <c r="C586" s="208">
        <v>44829.375011145836</v>
      </c>
      <c r="D586" s="208">
        <v>482.47899999999998</v>
      </c>
      <c r="E586" s="347" t="s">
        <v>246</v>
      </c>
      <c r="F586" s="347" t="s">
        <v>247</v>
      </c>
      <c r="G586" s="347" t="s">
        <v>256</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5">
      <c r="A587" s="347" t="s">
        <v>245</v>
      </c>
      <c r="B587" s="347" t="s">
        <v>245</v>
      </c>
      <c r="C587" s="208">
        <v>44829.4166778125</v>
      </c>
      <c r="D587" s="208">
        <v>498.07799999999997</v>
      </c>
      <c r="E587" s="347" t="s">
        <v>246</v>
      </c>
      <c r="F587" s="347" t="s">
        <v>247</v>
      </c>
      <c r="G587" s="347" t="s">
        <v>256</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5">
      <c r="A588" s="347" t="s">
        <v>245</v>
      </c>
      <c r="B588" s="347" t="s">
        <v>245</v>
      </c>
      <c r="C588" s="208">
        <v>44829.458344479164</v>
      </c>
      <c r="D588" s="208">
        <v>511.22500000000002</v>
      </c>
      <c r="E588" s="347" t="s">
        <v>246</v>
      </c>
      <c r="F588" s="347" t="s">
        <v>247</v>
      </c>
      <c r="G588" s="347" t="s">
        <v>256</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5">
      <c r="A589" s="347" t="s">
        <v>245</v>
      </c>
      <c r="B589" s="347" t="s">
        <v>245</v>
      </c>
      <c r="C589" s="208">
        <v>44829.500011145836</v>
      </c>
      <c r="D589" s="208">
        <v>519.15899999999999</v>
      </c>
      <c r="E589" s="347" t="s">
        <v>246</v>
      </c>
      <c r="F589" s="347" t="s">
        <v>247</v>
      </c>
      <c r="G589" s="347" t="s">
        <v>256</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5">
      <c r="A590" s="347" t="s">
        <v>245</v>
      </c>
      <c r="B590" s="347" t="s">
        <v>245</v>
      </c>
      <c r="C590" s="208">
        <v>44829.5416778125</v>
      </c>
      <c r="D590" s="208">
        <v>535.11599999999999</v>
      </c>
      <c r="E590" s="347" t="s">
        <v>246</v>
      </c>
      <c r="F590" s="347" t="s">
        <v>247</v>
      </c>
      <c r="G590" s="347" t="s">
        <v>256</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5">
      <c r="A591" s="347" t="s">
        <v>245</v>
      </c>
      <c r="B591" s="347" t="s">
        <v>245</v>
      </c>
      <c r="C591" s="208">
        <v>44829.583344479164</v>
      </c>
      <c r="D591" s="208">
        <v>548.52200000000005</v>
      </c>
      <c r="E591" s="347" t="s">
        <v>246</v>
      </c>
      <c r="F591" s="347" t="s">
        <v>247</v>
      </c>
      <c r="G591" s="347" t="s">
        <v>256</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5">
      <c r="A592" s="347" t="s">
        <v>245</v>
      </c>
      <c r="B592" s="347" t="s">
        <v>245</v>
      </c>
      <c r="C592" s="208">
        <v>44829.625011145836</v>
      </c>
      <c r="D592" s="208">
        <v>554.74599999999998</v>
      </c>
      <c r="E592" s="347" t="s">
        <v>246</v>
      </c>
      <c r="F592" s="347" t="s">
        <v>247</v>
      </c>
      <c r="G592" s="347" t="s">
        <v>256</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5">
      <c r="A593" s="347" t="s">
        <v>245</v>
      </c>
      <c r="B593" s="347" t="s">
        <v>245</v>
      </c>
      <c r="C593" s="208">
        <v>44829.6666778125</v>
      </c>
      <c r="D593" s="208">
        <v>569.17999999999995</v>
      </c>
      <c r="E593" s="347" t="s">
        <v>246</v>
      </c>
      <c r="F593" s="347" t="s">
        <v>247</v>
      </c>
      <c r="G593" s="347" t="s">
        <v>256</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5">
      <c r="A594" s="347" t="s">
        <v>245</v>
      </c>
      <c r="B594" s="347" t="s">
        <v>245</v>
      </c>
      <c r="C594" s="208">
        <v>44829.708344479164</v>
      </c>
      <c r="D594" s="208">
        <v>584.34</v>
      </c>
      <c r="E594" s="347" t="s">
        <v>246</v>
      </c>
      <c r="F594" s="347" t="s">
        <v>247</v>
      </c>
      <c r="G594" s="347" t="s">
        <v>256</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5">
      <c r="A595" s="347" t="s">
        <v>245</v>
      </c>
      <c r="B595" s="347" t="s">
        <v>245</v>
      </c>
      <c r="C595" s="208">
        <v>44829.750011145836</v>
      </c>
      <c r="D595" s="208">
        <v>591.60500000000002</v>
      </c>
      <c r="E595" s="347" t="s">
        <v>246</v>
      </c>
      <c r="F595" s="347" t="s">
        <v>247</v>
      </c>
      <c r="G595" s="347" t="s">
        <v>256</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5">
      <c r="A596" s="347" t="s">
        <v>245</v>
      </c>
      <c r="B596" s="347" t="s">
        <v>245</v>
      </c>
      <c r="C596" s="208">
        <v>44829.7916778125</v>
      </c>
      <c r="D596" s="208">
        <v>587.26800000000003</v>
      </c>
      <c r="E596" s="347" t="s">
        <v>246</v>
      </c>
      <c r="F596" s="347" t="s">
        <v>247</v>
      </c>
      <c r="G596" s="347" t="s">
        <v>256</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5">
      <c r="A597" s="347" t="s">
        <v>245</v>
      </c>
      <c r="B597" s="347" t="s">
        <v>245</v>
      </c>
      <c r="C597" s="208">
        <v>44829.833344479164</v>
      </c>
      <c r="D597" s="208">
        <v>586.35</v>
      </c>
      <c r="E597" s="347" t="s">
        <v>246</v>
      </c>
      <c r="F597" s="347" t="s">
        <v>247</v>
      </c>
      <c r="G597" s="347" t="s">
        <v>256</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5">
      <c r="A598" s="347" t="s">
        <v>245</v>
      </c>
      <c r="B598" s="347" t="s">
        <v>245</v>
      </c>
      <c r="C598" s="208">
        <v>44829.875011145836</v>
      </c>
      <c r="D598" s="208">
        <v>590.19799999999998</v>
      </c>
      <c r="E598" s="347" t="s">
        <v>246</v>
      </c>
      <c r="F598" s="347" t="s">
        <v>247</v>
      </c>
      <c r="G598" s="347" t="s">
        <v>256</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5">
      <c r="A599" s="347" t="s">
        <v>245</v>
      </c>
      <c r="B599" s="347" t="s">
        <v>245</v>
      </c>
      <c r="C599" s="208">
        <v>44829.9166778125</v>
      </c>
      <c r="D599" s="208">
        <v>562.40200000000004</v>
      </c>
      <c r="E599" s="347" t="s">
        <v>246</v>
      </c>
      <c r="F599" s="347" t="s">
        <v>247</v>
      </c>
      <c r="G599" s="347" t="s">
        <v>256</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5">
      <c r="A600" s="347" t="s">
        <v>245</v>
      </c>
      <c r="B600" s="347" t="s">
        <v>245</v>
      </c>
      <c r="C600" s="208">
        <v>44829.958344479164</v>
      </c>
      <c r="D600" s="208">
        <v>535.05700000000002</v>
      </c>
      <c r="E600" s="347" t="s">
        <v>246</v>
      </c>
      <c r="F600" s="347" t="s">
        <v>247</v>
      </c>
      <c r="G600" s="347" t="s">
        <v>256</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5">
      <c r="A601" s="347" t="s">
        <v>245</v>
      </c>
      <c r="B601" s="347" t="s">
        <v>245</v>
      </c>
      <c r="C601" s="208">
        <v>44830.000011145836</v>
      </c>
      <c r="D601" s="208">
        <v>498.07799999999997</v>
      </c>
      <c r="E601" s="347" t="s">
        <v>246</v>
      </c>
      <c r="F601" s="347" t="s">
        <v>247</v>
      </c>
      <c r="G601" s="347" t="s">
        <v>256</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5">
      <c r="A602" s="347" t="s">
        <v>245</v>
      </c>
      <c r="B602" s="347" t="s">
        <v>245</v>
      </c>
      <c r="C602" s="208">
        <v>44830.0416778125</v>
      </c>
      <c r="D602" s="208">
        <v>486.26299999999998</v>
      </c>
      <c r="E602" s="347" t="s">
        <v>246</v>
      </c>
      <c r="F602" s="347" t="s">
        <v>247</v>
      </c>
      <c r="G602" s="347" t="s">
        <v>256</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5">
      <c r="A603" s="347" t="s">
        <v>245</v>
      </c>
      <c r="B603" s="347" t="s">
        <v>245</v>
      </c>
      <c r="C603" s="208">
        <v>44830.083344479164</v>
      </c>
      <c r="D603" s="208">
        <v>465.69499999999999</v>
      </c>
      <c r="E603" s="347" t="s">
        <v>246</v>
      </c>
      <c r="F603" s="347" t="s">
        <v>247</v>
      </c>
      <c r="G603" s="347" t="s">
        <v>256</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5">
      <c r="A604" s="347" t="s">
        <v>245</v>
      </c>
      <c r="B604" s="347" t="s">
        <v>245</v>
      </c>
      <c r="C604" s="208">
        <v>44830.125011145836</v>
      </c>
      <c r="D604" s="208">
        <v>464.07299999999998</v>
      </c>
      <c r="E604" s="347" t="s">
        <v>246</v>
      </c>
      <c r="F604" s="347" t="s">
        <v>247</v>
      </c>
      <c r="G604" s="347" t="s">
        <v>256</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5">
      <c r="A605" s="347" t="s">
        <v>245</v>
      </c>
      <c r="B605" s="347" t="s">
        <v>245</v>
      </c>
      <c r="C605" s="208">
        <v>44830.1666778125</v>
      </c>
      <c r="D605" s="208">
        <v>458.21899999999999</v>
      </c>
      <c r="E605" s="347" t="s">
        <v>246</v>
      </c>
      <c r="F605" s="347" t="s">
        <v>247</v>
      </c>
      <c r="G605" s="347" t="s">
        <v>256</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5">
      <c r="A606" s="347" t="s">
        <v>245</v>
      </c>
      <c r="B606" s="347" t="s">
        <v>245</v>
      </c>
      <c r="C606" s="208">
        <v>44830.208344479164</v>
      </c>
      <c r="D606" s="208">
        <v>461.88900000000001</v>
      </c>
      <c r="E606" s="347" t="s">
        <v>246</v>
      </c>
      <c r="F606" s="347" t="s">
        <v>247</v>
      </c>
      <c r="G606" s="347" t="s">
        <v>256</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5">
      <c r="A607" s="347" t="s">
        <v>245</v>
      </c>
      <c r="B607" s="347" t="s">
        <v>245</v>
      </c>
      <c r="C607" s="208">
        <v>44830.250011145836</v>
      </c>
      <c r="D607" s="208">
        <v>476.86900000000003</v>
      </c>
      <c r="E607" s="347" t="s">
        <v>246</v>
      </c>
      <c r="F607" s="347" t="s">
        <v>247</v>
      </c>
      <c r="G607" s="347" t="s">
        <v>256</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5">
      <c r="A608" s="347" t="s">
        <v>245</v>
      </c>
      <c r="B608" s="347" t="s">
        <v>245</v>
      </c>
      <c r="C608" s="208">
        <v>44830.2916778125</v>
      </c>
      <c r="D608" s="208">
        <v>522.98900000000003</v>
      </c>
      <c r="E608" s="347" t="s">
        <v>246</v>
      </c>
      <c r="F608" s="347" t="s">
        <v>247</v>
      </c>
      <c r="G608" s="347" t="s">
        <v>256</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5">
      <c r="A609" s="347" t="s">
        <v>245</v>
      </c>
      <c r="B609" s="347" t="s">
        <v>245</v>
      </c>
      <c r="C609" s="208">
        <v>44830.333344479164</v>
      </c>
      <c r="D609" s="208">
        <v>541.38499999999999</v>
      </c>
      <c r="E609" s="347" t="s">
        <v>246</v>
      </c>
      <c r="F609" s="347" t="s">
        <v>247</v>
      </c>
      <c r="G609" s="347" t="s">
        <v>256</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5">
      <c r="A610" s="347" t="s">
        <v>245</v>
      </c>
      <c r="B610" s="347" t="s">
        <v>245</v>
      </c>
      <c r="C610" s="208">
        <v>44830.375011145836</v>
      </c>
      <c r="D610" s="208">
        <v>542.09500000000003</v>
      </c>
      <c r="E610" s="347" t="s">
        <v>246</v>
      </c>
      <c r="F610" s="347" t="s">
        <v>247</v>
      </c>
      <c r="G610" s="347" t="s">
        <v>256</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5">
      <c r="A611" s="347" t="s">
        <v>245</v>
      </c>
      <c r="B611" s="347" t="s">
        <v>245</v>
      </c>
      <c r="C611" s="208">
        <v>44830.4166778125</v>
      </c>
      <c r="D611" s="208">
        <v>550.17899999999997</v>
      </c>
      <c r="E611" s="347" t="s">
        <v>246</v>
      </c>
      <c r="F611" s="347" t="s">
        <v>247</v>
      </c>
      <c r="G611" s="347" t="s">
        <v>256</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5">
      <c r="A612" s="347" t="s">
        <v>245</v>
      </c>
      <c r="B612" s="347" t="s">
        <v>245</v>
      </c>
      <c r="C612" s="208">
        <v>44830.458344479164</v>
      </c>
      <c r="D612" s="208">
        <v>567.94600000000003</v>
      </c>
      <c r="E612" s="347" t="s">
        <v>246</v>
      </c>
      <c r="F612" s="347" t="s">
        <v>247</v>
      </c>
      <c r="G612" s="347" t="s">
        <v>256</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5">
      <c r="A613" s="347" t="s">
        <v>245</v>
      </c>
      <c r="B613" s="347" t="s">
        <v>245</v>
      </c>
      <c r="C613" s="208">
        <v>44830.500011145836</v>
      </c>
      <c r="D613" s="208">
        <v>576.19500000000005</v>
      </c>
      <c r="E613" s="347" t="s">
        <v>246</v>
      </c>
      <c r="F613" s="347" t="s">
        <v>247</v>
      </c>
      <c r="G613" s="347" t="s">
        <v>256</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5">
      <c r="A614" s="347" t="s">
        <v>245</v>
      </c>
      <c r="B614" s="347" t="s">
        <v>245</v>
      </c>
      <c r="C614" s="208">
        <v>44830.5416778125</v>
      </c>
      <c r="D614" s="208">
        <v>585.33100000000002</v>
      </c>
      <c r="E614" s="347" t="s">
        <v>246</v>
      </c>
      <c r="F614" s="347" t="s">
        <v>247</v>
      </c>
      <c r="G614" s="347" t="s">
        <v>256</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5">
      <c r="A615" s="347" t="s">
        <v>245</v>
      </c>
      <c r="B615" s="347" t="s">
        <v>245</v>
      </c>
      <c r="C615" s="208">
        <v>44830.583344479164</v>
      </c>
      <c r="D615" s="208">
        <v>587.69000000000005</v>
      </c>
      <c r="E615" s="347" t="s">
        <v>246</v>
      </c>
      <c r="F615" s="347" t="s">
        <v>247</v>
      </c>
      <c r="G615" s="347" t="s">
        <v>256</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5">
      <c r="A616" s="347" t="s">
        <v>245</v>
      </c>
      <c r="B616" s="347" t="s">
        <v>245</v>
      </c>
      <c r="C616" s="208">
        <v>44830.625011145836</v>
      </c>
      <c r="D616" s="208">
        <v>591.24800000000005</v>
      </c>
      <c r="E616" s="347" t="s">
        <v>246</v>
      </c>
      <c r="F616" s="347" t="s">
        <v>247</v>
      </c>
      <c r="G616" s="347" t="s">
        <v>256</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5">
      <c r="A617" s="347" t="s">
        <v>245</v>
      </c>
      <c r="B617" s="347" t="s">
        <v>245</v>
      </c>
      <c r="C617" s="208">
        <v>44830.6666778125</v>
      </c>
      <c r="D617" s="208">
        <v>594.66700000000003</v>
      </c>
      <c r="E617" s="347" t="s">
        <v>246</v>
      </c>
      <c r="F617" s="347" t="s">
        <v>247</v>
      </c>
      <c r="G617" s="347" t="s">
        <v>256</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5">
      <c r="A618" s="347" t="s">
        <v>245</v>
      </c>
      <c r="B618" s="347" t="s">
        <v>245</v>
      </c>
      <c r="C618" s="208">
        <v>44830.708344479164</v>
      </c>
      <c r="D618" s="208">
        <v>602.97</v>
      </c>
      <c r="E618" s="347" t="s">
        <v>246</v>
      </c>
      <c r="F618" s="347" t="s">
        <v>247</v>
      </c>
      <c r="G618" s="347" t="s">
        <v>256</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5">
      <c r="A619" s="347" t="s">
        <v>245</v>
      </c>
      <c r="B619" s="347" t="s">
        <v>245</v>
      </c>
      <c r="C619" s="208">
        <v>44830.750011145836</v>
      </c>
      <c r="D619" s="208">
        <v>595.80700000000002</v>
      </c>
      <c r="E619" s="347" t="s">
        <v>246</v>
      </c>
      <c r="F619" s="347" t="s">
        <v>247</v>
      </c>
      <c r="G619" s="347" t="s">
        <v>256</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5">
      <c r="A620" s="347" t="s">
        <v>245</v>
      </c>
      <c r="B620" s="347" t="s">
        <v>245</v>
      </c>
      <c r="C620" s="208">
        <v>44830.7916778125</v>
      </c>
      <c r="D620" s="208">
        <v>583.42600000000004</v>
      </c>
      <c r="E620" s="347" t="s">
        <v>246</v>
      </c>
      <c r="F620" s="347" t="s">
        <v>247</v>
      </c>
      <c r="G620" s="347" t="s">
        <v>256</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5">
      <c r="A621" s="347" t="s">
        <v>245</v>
      </c>
      <c r="B621" s="347" t="s">
        <v>245</v>
      </c>
      <c r="C621" s="208">
        <v>44830.833344479164</v>
      </c>
      <c r="D621" s="208">
        <v>588.68100000000004</v>
      </c>
      <c r="E621" s="347" t="s">
        <v>246</v>
      </c>
      <c r="F621" s="347" t="s">
        <v>247</v>
      </c>
      <c r="G621" s="347" t="s">
        <v>256</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5">
      <c r="A622" s="347" t="s">
        <v>245</v>
      </c>
      <c r="B622" s="347" t="s">
        <v>245</v>
      </c>
      <c r="C622" s="208">
        <v>44830.875011145836</v>
      </c>
      <c r="D622" s="208">
        <v>592.19100000000003</v>
      </c>
      <c r="E622" s="347" t="s">
        <v>246</v>
      </c>
      <c r="F622" s="347" t="s">
        <v>247</v>
      </c>
      <c r="G622" s="347" t="s">
        <v>256</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5">
      <c r="A623" s="347" t="s">
        <v>245</v>
      </c>
      <c r="B623" s="347" t="s">
        <v>245</v>
      </c>
      <c r="C623" s="208">
        <v>44830.9166778125</v>
      </c>
      <c r="D623" s="208">
        <v>570.95299999999997</v>
      </c>
      <c r="E623" s="347" t="s">
        <v>246</v>
      </c>
      <c r="F623" s="347" t="s">
        <v>247</v>
      </c>
      <c r="G623" s="347" t="s">
        <v>256</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5">
      <c r="A624" s="347" t="s">
        <v>245</v>
      </c>
      <c r="B624" s="347" t="s">
        <v>245</v>
      </c>
      <c r="C624" s="208">
        <v>44830.958344479164</v>
      </c>
      <c r="D624" s="208">
        <v>540.37300000000005</v>
      </c>
      <c r="E624" s="347" t="s">
        <v>246</v>
      </c>
      <c r="F624" s="347" t="s">
        <v>247</v>
      </c>
      <c r="G624" s="347" t="s">
        <v>256</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5">
      <c r="A625" s="347" t="s">
        <v>245</v>
      </c>
      <c r="B625" s="347" t="s">
        <v>245</v>
      </c>
      <c r="C625" s="208">
        <v>44831.000011145836</v>
      </c>
      <c r="D625" s="208">
        <v>506.03</v>
      </c>
      <c r="E625" s="347" t="s">
        <v>246</v>
      </c>
      <c r="F625" s="347" t="s">
        <v>247</v>
      </c>
      <c r="G625" s="347" t="s">
        <v>256</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5">
      <c r="A626" s="347" t="s">
        <v>245</v>
      </c>
      <c r="B626" s="347" t="s">
        <v>245</v>
      </c>
      <c r="C626" s="208">
        <v>44831.0416778125</v>
      </c>
      <c r="D626" s="208">
        <v>476.45699999999999</v>
      </c>
      <c r="E626" s="347" t="s">
        <v>246</v>
      </c>
      <c r="F626" s="347" t="s">
        <v>247</v>
      </c>
      <c r="G626" s="347" t="s">
        <v>256</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5">
      <c r="A627" s="347" t="s">
        <v>245</v>
      </c>
      <c r="B627" s="347" t="s">
        <v>245</v>
      </c>
      <c r="C627" s="208">
        <v>44831.083344479164</v>
      </c>
      <c r="D627" s="208">
        <v>468.541</v>
      </c>
      <c r="E627" s="347" t="s">
        <v>246</v>
      </c>
      <c r="F627" s="347" t="s">
        <v>247</v>
      </c>
      <c r="G627" s="347" t="s">
        <v>256</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5">
      <c r="A628" s="347" t="s">
        <v>245</v>
      </c>
      <c r="B628" s="347" t="s">
        <v>245</v>
      </c>
      <c r="C628" s="208">
        <v>44831.125011145836</v>
      </c>
      <c r="D628" s="208">
        <v>466.90800000000002</v>
      </c>
      <c r="E628" s="347" t="s">
        <v>246</v>
      </c>
      <c r="F628" s="347" t="s">
        <v>247</v>
      </c>
      <c r="G628" s="347" t="s">
        <v>256</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5">
      <c r="A629" s="347" t="s">
        <v>245</v>
      </c>
      <c r="B629" s="347" t="s">
        <v>245</v>
      </c>
      <c r="C629" s="208">
        <v>44831.1666778125</v>
      </c>
      <c r="D629" s="208">
        <v>463.99599999999998</v>
      </c>
      <c r="E629" s="347" t="s">
        <v>246</v>
      </c>
      <c r="F629" s="347" t="s">
        <v>247</v>
      </c>
      <c r="G629" s="347" t="s">
        <v>256</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5">
      <c r="A630" s="347" t="s">
        <v>245</v>
      </c>
      <c r="B630" s="347" t="s">
        <v>245</v>
      </c>
      <c r="C630" s="208">
        <v>44831.208344479164</v>
      </c>
      <c r="D630" s="208">
        <v>466.49799999999999</v>
      </c>
      <c r="E630" s="347" t="s">
        <v>246</v>
      </c>
      <c r="F630" s="347" t="s">
        <v>247</v>
      </c>
      <c r="G630" s="347" t="s">
        <v>256</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5">
      <c r="A631" s="347" t="s">
        <v>245</v>
      </c>
      <c r="B631" s="347" t="s">
        <v>245</v>
      </c>
      <c r="C631" s="208">
        <v>44831.250011145836</v>
      </c>
      <c r="D631" s="208">
        <v>495.84500000000003</v>
      </c>
      <c r="E631" s="347" t="s">
        <v>246</v>
      </c>
      <c r="F631" s="347" t="s">
        <v>247</v>
      </c>
      <c r="G631" s="347" t="s">
        <v>256</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5">
      <c r="A632" s="347" t="s">
        <v>245</v>
      </c>
      <c r="B632" s="347" t="s">
        <v>245</v>
      </c>
      <c r="C632" s="208">
        <v>44831.2916778125</v>
      </c>
      <c r="D632" s="208">
        <v>552.601</v>
      </c>
      <c r="E632" s="347" t="s">
        <v>246</v>
      </c>
      <c r="F632" s="347" t="s">
        <v>247</v>
      </c>
      <c r="G632" s="347" t="s">
        <v>256</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5">
      <c r="A633" s="347" t="s">
        <v>245</v>
      </c>
      <c r="B633" s="347" t="s">
        <v>245</v>
      </c>
      <c r="C633" s="208">
        <v>44831.333344479164</v>
      </c>
      <c r="D633" s="208">
        <v>578.59500000000003</v>
      </c>
      <c r="E633" s="347" t="s">
        <v>246</v>
      </c>
      <c r="F633" s="347" t="s">
        <v>247</v>
      </c>
      <c r="G633" s="347" t="s">
        <v>256</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5">
      <c r="A634" s="347" t="s">
        <v>245</v>
      </c>
      <c r="B634" s="347" t="s">
        <v>245</v>
      </c>
      <c r="C634" s="208">
        <v>44831.375011145836</v>
      </c>
      <c r="D634" s="208">
        <v>585.36800000000005</v>
      </c>
      <c r="E634" s="347" t="s">
        <v>246</v>
      </c>
      <c r="F634" s="347" t="s">
        <v>247</v>
      </c>
      <c r="G634" s="347" t="s">
        <v>256</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5">
      <c r="A635" s="347" t="s">
        <v>245</v>
      </c>
      <c r="B635" s="347" t="s">
        <v>245</v>
      </c>
      <c r="C635" s="208">
        <v>44831.4166778125</v>
      </c>
      <c r="D635" s="208">
        <v>587.62</v>
      </c>
      <c r="E635" s="347" t="s">
        <v>246</v>
      </c>
      <c r="F635" s="347" t="s">
        <v>247</v>
      </c>
      <c r="G635" s="347" t="s">
        <v>256</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5">
      <c r="A636" s="347" t="s">
        <v>245</v>
      </c>
      <c r="B636" s="347" t="s">
        <v>245</v>
      </c>
      <c r="C636" s="208">
        <v>44831.458344479164</v>
      </c>
      <c r="D636" s="208">
        <v>587.84199999999998</v>
      </c>
      <c r="E636" s="347" t="s">
        <v>246</v>
      </c>
      <c r="F636" s="347" t="s">
        <v>247</v>
      </c>
      <c r="G636" s="347" t="s">
        <v>256</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5">
      <c r="A637" s="347" t="s">
        <v>245</v>
      </c>
      <c r="B637" s="347" t="s">
        <v>245</v>
      </c>
      <c r="C637" s="208">
        <v>44831.500011145836</v>
      </c>
      <c r="D637" s="208">
        <v>582.27499999999998</v>
      </c>
      <c r="E637" s="347" t="s">
        <v>246</v>
      </c>
      <c r="F637" s="347" t="s">
        <v>247</v>
      </c>
      <c r="G637" s="347" t="s">
        <v>256</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5">
      <c r="A638" s="347" t="s">
        <v>245</v>
      </c>
      <c r="B638" s="347" t="s">
        <v>245</v>
      </c>
      <c r="C638" s="208">
        <v>44831.5416778125</v>
      </c>
      <c r="D638" s="208">
        <v>584.13800000000003</v>
      </c>
      <c r="E638" s="347" t="s">
        <v>246</v>
      </c>
      <c r="F638" s="347" t="s">
        <v>247</v>
      </c>
      <c r="G638" s="347" t="s">
        <v>256</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5">
      <c r="A639" s="347" t="s">
        <v>245</v>
      </c>
      <c r="B639" s="347" t="s">
        <v>245</v>
      </c>
      <c r="C639" s="208">
        <v>44831.583344479164</v>
      </c>
      <c r="D639" s="208">
        <v>586.48800000000006</v>
      </c>
      <c r="E639" s="347" t="s">
        <v>246</v>
      </c>
      <c r="F639" s="347" t="s">
        <v>247</v>
      </c>
      <c r="G639" s="347" t="s">
        <v>256</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5">
      <c r="A640" s="347" t="s">
        <v>245</v>
      </c>
      <c r="B640" s="347" t="s">
        <v>245</v>
      </c>
      <c r="C640" s="208">
        <v>44831.625011145836</v>
      </c>
      <c r="D640" s="208">
        <v>583.524</v>
      </c>
      <c r="E640" s="347" t="s">
        <v>246</v>
      </c>
      <c r="F640" s="347" t="s">
        <v>247</v>
      </c>
      <c r="G640" s="347" t="s">
        <v>256</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5">
      <c r="A641" s="347" t="s">
        <v>245</v>
      </c>
      <c r="B641" s="347" t="s">
        <v>245</v>
      </c>
      <c r="C641" s="208">
        <v>44831.6666778125</v>
      </c>
      <c r="D641" s="208">
        <v>580.41300000000001</v>
      </c>
      <c r="E641" s="347" t="s">
        <v>246</v>
      </c>
      <c r="F641" s="347" t="s">
        <v>247</v>
      </c>
      <c r="G641" s="347" t="s">
        <v>256</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5">
      <c r="A642" s="347" t="s">
        <v>245</v>
      </c>
      <c r="B642" s="347" t="s">
        <v>245</v>
      </c>
      <c r="C642" s="208">
        <v>44831.708344479164</v>
      </c>
      <c r="D642" s="208">
        <v>577.697</v>
      </c>
      <c r="E642" s="347" t="s">
        <v>246</v>
      </c>
      <c r="F642" s="347" t="s">
        <v>247</v>
      </c>
      <c r="G642" s="347" t="s">
        <v>256</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5">
      <c r="A643" s="347" t="s">
        <v>245</v>
      </c>
      <c r="B643" s="347" t="s">
        <v>245</v>
      </c>
      <c r="C643" s="208">
        <v>44831.750011145836</v>
      </c>
      <c r="D643" s="208">
        <v>574.18700000000001</v>
      </c>
      <c r="E643" s="347" t="s">
        <v>246</v>
      </c>
      <c r="F643" s="347" t="s">
        <v>247</v>
      </c>
      <c r="G643" s="347" t="s">
        <v>256</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5">
      <c r="A644" s="347" t="s">
        <v>245</v>
      </c>
      <c r="B644" s="347" t="s">
        <v>245</v>
      </c>
      <c r="C644" s="208">
        <v>44831.7916778125</v>
      </c>
      <c r="D644" s="208">
        <v>572.87099999999998</v>
      </c>
      <c r="E644" s="347" t="s">
        <v>246</v>
      </c>
      <c r="F644" s="347" t="s">
        <v>247</v>
      </c>
      <c r="G644" s="347" t="s">
        <v>256</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5">
      <c r="A645" s="347" t="s">
        <v>245</v>
      </c>
      <c r="B645" s="347" t="s">
        <v>245</v>
      </c>
      <c r="C645" s="208">
        <v>44831.833344479164</v>
      </c>
      <c r="D645" s="208">
        <v>588.34400000000005</v>
      </c>
      <c r="E645" s="347" t="s">
        <v>246</v>
      </c>
      <c r="F645" s="347" t="s">
        <v>247</v>
      </c>
      <c r="G645" s="347" t="s">
        <v>256</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5">
      <c r="A646" s="347" t="s">
        <v>245</v>
      </c>
      <c r="B646" s="347" t="s">
        <v>245</v>
      </c>
      <c r="C646" s="208">
        <v>44831.875011145836</v>
      </c>
      <c r="D646" s="208">
        <v>597.09100000000001</v>
      </c>
      <c r="E646" s="347" t="s">
        <v>246</v>
      </c>
      <c r="F646" s="347" t="s">
        <v>247</v>
      </c>
      <c r="G646" s="347" t="s">
        <v>256</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5">
      <c r="A647" s="347" t="s">
        <v>245</v>
      </c>
      <c r="B647" s="347" t="s">
        <v>245</v>
      </c>
      <c r="C647" s="208">
        <v>44831.9166778125</v>
      </c>
      <c r="D647" s="208">
        <v>585.45100000000002</v>
      </c>
      <c r="E647" s="347" t="s">
        <v>246</v>
      </c>
      <c r="F647" s="347" t="s">
        <v>247</v>
      </c>
      <c r="G647" s="347" t="s">
        <v>256</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5">
      <c r="A648" s="347" t="s">
        <v>245</v>
      </c>
      <c r="B648" s="347" t="s">
        <v>245</v>
      </c>
      <c r="C648" s="208">
        <v>44831.958344479164</v>
      </c>
      <c r="D648" s="208">
        <v>558.822</v>
      </c>
      <c r="E648" s="347" t="s">
        <v>246</v>
      </c>
      <c r="F648" s="347" t="s">
        <v>247</v>
      </c>
      <c r="G648" s="347" t="s">
        <v>256</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5">
      <c r="A649" s="347" t="s">
        <v>245</v>
      </c>
      <c r="B649" s="347" t="s">
        <v>245</v>
      </c>
      <c r="C649" s="208">
        <v>44832.000011145836</v>
      </c>
      <c r="D649" s="208">
        <v>531.029</v>
      </c>
      <c r="E649" s="347" t="s">
        <v>246</v>
      </c>
      <c r="F649" s="347" t="s">
        <v>247</v>
      </c>
      <c r="G649" s="347" t="s">
        <v>256</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5">
      <c r="A650" s="347" t="s">
        <v>245</v>
      </c>
      <c r="B650" s="347" t="s">
        <v>245</v>
      </c>
      <c r="C650" s="208">
        <v>44832.0416778125</v>
      </c>
      <c r="D650" s="208">
        <v>509.39299999999997</v>
      </c>
      <c r="E650" s="347" t="s">
        <v>246</v>
      </c>
      <c r="F650" s="347" t="s">
        <v>247</v>
      </c>
      <c r="G650" s="347" t="s">
        <v>256</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5">
      <c r="A651" s="347" t="s">
        <v>245</v>
      </c>
      <c r="B651" s="347" t="s">
        <v>245</v>
      </c>
      <c r="C651" s="208">
        <v>44832.083344479164</v>
      </c>
      <c r="D651" s="208">
        <v>500.06799999999998</v>
      </c>
      <c r="E651" s="347" t="s">
        <v>246</v>
      </c>
      <c r="F651" s="347" t="s">
        <v>247</v>
      </c>
      <c r="G651" s="347" t="s">
        <v>256</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5">
      <c r="A652" s="347" t="s">
        <v>245</v>
      </c>
      <c r="B652" s="347" t="s">
        <v>245</v>
      </c>
      <c r="C652" s="208">
        <v>44832.125011145836</v>
      </c>
      <c r="D652" s="208">
        <v>500.63400000000001</v>
      </c>
      <c r="E652" s="347" t="s">
        <v>246</v>
      </c>
      <c r="F652" s="347" t="s">
        <v>247</v>
      </c>
      <c r="G652" s="347" t="s">
        <v>256</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5">
      <c r="A653" s="347" t="s">
        <v>245</v>
      </c>
      <c r="B653" s="347" t="s">
        <v>245</v>
      </c>
      <c r="C653" s="208">
        <v>44832.1666778125</v>
      </c>
      <c r="D653" s="208">
        <v>500.51299999999998</v>
      </c>
      <c r="E653" s="347" t="s">
        <v>246</v>
      </c>
      <c r="F653" s="347" t="s">
        <v>247</v>
      </c>
      <c r="G653" s="347" t="s">
        <v>256</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5">
      <c r="A654" s="347" t="s">
        <v>245</v>
      </c>
      <c r="B654" s="347" t="s">
        <v>245</v>
      </c>
      <c r="C654" s="208">
        <v>44832.208344479164</v>
      </c>
      <c r="D654" s="208">
        <v>508.19400000000002</v>
      </c>
      <c r="E654" s="347" t="s">
        <v>246</v>
      </c>
      <c r="F654" s="347" t="s">
        <v>247</v>
      </c>
      <c r="G654" s="347" t="s">
        <v>256</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5">
      <c r="A655" s="347" t="s">
        <v>245</v>
      </c>
      <c r="B655" s="347" t="s">
        <v>245</v>
      </c>
      <c r="C655" s="208">
        <v>44832.250011145836</v>
      </c>
      <c r="D655" s="208">
        <v>537.51499999999999</v>
      </c>
      <c r="E655" s="347" t="s">
        <v>246</v>
      </c>
      <c r="F655" s="347" t="s">
        <v>247</v>
      </c>
      <c r="G655" s="347" t="s">
        <v>256</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5">
      <c r="A656" s="347" t="s">
        <v>245</v>
      </c>
      <c r="B656" s="347" t="s">
        <v>245</v>
      </c>
      <c r="C656" s="208">
        <v>44832.2916778125</v>
      </c>
      <c r="D656" s="208">
        <v>589.94000000000005</v>
      </c>
      <c r="E656" s="347" t="s">
        <v>246</v>
      </c>
      <c r="F656" s="347" t="s">
        <v>247</v>
      </c>
      <c r="G656" s="347" t="s">
        <v>256</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5">
      <c r="A657" s="347" t="s">
        <v>245</v>
      </c>
      <c r="B657" s="347" t="s">
        <v>245</v>
      </c>
      <c r="C657" s="208">
        <v>44832.333344479164</v>
      </c>
      <c r="D657" s="208">
        <v>616.096</v>
      </c>
      <c r="E657" s="347" t="s">
        <v>246</v>
      </c>
      <c r="F657" s="347" t="s">
        <v>247</v>
      </c>
      <c r="G657" s="347" t="s">
        <v>256</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5">
      <c r="A658" s="347" t="s">
        <v>245</v>
      </c>
      <c r="B658" s="347" t="s">
        <v>245</v>
      </c>
      <c r="C658" s="208">
        <v>44832.375011145836</v>
      </c>
      <c r="D658" s="208">
        <v>624.92700000000002</v>
      </c>
      <c r="E658" s="347" t="s">
        <v>246</v>
      </c>
      <c r="F658" s="347" t="s">
        <v>247</v>
      </c>
      <c r="G658" s="347" t="s">
        <v>256</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5">
      <c r="A659" s="347" t="s">
        <v>245</v>
      </c>
      <c r="B659" s="347" t="s">
        <v>245</v>
      </c>
      <c r="C659" s="208">
        <v>44832.4166778125</v>
      </c>
      <c r="D659" s="208">
        <v>618.08500000000004</v>
      </c>
      <c r="E659" s="347" t="s">
        <v>246</v>
      </c>
      <c r="F659" s="347" t="s">
        <v>247</v>
      </c>
      <c r="G659" s="347" t="s">
        <v>256</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5">
      <c r="A660" s="347" t="s">
        <v>245</v>
      </c>
      <c r="B660" s="347" t="s">
        <v>245</v>
      </c>
      <c r="C660" s="208">
        <v>44832.458344479164</v>
      </c>
      <c r="D660" s="208">
        <v>601.19799999999998</v>
      </c>
      <c r="E660" s="347" t="s">
        <v>246</v>
      </c>
      <c r="F660" s="347" t="s">
        <v>247</v>
      </c>
      <c r="G660" s="347" t="s">
        <v>256</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5">
      <c r="A661" s="347" t="s">
        <v>245</v>
      </c>
      <c r="B661" s="347" t="s">
        <v>245</v>
      </c>
      <c r="C661" s="208">
        <v>44832.500011145836</v>
      </c>
      <c r="D661" s="208">
        <v>593.14</v>
      </c>
      <c r="E661" s="347" t="s">
        <v>246</v>
      </c>
      <c r="F661" s="347" t="s">
        <v>247</v>
      </c>
      <c r="G661" s="347" t="s">
        <v>256</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5">
      <c r="A662" s="347" t="s">
        <v>245</v>
      </c>
      <c r="B662" s="347" t="s">
        <v>245</v>
      </c>
      <c r="C662" s="208">
        <v>44832.5416778125</v>
      </c>
      <c r="D662" s="208">
        <v>583.52300000000002</v>
      </c>
      <c r="E662" s="347" t="s">
        <v>246</v>
      </c>
      <c r="F662" s="347" t="s">
        <v>247</v>
      </c>
      <c r="G662" s="347" t="s">
        <v>256</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5">
      <c r="A663" s="347" t="s">
        <v>245</v>
      </c>
      <c r="B663" s="347" t="s">
        <v>245</v>
      </c>
      <c r="C663" s="208">
        <v>44832.583344479164</v>
      </c>
      <c r="D663" s="208">
        <v>579.625</v>
      </c>
      <c r="E663" s="347" t="s">
        <v>246</v>
      </c>
      <c r="F663" s="347" t="s">
        <v>247</v>
      </c>
      <c r="G663" s="347" t="s">
        <v>256</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5">
      <c r="A664" s="347" t="s">
        <v>245</v>
      </c>
      <c r="B664" s="347" t="s">
        <v>245</v>
      </c>
      <c r="C664" s="208">
        <v>44832.625011145836</v>
      </c>
      <c r="D664" s="208">
        <v>578.07799999999997</v>
      </c>
      <c r="E664" s="347" t="s">
        <v>246</v>
      </c>
      <c r="F664" s="347" t="s">
        <v>247</v>
      </c>
      <c r="G664" s="347" t="s">
        <v>256</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5">
      <c r="A665" s="347" t="s">
        <v>245</v>
      </c>
      <c r="B665" s="347" t="s">
        <v>245</v>
      </c>
      <c r="C665" s="208">
        <v>44832.6666778125</v>
      </c>
      <c r="D665" s="208">
        <v>568.94200000000001</v>
      </c>
      <c r="E665" s="347" t="s">
        <v>246</v>
      </c>
      <c r="F665" s="347" t="s">
        <v>247</v>
      </c>
      <c r="G665" s="347" t="s">
        <v>256</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5">
      <c r="A666" s="347" t="s">
        <v>245</v>
      </c>
      <c r="B666" s="347" t="s">
        <v>245</v>
      </c>
      <c r="C666" s="208">
        <v>44832.708344479164</v>
      </c>
      <c r="D666" s="208">
        <v>573.41899999999998</v>
      </c>
      <c r="E666" s="347" t="s">
        <v>246</v>
      </c>
      <c r="F666" s="347" t="s">
        <v>247</v>
      </c>
      <c r="G666" s="347" t="s">
        <v>256</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5">
      <c r="A667" s="347" t="s">
        <v>245</v>
      </c>
      <c r="B667" s="347" t="s">
        <v>245</v>
      </c>
      <c r="C667" s="208">
        <v>44832.750011145836</v>
      </c>
      <c r="D667" s="208">
        <v>574.96900000000005</v>
      </c>
      <c r="E667" s="347" t="s">
        <v>246</v>
      </c>
      <c r="F667" s="347" t="s">
        <v>247</v>
      </c>
      <c r="G667" s="347" t="s">
        <v>256</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5">
      <c r="A668" s="347" t="s">
        <v>245</v>
      </c>
      <c r="B668" s="347" t="s">
        <v>245</v>
      </c>
      <c r="C668" s="208">
        <v>44832.7916778125</v>
      </c>
      <c r="D668" s="208">
        <v>584.25599999999997</v>
      </c>
      <c r="E668" s="347" t="s">
        <v>246</v>
      </c>
      <c r="F668" s="347" t="s">
        <v>247</v>
      </c>
      <c r="G668" s="347" t="s">
        <v>256</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5">
      <c r="A669" s="347" t="s">
        <v>245</v>
      </c>
      <c r="B669" s="347" t="s">
        <v>245</v>
      </c>
      <c r="C669" s="208">
        <v>44832.833344479164</v>
      </c>
      <c r="D669" s="208">
        <v>604.10699999999997</v>
      </c>
      <c r="E669" s="347" t="s">
        <v>246</v>
      </c>
      <c r="F669" s="347" t="s">
        <v>247</v>
      </c>
      <c r="G669" s="347" t="s">
        <v>256</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5">
      <c r="A670" s="347" t="s">
        <v>245</v>
      </c>
      <c r="B670" s="347" t="s">
        <v>245</v>
      </c>
      <c r="C670" s="208">
        <v>44832.875011145836</v>
      </c>
      <c r="D670" s="208">
        <v>611.46699999999998</v>
      </c>
      <c r="E670" s="347" t="s">
        <v>246</v>
      </c>
      <c r="F670" s="347" t="s">
        <v>247</v>
      </c>
      <c r="G670" s="347" t="s">
        <v>256</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5">
      <c r="A671" s="347" t="s">
        <v>245</v>
      </c>
      <c r="B671" s="347" t="s">
        <v>245</v>
      </c>
      <c r="C671" s="208">
        <v>44832.9166778125</v>
      </c>
      <c r="D671" s="208">
        <v>603.495</v>
      </c>
      <c r="E671" s="347" t="s">
        <v>246</v>
      </c>
      <c r="F671" s="347" t="s">
        <v>247</v>
      </c>
      <c r="G671" s="347" t="s">
        <v>256</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5">
      <c r="A672" s="347" t="s">
        <v>245</v>
      </c>
      <c r="B672" s="347" t="s">
        <v>245</v>
      </c>
      <c r="C672" s="208">
        <v>44832.958344479164</v>
      </c>
      <c r="D672" s="208">
        <v>574.14099999999996</v>
      </c>
      <c r="E672" s="347" t="s">
        <v>246</v>
      </c>
      <c r="F672" s="347" t="s">
        <v>247</v>
      </c>
      <c r="G672" s="347" t="s">
        <v>256</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5">
      <c r="A673" s="347" t="s">
        <v>245</v>
      </c>
      <c r="B673" s="347" t="s">
        <v>245</v>
      </c>
      <c r="C673" s="208">
        <v>44833.000011145836</v>
      </c>
      <c r="D673" s="208">
        <v>550.94399999999996</v>
      </c>
      <c r="E673" s="347" t="s">
        <v>246</v>
      </c>
      <c r="F673" s="347" t="s">
        <v>247</v>
      </c>
      <c r="G673" s="347" t="s">
        <v>256</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5">
      <c r="A674" s="347" t="s">
        <v>245</v>
      </c>
      <c r="B674" s="347" t="s">
        <v>245</v>
      </c>
      <c r="C674" s="208">
        <v>44833.0416778125</v>
      </c>
      <c r="D674" s="208">
        <v>528.34799999999996</v>
      </c>
      <c r="E674" s="347" t="s">
        <v>246</v>
      </c>
      <c r="F674" s="347" t="s">
        <v>247</v>
      </c>
      <c r="G674" s="347" t="s">
        <v>256</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5">
      <c r="A675" s="347" t="s">
        <v>245</v>
      </c>
      <c r="B675" s="347" t="s">
        <v>245</v>
      </c>
      <c r="C675" s="208">
        <v>44833.083344479164</v>
      </c>
      <c r="D675" s="208">
        <v>520.34699999999998</v>
      </c>
      <c r="E675" s="347" t="s">
        <v>246</v>
      </c>
      <c r="F675" s="347" t="s">
        <v>247</v>
      </c>
      <c r="G675" s="347" t="s">
        <v>256</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5">
      <c r="A676" s="347" t="s">
        <v>245</v>
      </c>
      <c r="B676" s="347" t="s">
        <v>245</v>
      </c>
      <c r="C676" s="208">
        <v>44833.125011145836</v>
      </c>
      <c r="D676" s="208">
        <v>516.72900000000004</v>
      </c>
      <c r="E676" s="347" t="s">
        <v>246</v>
      </c>
      <c r="F676" s="347" t="s">
        <v>247</v>
      </c>
      <c r="G676" s="347" t="s">
        <v>256</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5">
      <c r="A677" s="347" t="s">
        <v>245</v>
      </c>
      <c r="B677" s="347" t="s">
        <v>245</v>
      </c>
      <c r="C677" s="208">
        <v>44833.1666778125</v>
      </c>
      <c r="D677" s="208">
        <v>514.27</v>
      </c>
      <c r="E677" s="347" t="s">
        <v>246</v>
      </c>
      <c r="F677" s="347" t="s">
        <v>247</v>
      </c>
      <c r="G677" s="347" t="s">
        <v>256</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5">
      <c r="A678" s="347" t="s">
        <v>245</v>
      </c>
      <c r="B678" s="347" t="s">
        <v>245</v>
      </c>
      <c r="C678" s="208">
        <v>44833.208344479164</v>
      </c>
      <c r="D678" s="208">
        <v>526.02200000000005</v>
      </c>
      <c r="E678" s="347" t="s">
        <v>246</v>
      </c>
      <c r="F678" s="347" t="s">
        <v>247</v>
      </c>
      <c r="G678" s="347" t="s">
        <v>256</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5">
      <c r="A679" s="347" t="s">
        <v>245</v>
      </c>
      <c r="B679" s="347" t="s">
        <v>245</v>
      </c>
      <c r="C679" s="208">
        <v>44833.250011145836</v>
      </c>
      <c r="D679" s="208">
        <v>547.01300000000003</v>
      </c>
      <c r="E679" s="347" t="s">
        <v>246</v>
      </c>
      <c r="F679" s="347" t="s">
        <v>247</v>
      </c>
      <c r="G679" s="347" t="s">
        <v>256</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5">
      <c r="A680" s="347" t="s">
        <v>245</v>
      </c>
      <c r="B680" s="347" t="s">
        <v>245</v>
      </c>
      <c r="C680" s="208">
        <v>44833.2916778125</v>
      </c>
      <c r="D680" s="208">
        <v>595.31200000000001</v>
      </c>
      <c r="E680" s="347" t="s">
        <v>246</v>
      </c>
      <c r="F680" s="347" t="s">
        <v>247</v>
      </c>
      <c r="G680" s="347" t="s">
        <v>256</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5">
      <c r="A681" s="347" t="s">
        <v>245</v>
      </c>
      <c r="B681" s="347" t="s">
        <v>245</v>
      </c>
      <c r="C681" s="208">
        <v>44833.333344479164</v>
      </c>
      <c r="D681" s="208">
        <v>623.66600000000005</v>
      </c>
      <c r="E681" s="347" t="s">
        <v>246</v>
      </c>
      <c r="F681" s="347" t="s">
        <v>247</v>
      </c>
      <c r="G681" s="347" t="s">
        <v>256</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5">
      <c r="A682" s="347" t="s">
        <v>245</v>
      </c>
      <c r="B682" s="347" t="s">
        <v>245</v>
      </c>
      <c r="C682" s="208">
        <v>44833.375011145836</v>
      </c>
      <c r="D682" s="208">
        <v>628.98800000000006</v>
      </c>
      <c r="E682" s="347" t="s">
        <v>246</v>
      </c>
      <c r="F682" s="347" t="s">
        <v>247</v>
      </c>
      <c r="G682" s="347" t="s">
        <v>256</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5">
      <c r="A683" s="347" t="s">
        <v>245</v>
      </c>
      <c r="B683" s="347" t="s">
        <v>245</v>
      </c>
      <c r="C683" s="208">
        <v>44833.4166778125</v>
      </c>
      <c r="D683" s="208">
        <v>635.20100000000002</v>
      </c>
      <c r="E683" s="347" t="s">
        <v>246</v>
      </c>
      <c r="F683" s="347" t="s">
        <v>247</v>
      </c>
      <c r="G683" s="347" t="s">
        <v>256</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5">
      <c r="A684" s="347" t="s">
        <v>245</v>
      </c>
      <c r="B684" s="347" t="s">
        <v>245</v>
      </c>
      <c r="C684" s="208">
        <v>44833.458344479164</v>
      </c>
      <c r="D684" s="208">
        <v>618.71</v>
      </c>
      <c r="E684" s="347" t="s">
        <v>246</v>
      </c>
      <c r="F684" s="347" t="s">
        <v>247</v>
      </c>
      <c r="G684" s="347" t="s">
        <v>256</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5">
      <c r="A685" s="347" t="s">
        <v>245</v>
      </c>
      <c r="B685" s="347" t="s">
        <v>245</v>
      </c>
      <c r="C685" s="208">
        <v>44833.500011145836</v>
      </c>
      <c r="D685" s="208">
        <v>613.904</v>
      </c>
      <c r="E685" s="347" t="s">
        <v>246</v>
      </c>
      <c r="F685" s="347" t="s">
        <v>247</v>
      </c>
      <c r="G685" s="347" t="s">
        <v>256</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5">
      <c r="A686" s="347" t="s">
        <v>245</v>
      </c>
      <c r="B686" s="347" t="s">
        <v>245</v>
      </c>
      <c r="C686" s="208">
        <v>44833.5416778125</v>
      </c>
      <c r="D686" s="208">
        <v>597.45000000000005</v>
      </c>
      <c r="E686" s="347" t="s">
        <v>246</v>
      </c>
      <c r="F686" s="347" t="s">
        <v>247</v>
      </c>
      <c r="G686" s="347" t="s">
        <v>256</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5">
      <c r="A687" s="347" t="s">
        <v>245</v>
      </c>
      <c r="B687" s="347" t="s">
        <v>245</v>
      </c>
      <c r="C687" s="208">
        <v>44833.583344479164</v>
      </c>
      <c r="D687" s="208">
        <v>589.77200000000005</v>
      </c>
      <c r="E687" s="347" t="s">
        <v>246</v>
      </c>
      <c r="F687" s="347" t="s">
        <v>247</v>
      </c>
      <c r="G687" s="347" t="s">
        <v>256</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5">
      <c r="A688" s="347" t="s">
        <v>245</v>
      </c>
      <c r="B688" s="347" t="s">
        <v>245</v>
      </c>
      <c r="C688" s="208">
        <v>44833.625011145836</v>
      </c>
      <c r="D688" s="208">
        <v>587.23</v>
      </c>
      <c r="E688" s="347" t="s">
        <v>246</v>
      </c>
      <c r="F688" s="347" t="s">
        <v>247</v>
      </c>
      <c r="G688" s="347" t="s">
        <v>256</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5">
      <c r="A689" s="347" t="s">
        <v>245</v>
      </c>
      <c r="B689" s="347" t="s">
        <v>245</v>
      </c>
      <c r="C689" s="208">
        <v>44833.6666778125</v>
      </c>
      <c r="D689" s="208">
        <v>582.86599999999999</v>
      </c>
      <c r="E689" s="347" t="s">
        <v>246</v>
      </c>
      <c r="F689" s="347" t="s">
        <v>247</v>
      </c>
      <c r="G689" s="347" t="s">
        <v>256</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5">
      <c r="A690" s="347" t="s">
        <v>245</v>
      </c>
      <c r="B690" s="347" t="s">
        <v>245</v>
      </c>
      <c r="C690" s="208">
        <v>44833.708344479164</v>
      </c>
      <c r="D690" s="208">
        <v>585.31799999999998</v>
      </c>
      <c r="E690" s="347" t="s">
        <v>246</v>
      </c>
      <c r="F690" s="347" t="s">
        <v>247</v>
      </c>
      <c r="G690" s="347" t="s">
        <v>256</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5">
      <c r="A691" s="347" t="s">
        <v>245</v>
      </c>
      <c r="B691" s="347" t="s">
        <v>245</v>
      </c>
      <c r="C691" s="208">
        <v>44833.750011145836</v>
      </c>
      <c r="D691" s="208">
        <v>582.721</v>
      </c>
      <c r="E691" s="347" t="s">
        <v>246</v>
      </c>
      <c r="F691" s="347" t="s">
        <v>247</v>
      </c>
      <c r="G691" s="347" t="s">
        <v>256</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5">
      <c r="A692" s="347" t="s">
        <v>245</v>
      </c>
      <c r="B692" s="347" t="s">
        <v>245</v>
      </c>
      <c r="C692" s="208">
        <v>44833.7916778125</v>
      </c>
      <c r="D692" s="208">
        <v>578.80999999999995</v>
      </c>
      <c r="E692" s="347" t="s">
        <v>246</v>
      </c>
      <c r="F692" s="347" t="s">
        <v>247</v>
      </c>
      <c r="G692" s="347" t="s">
        <v>256</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5">
      <c r="A693" s="347" t="s">
        <v>245</v>
      </c>
      <c r="B693" s="347" t="s">
        <v>245</v>
      </c>
      <c r="C693" s="208">
        <v>44833.833344479164</v>
      </c>
      <c r="D693" s="208">
        <v>594.02599999999995</v>
      </c>
      <c r="E693" s="347" t="s">
        <v>246</v>
      </c>
      <c r="F693" s="347" t="s">
        <v>247</v>
      </c>
      <c r="G693" s="347" t="s">
        <v>256</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5">
      <c r="A694" s="347" t="s">
        <v>245</v>
      </c>
      <c r="B694" s="347" t="s">
        <v>245</v>
      </c>
      <c r="C694" s="208">
        <v>44833.875011145836</v>
      </c>
      <c r="D694" s="208">
        <v>599.89200000000005</v>
      </c>
      <c r="E694" s="347" t="s">
        <v>246</v>
      </c>
      <c r="F694" s="347" t="s">
        <v>247</v>
      </c>
      <c r="G694" s="347" t="s">
        <v>256</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5">
      <c r="A695" s="347" t="s">
        <v>245</v>
      </c>
      <c r="B695" s="347" t="s">
        <v>245</v>
      </c>
      <c r="C695" s="208">
        <v>44833.9166778125</v>
      </c>
      <c r="D695" s="208">
        <v>582.654</v>
      </c>
      <c r="E695" s="347" t="s">
        <v>246</v>
      </c>
      <c r="F695" s="347" t="s">
        <v>247</v>
      </c>
      <c r="G695" s="347" t="s">
        <v>256</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5">
      <c r="A696" s="347" t="s">
        <v>245</v>
      </c>
      <c r="B696" s="347" t="s">
        <v>245</v>
      </c>
      <c r="C696" s="208">
        <v>44833.958344479164</v>
      </c>
      <c r="D696" s="208">
        <v>565.15</v>
      </c>
      <c r="E696" s="347" t="s">
        <v>246</v>
      </c>
      <c r="F696" s="347" t="s">
        <v>247</v>
      </c>
      <c r="G696" s="347" t="s">
        <v>256</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5">
      <c r="A697" s="347" t="s">
        <v>245</v>
      </c>
      <c r="B697" s="347" t="s">
        <v>245</v>
      </c>
      <c r="C697" s="208">
        <v>44834.000011145836</v>
      </c>
      <c r="D697" s="208">
        <v>536.04700000000003</v>
      </c>
      <c r="E697" s="347" t="s">
        <v>246</v>
      </c>
      <c r="F697" s="347" t="s">
        <v>247</v>
      </c>
      <c r="G697" s="347" t="s">
        <v>256</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5">
      <c r="A698" s="347" t="s">
        <v>245</v>
      </c>
      <c r="B698" s="347" t="s">
        <v>245</v>
      </c>
      <c r="C698" s="208">
        <v>44834.0416778125</v>
      </c>
      <c r="D698" s="208">
        <v>516.23500000000001</v>
      </c>
      <c r="E698" s="347" t="s">
        <v>246</v>
      </c>
      <c r="F698" s="347" t="s">
        <v>247</v>
      </c>
      <c r="G698" s="347" t="s">
        <v>256</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5">
      <c r="A699" s="347" t="s">
        <v>245</v>
      </c>
      <c r="B699" s="347" t="s">
        <v>245</v>
      </c>
      <c r="C699" s="208">
        <v>44834.083344479164</v>
      </c>
      <c r="D699" s="208">
        <v>509.72</v>
      </c>
      <c r="E699" s="347" t="s">
        <v>246</v>
      </c>
      <c r="F699" s="347" t="s">
        <v>247</v>
      </c>
      <c r="G699" s="347" t="s">
        <v>256</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5">
      <c r="A700" s="347" t="s">
        <v>245</v>
      </c>
      <c r="B700" s="347" t="s">
        <v>245</v>
      </c>
      <c r="C700" s="208">
        <v>44834.125011145836</v>
      </c>
      <c r="D700" s="208">
        <v>505.76299999999998</v>
      </c>
      <c r="E700" s="347" t="s">
        <v>246</v>
      </c>
      <c r="F700" s="347" t="s">
        <v>247</v>
      </c>
      <c r="G700" s="347" t="s">
        <v>256</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5">
      <c r="A701" s="347" t="s">
        <v>245</v>
      </c>
      <c r="B701" s="347" t="s">
        <v>245</v>
      </c>
      <c r="C701" s="208">
        <v>44834.1666778125</v>
      </c>
      <c r="D701" s="208">
        <v>513.99900000000002</v>
      </c>
      <c r="E701" s="347" t="s">
        <v>246</v>
      </c>
      <c r="F701" s="347" t="s">
        <v>247</v>
      </c>
      <c r="G701" s="347" t="s">
        <v>256</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5">
      <c r="A702" s="347" t="s">
        <v>245</v>
      </c>
      <c r="B702" s="347" t="s">
        <v>245</v>
      </c>
      <c r="C702" s="208">
        <v>44834.208344479164</v>
      </c>
      <c r="D702" s="208">
        <v>518.37599999999998</v>
      </c>
      <c r="E702" s="347" t="s">
        <v>246</v>
      </c>
      <c r="F702" s="347" t="s">
        <v>247</v>
      </c>
      <c r="G702" s="347" t="s">
        <v>256</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5">
      <c r="A703" s="347" t="s">
        <v>245</v>
      </c>
      <c r="B703" s="347" t="s">
        <v>245</v>
      </c>
      <c r="C703" s="208">
        <v>44834.250011145836</v>
      </c>
      <c r="D703" s="208">
        <v>540.13400000000001</v>
      </c>
      <c r="E703" s="347" t="s">
        <v>246</v>
      </c>
      <c r="F703" s="347" t="s">
        <v>247</v>
      </c>
      <c r="G703" s="347" t="s">
        <v>256</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5">
      <c r="A704" s="347" t="s">
        <v>245</v>
      </c>
      <c r="B704" s="347" t="s">
        <v>245</v>
      </c>
      <c r="C704" s="208">
        <v>44834.2916778125</v>
      </c>
      <c r="D704" s="208">
        <v>588.76400000000001</v>
      </c>
      <c r="E704" s="347" t="s">
        <v>246</v>
      </c>
      <c r="F704" s="347" t="s">
        <v>247</v>
      </c>
      <c r="G704" s="347" t="s">
        <v>256</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5">
      <c r="A705" s="347" t="s">
        <v>245</v>
      </c>
      <c r="B705" s="347" t="s">
        <v>245</v>
      </c>
      <c r="C705" s="208">
        <v>44834.333344479164</v>
      </c>
      <c r="D705" s="208">
        <v>614.86099999999999</v>
      </c>
      <c r="E705" s="347" t="s">
        <v>246</v>
      </c>
      <c r="F705" s="347" t="s">
        <v>247</v>
      </c>
      <c r="G705" s="347" t="s">
        <v>256</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5">
      <c r="A706" s="347" t="s">
        <v>245</v>
      </c>
      <c r="B706" s="347" t="s">
        <v>245</v>
      </c>
      <c r="C706" s="208">
        <v>44834.375011145836</v>
      </c>
      <c r="D706" s="208">
        <v>619.80600000000004</v>
      </c>
      <c r="E706" s="347" t="s">
        <v>246</v>
      </c>
      <c r="F706" s="347" t="s">
        <v>247</v>
      </c>
      <c r="G706" s="347" t="s">
        <v>256</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5">
      <c r="A707" s="347" t="s">
        <v>245</v>
      </c>
      <c r="B707" s="347" t="s">
        <v>245</v>
      </c>
      <c r="C707" s="208">
        <v>44834.4166778125</v>
      </c>
      <c r="D707" s="208">
        <v>621.78099999999995</v>
      </c>
      <c r="E707" s="347" t="s">
        <v>246</v>
      </c>
      <c r="F707" s="347" t="s">
        <v>247</v>
      </c>
      <c r="G707" s="347" t="s">
        <v>256</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5">
      <c r="A708" s="347" t="s">
        <v>245</v>
      </c>
      <c r="B708" s="347" t="s">
        <v>245</v>
      </c>
      <c r="C708" s="208">
        <v>44834.458344479164</v>
      </c>
      <c r="D708" s="208">
        <v>616.73400000000004</v>
      </c>
      <c r="E708" s="347" t="s">
        <v>246</v>
      </c>
      <c r="F708" s="347" t="s">
        <v>247</v>
      </c>
      <c r="G708" s="347" t="s">
        <v>256</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5">
      <c r="A709" s="347" t="s">
        <v>245</v>
      </c>
      <c r="B709" s="347" t="s">
        <v>245</v>
      </c>
      <c r="C709" s="208">
        <v>44834.500011145836</v>
      </c>
      <c r="D709" s="208">
        <v>602.38199999999995</v>
      </c>
      <c r="E709" s="347" t="s">
        <v>246</v>
      </c>
      <c r="F709" s="347" t="s">
        <v>247</v>
      </c>
      <c r="G709" s="347" t="s">
        <v>256</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5">
      <c r="A710" s="347" t="s">
        <v>245</v>
      </c>
      <c r="B710" s="347" t="s">
        <v>245</v>
      </c>
      <c r="C710" s="208">
        <v>44834.5416778125</v>
      </c>
      <c r="D710" s="208">
        <v>600.25699999999995</v>
      </c>
      <c r="E710" s="347" t="s">
        <v>246</v>
      </c>
      <c r="F710" s="347" t="s">
        <v>247</v>
      </c>
      <c r="G710" s="347" t="s">
        <v>256</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5">
      <c r="A711" s="347" t="s">
        <v>245</v>
      </c>
      <c r="B711" s="347" t="s">
        <v>245</v>
      </c>
      <c r="C711" s="208">
        <v>44834.583344479164</v>
      </c>
      <c r="D711" s="208">
        <v>591.54200000000003</v>
      </c>
      <c r="E711" s="347" t="s">
        <v>246</v>
      </c>
      <c r="F711" s="347" t="s">
        <v>247</v>
      </c>
      <c r="G711" s="347" t="s">
        <v>256</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5">
      <c r="A712" s="347" t="s">
        <v>245</v>
      </c>
      <c r="B712" s="347" t="s">
        <v>245</v>
      </c>
      <c r="C712" s="208">
        <v>44834.625011145836</v>
      </c>
      <c r="D712" s="208">
        <v>582.101</v>
      </c>
      <c r="E712" s="347" t="s">
        <v>246</v>
      </c>
      <c r="F712" s="347" t="s">
        <v>247</v>
      </c>
      <c r="G712" s="347" t="s">
        <v>256</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5">
      <c r="A713" s="347" t="s">
        <v>245</v>
      </c>
      <c r="B713" s="347" t="s">
        <v>245</v>
      </c>
      <c r="C713" s="208">
        <v>44834.6666778125</v>
      </c>
      <c r="D713" s="208">
        <v>570.55700000000002</v>
      </c>
      <c r="E713" s="347" t="s">
        <v>246</v>
      </c>
      <c r="F713" s="347" t="s">
        <v>247</v>
      </c>
      <c r="G713" s="347" t="s">
        <v>256</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5">
      <c r="A714" s="347" t="s">
        <v>245</v>
      </c>
      <c r="B714" s="347" t="s">
        <v>245</v>
      </c>
      <c r="C714" s="208">
        <v>44834.708344479164</v>
      </c>
      <c r="D714" s="208">
        <v>569.02800000000002</v>
      </c>
      <c r="E714" s="347" t="s">
        <v>246</v>
      </c>
      <c r="F714" s="347" t="s">
        <v>247</v>
      </c>
      <c r="G714" s="347" t="s">
        <v>256</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5">
      <c r="A715" s="347" t="s">
        <v>245</v>
      </c>
      <c r="B715" s="347" t="s">
        <v>245</v>
      </c>
      <c r="C715" s="208">
        <v>44834.750011145836</v>
      </c>
      <c r="D715" s="208">
        <v>569.19100000000003</v>
      </c>
      <c r="E715" s="347" t="s">
        <v>246</v>
      </c>
      <c r="F715" s="347" t="s">
        <v>247</v>
      </c>
      <c r="G715" s="347" t="s">
        <v>256</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5">
      <c r="A716" s="347" t="s">
        <v>245</v>
      </c>
      <c r="B716" s="347" t="s">
        <v>245</v>
      </c>
      <c r="C716" s="208">
        <v>44834.7916778125</v>
      </c>
      <c r="D716" s="208">
        <v>571.56899999999996</v>
      </c>
      <c r="E716" s="347" t="s">
        <v>246</v>
      </c>
      <c r="F716" s="347" t="s">
        <v>247</v>
      </c>
      <c r="G716" s="347" t="s">
        <v>256</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5">
      <c r="A717" s="347" t="s">
        <v>245</v>
      </c>
      <c r="B717" s="347" t="s">
        <v>245</v>
      </c>
      <c r="C717" s="208">
        <v>44834.833344479164</v>
      </c>
      <c r="D717" s="208">
        <v>583.89499999999998</v>
      </c>
      <c r="E717" s="347" t="s">
        <v>246</v>
      </c>
      <c r="F717" s="347" t="s">
        <v>247</v>
      </c>
      <c r="G717" s="347" t="s">
        <v>256</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5">
      <c r="A718" s="347" t="s">
        <v>245</v>
      </c>
      <c r="B718" s="347" t="s">
        <v>245</v>
      </c>
      <c r="C718" s="208">
        <v>44834.875011145836</v>
      </c>
      <c r="D718" s="208">
        <v>592.46199999999999</v>
      </c>
      <c r="E718" s="347" t="s">
        <v>246</v>
      </c>
      <c r="F718" s="347" t="s">
        <v>247</v>
      </c>
      <c r="G718" s="347" t="s">
        <v>256</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5">
      <c r="A719" s="347" t="s">
        <v>245</v>
      </c>
      <c r="B719" s="347" t="s">
        <v>245</v>
      </c>
      <c r="C719" s="208">
        <v>44834.9166778125</v>
      </c>
      <c r="D719" s="208">
        <v>580.721</v>
      </c>
      <c r="E719" s="347" t="s">
        <v>246</v>
      </c>
      <c r="F719" s="347" t="s">
        <v>247</v>
      </c>
      <c r="G719" s="347" t="s">
        <v>256</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5">
      <c r="A720" s="347" t="s">
        <v>245</v>
      </c>
      <c r="B720" s="347" t="s">
        <v>245</v>
      </c>
      <c r="C720" s="208">
        <v>44834.958344479164</v>
      </c>
      <c r="D720" s="208">
        <v>567.32899999999995</v>
      </c>
      <c r="E720" s="347" t="s">
        <v>246</v>
      </c>
      <c r="F720" s="347" t="s">
        <v>247</v>
      </c>
      <c r="G720" s="347" t="s">
        <v>256</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5">
      <c r="A721" s="347" t="s">
        <v>245</v>
      </c>
      <c r="B721" s="347" t="s">
        <v>245</v>
      </c>
      <c r="C721" s="208">
        <v>44835.000011145836</v>
      </c>
      <c r="D721" s="208">
        <v>544.68299999999999</v>
      </c>
      <c r="E721" s="347" t="s">
        <v>246</v>
      </c>
      <c r="F721" s="347" t="s">
        <v>247</v>
      </c>
      <c r="G721" s="347" t="s">
        <v>256</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zoomScalePageLayoutView="70" workbookViewId="0">
      <selection activeCell="H19" sqref="H19:J2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248</v>
      </c>
    </row>
    <row r="4" spans="1:11" x14ac:dyDescent="0.25">
      <c r="A4" s="208"/>
      <c r="B4" s="208"/>
      <c r="C4" s="203"/>
      <c r="D4" s="203"/>
      <c r="E4" s="208"/>
      <c r="G4" s="208"/>
      <c r="H4" s="208"/>
      <c r="I4" s="208"/>
      <c r="J4" s="249"/>
    </row>
    <row r="5" spans="1:11" x14ac:dyDescent="0.25">
      <c r="A5" s="208" t="s">
        <v>235</v>
      </c>
      <c r="B5" s="272" t="s">
        <v>263</v>
      </c>
      <c r="C5" s="296"/>
      <c r="D5" s="296"/>
      <c r="E5" s="297"/>
      <c r="F5" s="292"/>
      <c r="G5" s="298"/>
      <c r="H5" s="299"/>
      <c r="I5" s="300">
        <f>H5*G5</f>
        <v>0</v>
      </c>
      <c r="J5" s="249"/>
      <c r="K5" s="249">
        <f>J5</f>
        <v>0</v>
      </c>
    </row>
    <row r="6" spans="1:11" x14ac:dyDescent="0.25">
      <c r="A6" s="90" t="s">
        <v>64</v>
      </c>
      <c r="B6" s="272" t="s">
        <v>263</v>
      </c>
      <c r="C6" s="326"/>
      <c r="D6" s="326"/>
      <c r="E6" s="327"/>
      <c r="F6" s="327"/>
      <c r="G6" s="209"/>
      <c r="H6" s="209"/>
      <c r="I6" s="300">
        <f>H6*G6</f>
        <v>0</v>
      </c>
      <c r="J6" s="328">
        <f>I6/2</f>
        <v>0</v>
      </c>
    </row>
    <row r="7" spans="1:11" s="209" customFormat="1" x14ac:dyDescent="0.25">
      <c r="A7" s="90"/>
      <c r="B7" s="295"/>
      <c r="C7" s="343"/>
      <c r="D7" s="343"/>
      <c r="E7" s="344"/>
      <c r="F7" s="344"/>
      <c r="I7" s="345">
        <f>H7*G7</f>
        <v>0</v>
      </c>
      <c r="J7" s="346">
        <f>I7/2</f>
        <v>0</v>
      </c>
    </row>
    <row r="8" spans="1:11" s="209" customFormat="1" x14ac:dyDescent="0.25">
      <c r="B8" s="295"/>
      <c r="C8" s="85"/>
      <c r="D8" s="85"/>
      <c r="E8" s="281"/>
      <c r="F8" s="281"/>
      <c r="I8" s="345">
        <f>H8*G8</f>
        <v>0</v>
      </c>
      <c r="J8" s="200">
        <f t="shared" ref="J8:J13" si="0">I8/2</f>
        <v>0</v>
      </c>
      <c r="K8" s="200">
        <f>SUM(J6:J9)</f>
        <v>0</v>
      </c>
    </row>
    <row r="9" spans="1:11" s="209" customFormat="1" x14ac:dyDescent="0.25">
      <c r="B9" s="295"/>
      <c r="C9" s="85"/>
      <c r="D9" s="85"/>
      <c r="E9" s="281"/>
      <c r="I9" s="345">
        <f>H9*G9</f>
        <v>0</v>
      </c>
      <c r="J9" s="200">
        <f t="shared" si="0"/>
        <v>0</v>
      </c>
    </row>
    <row r="10" spans="1:11" x14ac:dyDescent="0.25">
      <c r="B10" s="274"/>
      <c r="F10" s="208"/>
      <c r="G10" s="301"/>
      <c r="H10" s="302"/>
      <c r="I10" s="300"/>
      <c r="J10" s="204"/>
    </row>
    <row r="11" spans="1:11" x14ac:dyDescent="0.25">
      <c r="A11" s="16" t="s">
        <v>65</v>
      </c>
      <c r="B11" s="272" t="s">
        <v>263</v>
      </c>
      <c r="C11" s="294"/>
      <c r="D11" s="294"/>
      <c r="E11" s="297"/>
      <c r="F11" s="292"/>
      <c r="G11" s="298"/>
      <c r="H11" s="302"/>
      <c r="I11" s="300">
        <f>H11*G11</f>
        <v>0</v>
      </c>
      <c r="J11" s="204">
        <f t="shared" si="0"/>
        <v>0</v>
      </c>
    </row>
    <row r="12" spans="1:11" s="208" customFormat="1" x14ac:dyDescent="0.25">
      <c r="A12" s="16"/>
      <c r="B12" s="272"/>
      <c r="C12" s="278"/>
      <c r="D12" s="278"/>
      <c r="E12" s="295"/>
      <c r="H12" s="209"/>
      <c r="I12" s="300">
        <f t="shared" ref="I12:I13" si="1">H12*G12</f>
        <v>0</v>
      </c>
      <c r="J12" s="204">
        <f t="shared" si="0"/>
        <v>0</v>
      </c>
    </row>
    <row r="13" spans="1:11" s="199" customFormat="1" ht="13" x14ac:dyDescent="0.3">
      <c r="A13" s="90"/>
      <c r="B13" s="275"/>
      <c r="C13" s="271"/>
      <c r="D13" s="271"/>
      <c r="E13" s="295"/>
      <c r="F13" s="208"/>
      <c r="G13" s="209"/>
      <c r="H13" s="209"/>
      <c r="I13" s="300">
        <f t="shared" si="1"/>
        <v>0</v>
      </c>
      <c r="J13" s="204">
        <f t="shared" si="0"/>
        <v>0</v>
      </c>
      <c r="K13" s="339">
        <f>SUM(J11:J13)</f>
        <v>0</v>
      </c>
    </row>
    <row r="14" spans="1:11" s="199" customFormat="1" ht="13" x14ac:dyDescent="0.3">
      <c r="A14" s="90"/>
      <c r="B14" s="275"/>
      <c r="C14" s="271"/>
      <c r="D14" s="337">
        <v>295</v>
      </c>
      <c r="E14" s="338">
        <v>385</v>
      </c>
      <c r="F14" s="338">
        <v>395</v>
      </c>
      <c r="G14" s="209"/>
      <c r="H14" s="209"/>
      <c r="I14" s="209"/>
      <c r="J14" s="209"/>
    </row>
    <row r="15" spans="1:11" s="78" customFormat="1" x14ac:dyDescent="0.25">
      <c r="D15" s="342">
        <f>SUM(D18:D765)</f>
        <v>0</v>
      </c>
      <c r="E15" s="342">
        <f>SUM(E18:E765)</f>
        <v>0</v>
      </c>
      <c r="F15" s="342">
        <f t="shared" ref="F15" si="2">SUM(F18:F765)</f>
        <v>0</v>
      </c>
      <c r="H15" s="209"/>
      <c r="I15" s="209"/>
      <c r="J15" s="209"/>
    </row>
    <row r="16" spans="1:11" s="78" customFormat="1" x14ac:dyDescent="0.25">
      <c r="B16" s="273"/>
      <c r="C16" s="85"/>
      <c r="D16" s="209"/>
      <c r="H16" s="200"/>
      <c r="I16" s="201"/>
    </row>
    <row r="17" spans="1:16" s="78" customFormat="1" x14ac:dyDescent="0.25">
      <c r="B17" s="273"/>
      <c r="C17" s="85" t="s">
        <v>244</v>
      </c>
      <c r="D17" s="284" t="s">
        <v>66</v>
      </c>
      <c r="E17" s="295" t="s">
        <v>240</v>
      </c>
      <c r="F17" s="295" t="s">
        <v>241</v>
      </c>
      <c r="I17" s="201"/>
    </row>
    <row r="18" spans="1:16" x14ac:dyDescent="0.25">
      <c r="B18" s="276"/>
      <c r="C18" s="280">
        <v>44805</v>
      </c>
      <c r="D18" s="282"/>
      <c r="H18" s="1" t="s">
        <v>218</v>
      </c>
      <c r="I18" s="1" t="s">
        <v>219</v>
      </c>
    </row>
    <row r="19" spans="1:16" s="78" customFormat="1" x14ac:dyDescent="0.25">
      <c r="B19" s="276"/>
      <c r="C19" s="280">
        <f>C18+1/24</f>
        <v>44805.041666666664</v>
      </c>
      <c r="D19" s="282"/>
      <c r="E19" s="208"/>
      <c r="H19" s="209">
        <v>385</v>
      </c>
      <c r="I19" s="461">
        <f>SUM(I6:I9)/2</f>
        <v>0</v>
      </c>
      <c r="J19" s="90" t="s">
        <v>140</v>
      </c>
    </row>
    <row r="20" spans="1:16" x14ac:dyDescent="0.25">
      <c r="B20" s="198"/>
      <c r="C20" s="280">
        <f t="shared" ref="C20:C83" si="3">C19+1/24</f>
        <v>44805.083333333328</v>
      </c>
      <c r="D20" s="282"/>
      <c r="E20" s="208"/>
      <c r="H20" s="209">
        <v>395</v>
      </c>
      <c r="I20" s="461">
        <f>SUM(I11:I13)/2</f>
        <v>0</v>
      </c>
      <c r="J20" s="90" t="s">
        <v>135</v>
      </c>
      <c r="K20" s="90"/>
      <c r="L20" s="78"/>
    </row>
    <row r="21" spans="1:16" x14ac:dyDescent="0.25">
      <c r="C21" s="280">
        <f t="shared" si="3"/>
        <v>44805.124999999993</v>
      </c>
      <c r="D21" s="282"/>
      <c r="E21" s="208"/>
      <c r="H21" s="209">
        <v>295</v>
      </c>
      <c r="I21" s="461">
        <f>H21*G5</f>
        <v>0</v>
      </c>
      <c r="J21" s="90" t="s">
        <v>217</v>
      </c>
    </row>
    <row r="22" spans="1:16" x14ac:dyDescent="0.25">
      <c r="C22" s="280">
        <f t="shared" si="3"/>
        <v>44805.166666666657</v>
      </c>
      <c r="D22" s="282"/>
      <c r="E22" s="208"/>
    </row>
    <row r="23" spans="1:16" x14ac:dyDescent="0.25">
      <c r="A23" s="90"/>
      <c r="C23" s="280">
        <f t="shared" si="3"/>
        <v>44805.208333333321</v>
      </c>
      <c r="D23" s="282"/>
      <c r="E23" s="208"/>
    </row>
    <row r="24" spans="1:16" x14ac:dyDescent="0.25">
      <c r="C24" s="280">
        <f t="shared" si="3"/>
        <v>44805.249999999985</v>
      </c>
      <c r="D24" s="282"/>
      <c r="E24" s="208"/>
    </row>
    <row r="25" spans="1:16" x14ac:dyDescent="0.25">
      <c r="C25" s="280">
        <f t="shared" si="3"/>
        <v>44805.29166666665</v>
      </c>
      <c r="D25" s="282"/>
      <c r="E25" s="208"/>
    </row>
    <row r="26" spans="1:16" x14ac:dyDescent="0.25">
      <c r="C26" s="280">
        <f t="shared" si="3"/>
        <v>44805.333333333314</v>
      </c>
      <c r="D26" s="282"/>
      <c r="E26" s="208"/>
    </row>
    <row r="27" spans="1:16" x14ac:dyDescent="0.25">
      <c r="C27" s="280">
        <f t="shared" si="3"/>
        <v>44805.374999999978</v>
      </c>
      <c r="D27" s="282"/>
      <c r="E27" s="208"/>
    </row>
    <row r="28" spans="1:16" x14ac:dyDescent="0.25">
      <c r="C28" s="280">
        <f t="shared" si="3"/>
        <v>44805.416666666642</v>
      </c>
      <c r="D28" s="282"/>
      <c r="E28" s="208"/>
    </row>
    <row r="29" spans="1:16" x14ac:dyDescent="0.25">
      <c r="A29" s="208"/>
      <c r="B29" s="208"/>
      <c r="C29" s="280">
        <f t="shared" si="3"/>
        <v>44805.458333333307</v>
      </c>
      <c r="D29" s="282"/>
      <c r="E29" s="208"/>
      <c r="F29" s="208"/>
      <c r="G29" s="208"/>
      <c r="H29" s="208"/>
      <c r="I29" s="208"/>
      <c r="J29" s="208"/>
      <c r="K29" s="208"/>
      <c r="L29" s="208"/>
      <c r="M29" s="208"/>
      <c r="N29" s="208"/>
      <c r="O29" s="208"/>
      <c r="P29" s="208"/>
    </row>
    <row r="30" spans="1:16" x14ac:dyDescent="0.25">
      <c r="A30" s="208"/>
      <c r="B30" s="208"/>
      <c r="C30" s="280">
        <f t="shared" si="3"/>
        <v>44805.499999999971</v>
      </c>
      <c r="D30" s="282"/>
      <c r="E30" s="208"/>
      <c r="F30" s="208"/>
      <c r="G30" s="203"/>
      <c r="H30" s="203"/>
      <c r="I30" s="208"/>
      <c r="J30" s="208"/>
      <c r="K30" s="208"/>
      <c r="L30" s="208"/>
      <c r="M30" s="208"/>
      <c r="N30" s="208"/>
      <c r="O30" s="208"/>
      <c r="P30" s="208"/>
    </row>
    <row r="31" spans="1:16" x14ac:dyDescent="0.25">
      <c r="A31" s="208"/>
      <c r="B31" s="208"/>
      <c r="C31" s="280">
        <f t="shared" si="3"/>
        <v>44805.541666666635</v>
      </c>
      <c r="D31" s="282"/>
      <c r="E31" s="208"/>
      <c r="F31" s="208"/>
      <c r="G31" s="203"/>
      <c r="H31" s="203"/>
      <c r="I31" s="208"/>
      <c r="J31" s="208"/>
      <c r="K31" s="208"/>
      <c r="L31" s="208"/>
      <c r="M31" s="208"/>
      <c r="N31" s="208"/>
      <c r="O31" s="208"/>
      <c r="P31" s="208"/>
    </row>
    <row r="32" spans="1:16" x14ac:dyDescent="0.25">
      <c r="A32" s="208"/>
      <c r="B32" s="208"/>
      <c r="C32" s="280">
        <f t="shared" si="3"/>
        <v>44805.583333333299</v>
      </c>
      <c r="D32" s="282"/>
      <c r="E32" s="208"/>
      <c r="F32" s="208"/>
      <c r="G32" s="203"/>
      <c r="H32" s="203"/>
      <c r="I32" s="208"/>
      <c r="J32" s="208"/>
      <c r="K32" s="208"/>
      <c r="L32" s="208"/>
      <c r="M32" s="208"/>
      <c r="N32" s="208"/>
      <c r="O32" s="208"/>
      <c r="P32" s="208"/>
    </row>
    <row r="33" spans="1:16" x14ac:dyDescent="0.25">
      <c r="A33" s="208"/>
      <c r="B33" s="208"/>
      <c r="C33" s="280">
        <f t="shared" si="3"/>
        <v>44805.624999999964</v>
      </c>
      <c r="D33" s="282"/>
      <c r="E33" s="208"/>
      <c r="F33" s="208"/>
      <c r="G33" s="203"/>
      <c r="H33" s="203"/>
      <c r="I33" s="208"/>
      <c r="J33" s="208"/>
      <c r="K33" s="208"/>
      <c r="L33" s="208"/>
      <c r="M33" s="208"/>
      <c r="N33" s="208"/>
      <c r="O33" s="208"/>
      <c r="P33" s="208"/>
    </row>
    <row r="34" spans="1:16" x14ac:dyDescent="0.25">
      <c r="A34" s="208"/>
      <c r="B34" s="208"/>
      <c r="C34" s="280">
        <f t="shared" si="3"/>
        <v>44805.666666666628</v>
      </c>
      <c r="D34" s="282"/>
      <c r="E34" s="208"/>
      <c r="F34" s="208"/>
      <c r="G34" s="203"/>
      <c r="H34" s="203"/>
      <c r="I34" s="208"/>
      <c r="J34" s="208"/>
      <c r="K34" s="208"/>
      <c r="L34" s="208"/>
      <c r="M34" s="208"/>
      <c r="N34" s="208"/>
      <c r="O34" s="208"/>
      <c r="P34" s="208"/>
    </row>
    <row r="35" spans="1:16" x14ac:dyDescent="0.25">
      <c r="A35" s="208"/>
      <c r="B35" s="208"/>
      <c r="C35" s="280">
        <f t="shared" si="3"/>
        <v>44805.708333333292</v>
      </c>
      <c r="D35" s="282"/>
      <c r="E35" s="208"/>
      <c r="F35" s="208"/>
      <c r="G35" s="203"/>
      <c r="H35" s="203"/>
      <c r="I35" s="208"/>
      <c r="J35" s="208"/>
      <c r="K35" s="208"/>
      <c r="L35" s="208"/>
      <c r="M35" s="208"/>
      <c r="N35" s="208"/>
      <c r="O35" s="208"/>
      <c r="P35" s="208"/>
    </row>
    <row r="36" spans="1:16" x14ac:dyDescent="0.25">
      <c r="A36" s="208"/>
      <c r="B36" s="208"/>
      <c r="C36" s="280">
        <f t="shared" si="3"/>
        <v>44805.749999999956</v>
      </c>
      <c r="D36" s="282"/>
      <c r="E36" s="208"/>
      <c r="F36" s="208"/>
      <c r="G36" s="203"/>
      <c r="H36" s="203"/>
      <c r="I36" s="208"/>
      <c r="J36" s="208"/>
      <c r="K36" s="208"/>
      <c r="L36" s="208"/>
      <c r="M36" s="208"/>
      <c r="N36" s="208"/>
      <c r="O36" s="208"/>
      <c r="P36" s="208"/>
    </row>
    <row r="37" spans="1:16" x14ac:dyDescent="0.25">
      <c r="A37" s="208"/>
      <c r="B37" s="208"/>
      <c r="C37" s="280">
        <f t="shared" si="3"/>
        <v>44805.791666666621</v>
      </c>
      <c r="D37" s="282"/>
      <c r="E37" s="208"/>
      <c r="F37" s="208"/>
      <c r="G37" s="203"/>
      <c r="I37" s="208"/>
      <c r="J37" s="208"/>
      <c r="K37" s="208"/>
      <c r="L37" s="208"/>
      <c r="M37" s="208"/>
      <c r="N37" s="208"/>
      <c r="O37" s="208"/>
      <c r="P37" s="208"/>
    </row>
    <row r="38" spans="1:16" x14ac:dyDescent="0.25">
      <c r="A38" s="208"/>
      <c r="B38" s="208"/>
      <c r="C38" s="280">
        <f t="shared" si="3"/>
        <v>44805.833333333285</v>
      </c>
      <c r="D38" s="282"/>
      <c r="E38" s="208"/>
      <c r="F38" s="208"/>
      <c r="G38" s="203"/>
      <c r="I38" s="208"/>
      <c r="J38" s="208"/>
      <c r="K38" s="208"/>
      <c r="L38" s="208"/>
      <c r="M38" s="208"/>
      <c r="N38" s="208"/>
      <c r="O38" s="208"/>
      <c r="P38" s="208"/>
    </row>
    <row r="39" spans="1:16" x14ac:dyDescent="0.25">
      <c r="A39" s="208"/>
      <c r="B39" s="208"/>
      <c r="C39" s="280">
        <f t="shared" si="3"/>
        <v>44805.874999999949</v>
      </c>
      <c r="D39" s="282"/>
      <c r="E39" s="208"/>
      <c r="F39" s="208"/>
      <c r="G39" s="203"/>
      <c r="H39" s="203"/>
      <c r="I39" s="208"/>
      <c r="J39" s="208"/>
      <c r="K39" s="208"/>
      <c r="L39" s="208"/>
      <c r="M39" s="208"/>
      <c r="N39" s="208"/>
      <c r="O39" s="208"/>
      <c r="P39" s="208"/>
    </row>
    <row r="40" spans="1:16" x14ac:dyDescent="0.25">
      <c r="A40" s="208"/>
      <c r="B40" s="208"/>
      <c r="C40" s="280">
        <f t="shared" si="3"/>
        <v>44805.916666666613</v>
      </c>
      <c r="D40" s="282"/>
      <c r="E40" s="208"/>
      <c r="F40" s="208"/>
      <c r="G40" s="203"/>
      <c r="H40" s="203"/>
      <c r="I40" s="208"/>
      <c r="J40" s="208"/>
      <c r="K40" s="208"/>
      <c r="L40" s="208"/>
      <c r="M40" s="208"/>
      <c r="N40" s="208"/>
      <c r="O40" s="208"/>
      <c r="P40" s="208"/>
    </row>
    <row r="41" spans="1:16" x14ac:dyDescent="0.25">
      <c r="A41" s="208"/>
      <c r="B41" s="208"/>
      <c r="C41" s="280">
        <f t="shared" si="3"/>
        <v>44805.958333333278</v>
      </c>
      <c r="D41" s="282"/>
      <c r="E41" s="208"/>
      <c r="F41" s="208"/>
      <c r="G41" s="203"/>
      <c r="H41" s="203"/>
      <c r="I41" s="208"/>
      <c r="J41" s="208"/>
      <c r="K41" s="208"/>
      <c r="L41" s="208"/>
      <c r="M41" s="208"/>
      <c r="N41" s="208"/>
      <c r="O41" s="208"/>
      <c r="P41" s="208"/>
    </row>
    <row r="42" spans="1:16" x14ac:dyDescent="0.25">
      <c r="A42" s="208"/>
      <c r="B42" s="208"/>
      <c r="C42" s="280">
        <f t="shared" si="3"/>
        <v>44805.999999999942</v>
      </c>
      <c r="D42" s="282"/>
      <c r="E42" s="208"/>
      <c r="F42" s="208"/>
      <c r="G42" s="203"/>
      <c r="H42" s="203"/>
      <c r="I42" s="208"/>
      <c r="J42" s="208"/>
      <c r="K42" s="208"/>
      <c r="L42" s="208"/>
      <c r="M42" s="208"/>
      <c r="N42" s="208"/>
      <c r="O42" s="208"/>
      <c r="P42" s="208"/>
    </row>
    <row r="43" spans="1:16" x14ac:dyDescent="0.25">
      <c r="A43" s="208"/>
      <c r="B43" s="208"/>
      <c r="C43" s="280">
        <f t="shared" si="3"/>
        <v>44806.041666666606</v>
      </c>
      <c r="D43" s="282"/>
      <c r="E43" s="208"/>
      <c r="F43" s="208"/>
      <c r="G43" s="203"/>
      <c r="H43" s="203"/>
      <c r="I43" s="208"/>
      <c r="J43" s="208"/>
      <c r="K43" s="208"/>
      <c r="L43" s="208"/>
      <c r="M43" s="208"/>
      <c r="N43" s="208"/>
      <c r="O43" s="208"/>
      <c r="P43" s="208"/>
    </row>
    <row r="44" spans="1:16" x14ac:dyDescent="0.25">
      <c r="A44" s="208"/>
      <c r="B44" s="208"/>
      <c r="C44" s="280">
        <f t="shared" si="3"/>
        <v>44806.08333333327</v>
      </c>
      <c r="D44" s="282"/>
      <c r="E44" s="208"/>
      <c r="F44" s="208"/>
      <c r="G44" s="203"/>
      <c r="H44" s="203"/>
      <c r="I44" s="208"/>
      <c r="J44" s="208"/>
      <c r="K44" s="208"/>
      <c r="L44" s="208"/>
      <c r="M44" s="208"/>
      <c r="N44" s="208"/>
      <c r="O44" s="208"/>
      <c r="P44" s="208"/>
    </row>
    <row r="45" spans="1:16" x14ac:dyDescent="0.25">
      <c r="A45" s="208"/>
      <c r="B45" s="208"/>
      <c r="C45" s="280">
        <f t="shared" si="3"/>
        <v>44806.124999999935</v>
      </c>
      <c r="D45" s="282"/>
      <c r="E45" s="208"/>
      <c r="F45" s="208"/>
      <c r="G45" s="203"/>
      <c r="H45" s="203"/>
      <c r="I45" s="208"/>
      <c r="J45" s="208"/>
      <c r="K45" s="208"/>
      <c r="L45" s="208"/>
      <c r="M45" s="208"/>
      <c r="N45" s="208"/>
      <c r="O45" s="208"/>
      <c r="P45" s="208"/>
    </row>
    <row r="46" spans="1:16" x14ac:dyDescent="0.25">
      <c r="A46" s="208"/>
      <c r="B46" s="208"/>
      <c r="C46" s="280">
        <f t="shared" si="3"/>
        <v>44806.166666666599</v>
      </c>
      <c r="D46" s="282"/>
      <c r="E46" s="208"/>
      <c r="F46" s="208"/>
      <c r="G46" s="203"/>
      <c r="H46" s="203"/>
      <c r="I46" s="208"/>
      <c r="J46" s="208"/>
      <c r="K46" s="208"/>
      <c r="L46" s="208"/>
      <c r="M46" s="208"/>
      <c r="N46" s="208"/>
      <c r="O46" s="208"/>
      <c r="P46" s="208"/>
    </row>
    <row r="47" spans="1:16" x14ac:dyDescent="0.25">
      <c r="A47" s="208"/>
      <c r="B47" s="208"/>
      <c r="C47" s="280">
        <f t="shared" si="3"/>
        <v>44806.208333333263</v>
      </c>
      <c r="D47" s="282"/>
      <c r="E47" s="208"/>
      <c r="F47" s="208"/>
      <c r="G47" s="203"/>
      <c r="H47" s="203"/>
      <c r="I47" s="208"/>
      <c r="J47" s="208"/>
      <c r="K47" s="208"/>
      <c r="L47" s="208"/>
      <c r="M47" s="208"/>
      <c r="N47" s="208"/>
      <c r="O47" s="208"/>
      <c r="P47" s="208"/>
    </row>
    <row r="48" spans="1:16" x14ac:dyDescent="0.25">
      <c r="A48" s="208"/>
      <c r="B48" s="208"/>
      <c r="C48" s="280">
        <f t="shared" si="3"/>
        <v>44806.249999999927</v>
      </c>
      <c r="D48" s="282"/>
      <c r="E48" s="208"/>
      <c r="F48" s="208"/>
      <c r="G48" s="203"/>
      <c r="H48" s="203"/>
      <c r="I48" s="208"/>
      <c r="J48" s="208"/>
      <c r="K48" s="208"/>
      <c r="L48" s="208"/>
      <c r="M48" s="208"/>
      <c r="N48" s="208"/>
      <c r="O48" s="208"/>
      <c r="P48" s="208"/>
    </row>
    <row r="49" spans="1:16" x14ac:dyDescent="0.25">
      <c r="A49" s="208"/>
      <c r="B49" s="208"/>
      <c r="C49" s="280">
        <f t="shared" si="3"/>
        <v>44806.291666666591</v>
      </c>
      <c r="D49" s="282"/>
      <c r="E49" s="208"/>
      <c r="F49" s="208"/>
      <c r="G49" s="203"/>
      <c r="H49" s="203"/>
      <c r="I49" s="208"/>
      <c r="J49" s="208"/>
      <c r="K49" s="208"/>
      <c r="L49" s="208"/>
      <c r="M49" s="208"/>
      <c r="N49" s="208"/>
      <c r="O49" s="208"/>
      <c r="P49" s="208"/>
    </row>
    <row r="50" spans="1:16" x14ac:dyDescent="0.25">
      <c r="A50" s="208"/>
      <c r="B50" s="208"/>
      <c r="C50" s="280">
        <f t="shared" si="3"/>
        <v>44806.333333333256</v>
      </c>
      <c r="D50" s="282"/>
      <c r="E50" s="208"/>
      <c r="F50" s="208"/>
      <c r="G50" s="203"/>
      <c r="H50" s="203"/>
      <c r="I50" s="208"/>
      <c r="J50" s="208"/>
      <c r="K50" s="208"/>
      <c r="L50" s="208"/>
      <c r="M50" s="208"/>
      <c r="N50" s="208"/>
      <c r="O50" s="208"/>
      <c r="P50" s="208"/>
    </row>
    <row r="51" spans="1:16" x14ac:dyDescent="0.25">
      <c r="A51" s="208"/>
      <c r="B51" s="208"/>
      <c r="C51" s="280">
        <f t="shared" si="3"/>
        <v>44806.37499999992</v>
      </c>
      <c r="D51" s="282"/>
      <c r="E51" s="208"/>
      <c r="F51" s="208"/>
      <c r="G51" s="203"/>
      <c r="H51" s="203"/>
      <c r="I51" s="208"/>
      <c r="J51" s="208"/>
      <c r="K51" s="208"/>
      <c r="L51" s="208"/>
      <c r="M51" s="208"/>
      <c r="N51" s="208"/>
      <c r="O51" s="208"/>
      <c r="P51" s="208"/>
    </row>
    <row r="52" spans="1:16" x14ac:dyDescent="0.25">
      <c r="A52" s="208"/>
      <c r="B52" s="208"/>
      <c r="C52" s="280">
        <f t="shared" si="3"/>
        <v>44806.416666666584</v>
      </c>
      <c r="D52" s="282"/>
      <c r="E52" s="208"/>
      <c r="F52" s="208"/>
      <c r="G52" s="203"/>
      <c r="H52" s="203"/>
      <c r="I52" s="208"/>
      <c r="J52" s="208"/>
      <c r="K52" s="208"/>
      <c r="L52" s="208"/>
      <c r="M52" s="208"/>
      <c r="N52" s="208"/>
      <c r="O52" s="208"/>
      <c r="P52" s="208"/>
    </row>
    <row r="53" spans="1:16" x14ac:dyDescent="0.25">
      <c r="A53" s="208"/>
      <c r="B53" s="208"/>
      <c r="C53" s="280">
        <f t="shared" si="3"/>
        <v>44806.458333333248</v>
      </c>
      <c r="D53" s="282"/>
      <c r="E53" s="208"/>
      <c r="F53" s="208"/>
      <c r="G53" s="203"/>
      <c r="H53" s="203"/>
      <c r="I53" s="208"/>
      <c r="J53" s="208"/>
      <c r="K53" s="208"/>
      <c r="L53" s="208"/>
      <c r="M53" s="208"/>
      <c r="N53" s="208"/>
      <c r="O53" s="208"/>
      <c r="P53" s="208"/>
    </row>
    <row r="54" spans="1:16" x14ac:dyDescent="0.25">
      <c r="A54" s="208"/>
      <c r="B54" s="208"/>
      <c r="C54" s="280">
        <f t="shared" si="3"/>
        <v>44806.499999999913</v>
      </c>
      <c r="D54" s="282"/>
      <c r="E54" s="208"/>
      <c r="F54" s="208"/>
      <c r="G54" s="203"/>
      <c r="H54" s="203"/>
      <c r="I54" s="208"/>
      <c r="J54" s="208"/>
      <c r="K54" s="208"/>
      <c r="L54" s="208"/>
      <c r="M54" s="208"/>
      <c r="N54" s="208"/>
      <c r="O54" s="208"/>
      <c r="P54" s="208"/>
    </row>
    <row r="55" spans="1:16" x14ac:dyDescent="0.25">
      <c r="A55" s="208"/>
      <c r="B55" s="208"/>
      <c r="C55" s="280">
        <f t="shared" si="3"/>
        <v>44806.541666666577</v>
      </c>
      <c r="D55" s="282"/>
      <c r="E55" s="208"/>
      <c r="F55" s="208"/>
      <c r="G55" s="203"/>
      <c r="H55" s="203"/>
      <c r="I55" s="208"/>
      <c r="J55" s="208"/>
      <c r="K55" s="208"/>
      <c r="L55" s="208"/>
      <c r="M55" s="208"/>
      <c r="N55" s="208"/>
      <c r="O55" s="208"/>
      <c r="P55" s="208"/>
    </row>
    <row r="56" spans="1:16" x14ac:dyDescent="0.25">
      <c r="A56" s="208"/>
      <c r="B56" s="208"/>
      <c r="C56" s="280">
        <f t="shared" si="3"/>
        <v>44806.583333333241</v>
      </c>
      <c r="D56" s="282"/>
      <c r="E56" s="208"/>
      <c r="F56" s="208"/>
      <c r="G56" s="203"/>
      <c r="H56" s="203"/>
      <c r="I56" s="208"/>
      <c r="J56" s="208"/>
      <c r="K56" s="208"/>
      <c r="L56" s="208"/>
      <c r="M56" s="208"/>
      <c r="N56" s="208"/>
      <c r="O56" s="208"/>
      <c r="P56" s="208"/>
    </row>
    <row r="57" spans="1:16" x14ac:dyDescent="0.25">
      <c r="A57" s="208"/>
      <c r="B57" s="208"/>
      <c r="C57" s="280">
        <f t="shared" si="3"/>
        <v>44806.624999999905</v>
      </c>
      <c r="D57" s="208"/>
      <c r="E57" s="208"/>
      <c r="F57" s="208"/>
      <c r="G57" s="203"/>
      <c r="H57" s="203"/>
      <c r="I57" s="208"/>
      <c r="J57" s="208"/>
      <c r="K57" s="208"/>
      <c r="L57" s="208"/>
      <c r="M57" s="208"/>
      <c r="N57" s="208"/>
      <c r="O57" s="208"/>
      <c r="P57" s="208"/>
    </row>
    <row r="58" spans="1:16" x14ac:dyDescent="0.25">
      <c r="A58" s="208"/>
      <c r="B58" s="208"/>
      <c r="C58" s="280">
        <f t="shared" si="3"/>
        <v>44806.66666666657</v>
      </c>
      <c r="D58" s="208"/>
      <c r="E58" s="208"/>
      <c r="F58" s="208"/>
      <c r="G58" s="203"/>
      <c r="H58" s="203"/>
      <c r="I58" s="208"/>
      <c r="J58" s="208"/>
      <c r="K58" s="208"/>
      <c r="L58" s="208"/>
      <c r="M58" s="208"/>
      <c r="N58" s="208"/>
      <c r="O58" s="208"/>
      <c r="P58" s="208"/>
    </row>
    <row r="59" spans="1:16" x14ac:dyDescent="0.25">
      <c r="A59" s="208"/>
      <c r="B59" s="208"/>
      <c r="C59" s="280">
        <f t="shared" si="3"/>
        <v>44806.708333333234</v>
      </c>
      <c r="D59" s="208"/>
      <c r="E59" s="208"/>
      <c r="F59" s="208"/>
      <c r="G59" s="203"/>
      <c r="H59" s="203"/>
      <c r="I59" s="208"/>
      <c r="J59" s="208"/>
      <c r="K59" s="208"/>
      <c r="L59" s="208"/>
      <c r="M59" s="208"/>
      <c r="N59" s="208"/>
      <c r="O59" s="208"/>
      <c r="P59" s="208"/>
    </row>
    <row r="60" spans="1:16" x14ac:dyDescent="0.25">
      <c r="A60" s="208"/>
      <c r="B60" s="208"/>
      <c r="C60" s="280">
        <f t="shared" si="3"/>
        <v>44806.749999999898</v>
      </c>
      <c r="D60" s="208"/>
      <c r="E60" s="208"/>
      <c r="F60" s="208"/>
      <c r="G60" s="203"/>
      <c r="H60" s="203"/>
      <c r="I60" s="208"/>
      <c r="J60" s="208"/>
      <c r="K60" s="208"/>
      <c r="L60" s="208"/>
      <c r="M60" s="208"/>
      <c r="N60" s="208"/>
      <c r="O60" s="208"/>
      <c r="P60" s="208"/>
    </row>
    <row r="61" spans="1:16" x14ac:dyDescent="0.25">
      <c r="A61" s="208"/>
      <c r="B61" s="208"/>
      <c r="C61" s="280">
        <f t="shared" si="3"/>
        <v>44806.791666666562</v>
      </c>
      <c r="D61" s="208"/>
      <c r="E61" s="208"/>
      <c r="F61" s="208"/>
      <c r="G61" s="203"/>
      <c r="H61" s="203"/>
      <c r="I61" s="208"/>
      <c r="J61" s="208"/>
      <c r="K61" s="208"/>
      <c r="L61" s="208"/>
      <c r="M61" s="208"/>
      <c r="N61" s="208"/>
      <c r="O61" s="208"/>
      <c r="P61" s="208"/>
    </row>
    <row r="62" spans="1:16" x14ac:dyDescent="0.25">
      <c r="C62" s="280">
        <f t="shared" si="3"/>
        <v>44806.833333333227</v>
      </c>
      <c r="D62" s="208"/>
    </row>
    <row r="63" spans="1:16" x14ac:dyDescent="0.25">
      <c r="C63" s="280">
        <f t="shared" si="3"/>
        <v>44806.874999999891</v>
      </c>
      <c r="D63" s="208"/>
    </row>
    <row r="64" spans="1:16" x14ac:dyDescent="0.25">
      <c r="C64" s="280">
        <f t="shared" si="3"/>
        <v>44806.916666666555</v>
      </c>
      <c r="D64" s="208"/>
    </row>
    <row r="65" spans="3:4" x14ac:dyDescent="0.25">
      <c r="C65" s="280">
        <f t="shared" si="3"/>
        <v>44806.958333333219</v>
      </c>
      <c r="D65" s="208"/>
    </row>
    <row r="66" spans="3:4" x14ac:dyDescent="0.25">
      <c r="C66" s="280">
        <f t="shared" si="3"/>
        <v>44806.999999999884</v>
      </c>
      <c r="D66" s="208"/>
    </row>
    <row r="67" spans="3:4" x14ac:dyDescent="0.25">
      <c r="C67" s="280">
        <f t="shared" si="3"/>
        <v>44807.041666666548</v>
      </c>
      <c r="D67" s="208"/>
    </row>
    <row r="68" spans="3:4" x14ac:dyDescent="0.25">
      <c r="C68" s="280">
        <f t="shared" si="3"/>
        <v>44807.083333333212</v>
      </c>
      <c r="D68" s="208"/>
    </row>
    <row r="69" spans="3:4" x14ac:dyDescent="0.25">
      <c r="C69" s="280">
        <f t="shared" si="3"/>
        <v>44807.124999999876</v>
      </c>
      <c r="D69" s="208"/>
    </row>
    <row r="70" spans="3:4" x14ac:dyDescent="0.25">
      <c r="C70" s="280">
        <f t="shared" si="3"/>
        <v>44807.166666666541</v>
      </c>
      <c r="D70" s="208"/>
    </row>
    <row r="71" spans="3:4" x14ac:dyDescent="0.25">
      <c r="C71" s="280">
        <f t="shared" si="3"/>
        <v>44807.208333333205</v>
      </c>
      <c r="D71" s="208"/>
    </row>
    <row r="72" spans="3:4" x14ac:dyDescent="0.25">
      <c r="C72" s="280">
        <f t="shared" si="3"/>
        <v>44807.249999999869</v>
      </c>
      <c r="D72" s="208"/>
    </row>
    <row r="73" spans="3:4" x14ac:dyDescent="0.25">
      <c r="C73" s="280">
        <f t="shared" si="3"/>
        <v>44807.291666666533</v>
      </c>
      <c r="D73" s="208"/>
    </row>
    <row r="74" spans="3:4" x14ac:dyDescent="0.25">
      <c r="C74" s="280">
        <f t="shared" si="3"/>
        <v>44807.333333333198</v>
      </c>
      <c r="D74" s="208"/>
    </row>
    <row r="75" spans="3:4" x14ac:dyDescent="0.25">
      <c r="C75" s="280">
        <f t="shared" si="3"/>
        <v>44807.374999999862</v>
      </c>
      <c r="D75" s="208"/>
    </row>
    <row r="76" spans="3:4" x14ac:dyDescent="0.25">
      <c r="C76" s="280">
        <f t="shared" si="3"/>
        <v>44807.416666666526</v>
      </c>
      <c r="D76" s="208"/>
    </row>
    <row r="77" spans="3:4" x14ac:dyDescent="0.25">
      <c r="C77" s="280">
        <f t="shared" si="3"/>
        <v>44807.45833333319</v>
      </c>
      <c r="D77" s="208"/>
    </row>
    <row r="78" spans="3:4" x14ac:dyDescent="0.25">
      <c r="C78" s="280">
        <f t="shared" si="3"/>
        <v>44807.499999999854</v>
      </c>
      <c r="D78" s="208"/>
    </row>
    <row r="79" spans="3:4" x14ac:dyDescent="0.25">
      <c r="C79" s="280">
        <f t="shared" si="3"/>
        <v>44807.541666666519</v>
      </c>
      <c r="D79" s="208"/>
    </row>
    <row r="80" spans="3:4" x14ac:dyDescent="0.25">
      <c r="C80" s="280">
        <f t="shared" si="3"/>
        <v>44807.583333333183</v>
      </c>
      <c r="D80" s="208"/>
    </row>
    <row r="81" spans="3:4" x14ac:dyDescent="0.25">
      <c r="C81" s="280">
        <f t="shared" si="3"/>
        <v>44807.624999999847</v>
      </c>
      <c r="D81" s="208"/>
    </row>
    <row r="82" spans="3:4" x14ac:dyDescent="0.25">
      <c r="C82" s="280">
        <f t="shared" si="3"/>
        <v>44807.666666666511</v>
      </c>
      <c r="D82" s="208"/>
    </row>
    <row r="83" spans="3:4" x14ac:dyDescent="0.25">
      <c r="C83" s="280">
        <f t="shared" si="3"/>
        <v>44807.708333333176</v>
      </c>
      <c r="D83" s="208"/>
    </row>
    <row r="84" spans="3:4" x14ac:dyDescent="0.25">
      <c r="C84" s="280">
        <f t="shared" ref="C84:C147" si="4">C83+1/24</f>
        <v>44807.74999999984</v>
      </c>
      <c r="D84" s="208"/>
    </row>
    <row r="85" spans="3:4" x14ac:dyDescent="0.25">
      <c r="C85" s="280">
        <f t="shared" si="4"/>
        <v>44807.791666666504</v>
      </c>
      <c r="D85" s="208"/>
    </row>
    <row r="86" spans="3:4" x14ac:dyDescent="0.25">
      <c r="C86" s="280">
        <f t="shared" si="4"/>
        <v>44807.833333333168</v>
      </c>
      <c r="D86" s="208"/>
    </row>
    <row r="87" spans="3:4" x14ac:dyDescent="0.25">
      <c r="C87" s="280">
        <f t="shared" si="4"/>
        <v>44807.874999999833</v>
      </c>
      <c r="D87" s="208"/>
    </row>
    <row r="88" spans="3:4" x14ac:dyDescent="0.25">
      <c r="C88" s="280">
        <f t="shared" si="4"/>
        <v>44807.916666666497</v>
      </c>
      <c r="D88" s="208"/>
    </row>
    <row r="89" spans="3:4" x14ac:dyDescent="0.25">
      <c r="C89" s="280">
        <f t="shared" si="4"/>
        <v>44807.958333333161</v>
      </c>
      <c r="D89" s="208"/>
    </row>
    <row r="90" spans="3:4" x14ac:dyDescent="0.25">
      <c r="C90" s="280">
        <f t="shared" si="4"/>
        <v>44807.999999999825</v>
      </c>
      <c r="D90" s="208"/>
    </row>
    <row r="91" spans="3:4" x14ac:dyDescent="0.25">
      <c r="C91" s="280">
        <f t="shared" si="4"/>
        <v>44808.04166666649</v>
      </c>
      <c r="D91" s="208"/>
    </row>
    <row r="92" spans="3:4" x14ac:dyDescent="0.25">
      <c r="C92" s="280">
        <f t="shared" si="4"/>
        <v>44808.083333333154</v>
      </c>
      <c r="D92" s="208"/>
    </row>
    <row r="93" spans="3:4" x14ac:dyDescent="0.25">
      <c r="C93" s="280">
        <f t="shared" si="4"/>
        <v>44808.124999999818</v>
      </c>
      <c r="D93" s="208"/>
    </row>
    <row r="94" spans="3:4" x14ac:dyDescent="0.25">
      <c r="C94" s="280">
        <f t="shared" si="4"/>
        <v>44808.166666666482</v>
      </c>
      <c r="D94" s="208"/>
    </row>
    <row r="95" spans="3:4" x14ac:dyDescent="0.25">
      <c r="C95" s="280">
        <f t="shared" si="4"/>
        <v>44808.208333333147</v>
      </c>
      <c r="D95" s="208"/>
    </row>
    <row r="96" spans="3:4" x14ac:dyDescent="0.25">
      <c r="C96" s="280">
        <f t="shared" si="4"/>
        <v>44808.249999999811</v>
      </c>
      <c r="D96" s="208"/>
    </row>
    <row r="97" spans="3:4" x14ac:dyDescent="0.25">
      <c r="C97" s="280">
        <f t="shared" si="4"/>
        <v>44808.291666666475</v>
      </c>
      <c r="D97" s="208"/>
    </row>
    <row r="98" spans="3:4" x14ac:dyDescent="0.25">
      <c r="C98" s="280">
        <f t="shared" si="4"/>
        <v>44808.333333333139</v>
      </c>
      <c r="D98" s="208"/>
    </row>
    <row r="99" spans="3:4" x14ac:dyDescent="0.25">
      <c r="C99" s="280">
        <f t="shared" si="4"/>
        <v>44808.374999999804</v>
      </c>
      <c r="D99" s="208"/>
    </row>
    <row r="100" spans="3:4" x14ac:dyDescent="0.25">
      <c r="C100" s="280">
        <f t="shared" si="4"/>
        <v>44808.416666666468</v>
      </c>
      <c r="D100" s="208"/>
    </row>
    <row r="101" spans="3:4" x14ac:dyDescent="0.25">
      <c r="C101" s="280">
        <f t="shared" si="4"/>
        <v>44808.458333333132</v>
      </c>
      <c r="D101" s="208"/>
    </row>
    <row r="102" spans="3:4" x14ac:dyDescent="0.25">
      <c r="C102" s="280">
        <f t="shared" si="4"/>
        <v>44808.499999999796</v>
      </c>
      <c r="D102" s="208"/>
    </row>
    <row r="103" spans="3:4" x14ac:dyDescent="0.25">
      <c r="C103" s="280">
        <f t="shared" si="4"/>
        <v>44808.541666666461</v>
      </c>
    </row>
    <row r="104" spans="3:4" x14ac:dyDescent="0.25">
      <c r="C104" s="280">
        <f t="shared" si="4"/>
        <v>44808.583333333125</v>
      </c>
    </row>
    <row r="105" spans="3:4" x14ac:dyDescent="0.25">
      <c r="C105" s="280">
        <f t="shared" si="4"/>
        <v>44808.624999999789</v>
      </c>
    </row>
    <row r="106" spans="3:4" x14ac:dyDescent="0.25">
      <c r="C106" s="280">
        <f t="shared" si="4"/>
        <v>44808.666666666453</v>
      </c>
    </row>
    <row r="107" spans="3:4" x14ac:dyDescent="0.25">
      <c r="C107" s="280">
        <f t="shared" si="4"/>
        <v>44808.708333333117</v>
      </c>
    </row>
    <row r="108" spans="3:4" x14ac:dyDescent="0.25">
      <c r="C108" s="280">
        <f t="shared" si="4"/>
        <v>44808.749999999782</v>
      </c>
    </row>
    <row r="109" spans="3:4" x14ac:dyDescent="0.25">
      <c r="C109" s="280">
        <f t="shared" si="4"/>
        <v>44808.791666666446</v>
      </c>
    </row>
    <row r="110" spans="3:4" x14ac:dyDescent="0.25">
      <c r="C110" s="280">
        <f t="shared" si="4"/>
        <v>44808.83333333311</v>
      </c>
    </row>
    <row r="111" spans="3:4" x14ac:dyDescent="0.25">
      <c r="C111" s="280">
        <f t="shared" si="4"/>
        <v>44808.874999999774</v>
      </c>
    </row>
    <row r="112" spans="3:4" x14ac:dyDescent="0.25">
      <c r="C112" s="280">
        <f t="shared" si="4"/>
        <v>44808.916666666439</v>
      </c>
    </row>
    <row r="113" spans="3:4" x14ac:dyDescent="0.25">
      <c r="C113" s="280">
        <f t="shared" si="4"/>
        <v>44808.958333333103</v>
      </c>
    </row>
    <row r="114" spans="3:4" x14ac:dyDescent="0.25">
      <c r="C114" s="280">
        <f t="shared" si="4"/>
        <v>44808.999999999767</v>
      </c>
    </row>
    <row r="115" spans="3:4" x14ac:dyDescent="0.25">
      <c r="C115" s="280">
        <f t="shared" si="4"/>
        <v>44809.041666666431</v>
      </c>
    </row>
    <row r="116" spans="3:4" x14ac:dyDescent="0.25">
      <c r="C116" s="280">
        <f t="shared" si="4"/>
        <v>44809.083333333096</v>
      </c>
      <c r="D116" s="208"/>
    </row>
    <row r="117" spans="3:4" x14ac:dyDescent="0.25">
      <c r="C117" s="280">
        <f t="shared" si="4"/>
        <v>44809.12499999976</v>
      </c>
      <c r="D117" s="208"/>
    </row>
    <row r="118" spans="3:4" x14ac:dyDescent="0.25">
      <c r="C118" s="280">
        <f t="shared" si="4"/>
        <v>44809.166666666424</v>
      </c>
      <c r="D118" s="208"/>
    </row>
    <row r="119" spans="3:4" x14ac:dyDescent="0.25">
      <c r="C119" s="280">
        <f t="shared" si="4"/>
        <v>44809.208333333088</v>
      </c>
      <c r="D119" s="208"/>
    </row>
    <row r="120" spans="3:4" x14ac:dyDescent="0.25">
      <c r="C120" s="280">
        <f t="shared" si="4"/>
        <v>44809.249999999753</v>
      </c>
      <c r="D120" s="208"/>
    </row>
    <row r="121" spans="3:4" x14ac:dyDescent="0.25">
      <c r="C121" s="280">
        <f t="shared" si="4"/>
        <v>44809.291666666417</v>
      </c>
      <c r="D121" s="208"/>
    </row>
    <row r="122" spans="3:4" x14ac:dyDescent="0.25">
      <c r="C122" s="280">
        <f t="shared" si="4"/>
        <v>44809.333333333081</v>
      </c>
      <c r="D122" s="208"/>
    </row>
    <row r="123" spans="3:4" x14ac:dyDescent="0.25">
      <c r="C123" s="280">
        <f t="shared" si="4"/>
        <v>44809.374999999745</v>
      </c>
      <c r="D123" s="208"/>
    </row>
    <row r="124" spans="3:4" x14ac:dyDescent="0.25">
      <c r="C124" s="280">
        <f t="shared" si="4"/>
        <v>44809.41666666641</v>
      </c>
      <c r="D124" s="208"/>
    </row>
    <row r="125" spans="3:4" x14ac:dyDescent="0.25">
      <c r="C125" s="280">
        <f t="shared" si="4"/>
        <v>44809.458333333074</v>
      </c>
      <c r="D125" s="208"/>
    </row>
    <row r="126" spans="3:4" x14ac:dyDescent="0.25">
      <c r="C126" s="280">
        <f t="shared" si="4"/>
        <v>44809.499999999738</v>
      </c>
      <c r="D126" s="208"/>
    </row>
    <row r="127" spans="3:4" x14ac:dyDescent="0.25">
      <c r="C127" s="280">
        <f t="shared" si="4"/>
        <v>44809.541666666402</v>
      </c>
      <c r="D127" s="208"/>
    </row>
    <row r="128" spans="3:4" x14ac:dyDescent="0.25">
      <c r="C128" s="280">
        <f t="shared" si="4"/>
        <v>44809.583333333067</v>
      </c>
      <c r="D128" s="208"/>
    </row>
    <row r="129" spans="3:7" x14ac:dyDescent="0.25">
      <c r="C129" s="280">
        <f t="shared" si="4"/>
        <v>44809.624999999731</v>
      </c>
      <c r="D129" s="208"/>
    </row>
    <row r="130" spans="3:7" x14ac:dyDescent="0.25">
      <c r="C130" s="280">
        <f t="shared" si="4"/>
        <v>44809.666666666395</v>
      </c>
      <c r="D130" s="208"/>
    </row>
    <row r="131" spans="3:7" x14ac:dyDescent="0.25">
      <c r="C131" s="280">
        <f t="shared" si="4"/>
        <v>44809.708333333059</v>
      </c>
      <c r="D131" s="208"/>
    </row>
    <row r="132" spans="3:7" x14ac:dyDescent="0.25">
      <c r="C132" s="280">
        <f t="shared" si="4"/>
        <v>44809.749999999724</v>
      </c>
      <c r="D132" s="208"/>
    </row>
    <row r="133" spans="3:7" x14ac:dyDescent="0.25">
      <c r="C133" s="280">
        <f t="shared" si="4"/>
        <v>44809.791666666388</v>
      </c>
      <c r="D133" s="208"/>
    </row>
    <row r="134" spans="3:7" x14ac:dyDescent="0.25">
      <c r="C134" s="280">
        <f t="shared" si="4"/>
        <v>44809.833333333052</v>
      </c>
      <c r="D134" s="208"/>
    </row>
    <row r="135" spans="3:7" x14ac:dyDescent="0.25">
      <c r="C135" s="280">
        <f t="shared" si="4"/>
        <v>44809.874999999716</v>
      </c>
      <c r="D135" s="208"/>
    </row>
    <row r="136" spans="3:7" x14ac:dyDescent="0.25">
      <c r="C136" s="280">
        <f t="shared" si="4"/>
        <v>44809.91666666638</v>
      </c>
      <c r="D136" s="208"/>
      <c r="G136" s="204"/>
    </row>
    <row r="137" spans="3:7" x14ac:dyDescent="0.25">
      <c r="C137" s="280">
        <f t="shared" si="4"/>
        <v>44809.958333333045</v>
      </c>
      <c r="D137" s="208"/>
    </row>
    <row r="138" spans="3:7" x14ac:dyDescent="0.25">
      <c r="C138" s="280">
        <f t="shared" si="4"/>
        <v>44809.999999999709</v>
      </c>
      <c r="D138" s="208"/>
    </row>
    <row r="139" spans="3:7" x14ac:dyDescent="0.25">
      <c r="C139" s="280">
        <f t="shared" si="4"/>
        <v>44810.041666666373</v>
      </c>
      <c r="D139" s="208"/>
    </row>
    <row r="140" spans="3:7" x14ac:dyDescent="0.25">
      <c r="C140" s="280">
        <f t="shared" si="4"/>
        <v>44810.083333333037</v>
      </c>
      <c r="D140" s="208"/>
    </row>
    <row r="141" spans="3:7" x14ac:dyDescent="0.25">
      <c r="C141" s="280">
        <f t="shared" si="4"/>
        <v>44810.124999999702</v>
      </c>
      <c r="D141" s="208"/>
    </row>
    <row r="142" spans="3:7" x14ac:dyDescent="0.25">
      <c r="C142" s="280">
        <f t="shared" si="4"/>
        <v>44810.166666666366</v>
      </c>
      <c r="D142" s="208"/>
    </row>
    <row r="143" spans="3:7" x14ac:dyDescent="0.25">
      <c r="C143" s="280">
        <f t="shared" si="4"/>
        <v>44810.20833333303</v>
      </c>
      <c r="D143" s="208"/>
    </row>
    <row r="144" spans="3:7" x14ac:dyDescent="0.25">
      <c r="C144" s="280">
        <f t="shared" si="4"/>
        <v>44810.249999999694</v>
      </c>
      <c r="D144" s="208"/>
    </row>
    <row r="145" spans="3:4" x14ac:dyDescent="0.25">
      <c r="C145" s="280">
        <f t="shared" si="4"/>
        <v>44810.291666666359</v>
      </c>
      <c r="D145" s="208"/>
    </row>
    <row r="146" spans="3:4" x14ac:dyDescent="0.25">
      <c r="C146" s="280">
        <f t="shared" si="4"/>
        <v>44810.333333333023</v>
      </c>
      <c r="D146" s="208"/>
    </row>
    <row r="147" spans="3:4" x14ac:dyDescent="0.25">
      <c r="C147" s="280">
        <f t="shared" si="4"/>
        <v>44810.374999999687</v>
      </c>
      <c r="D147" s="208"/>
    </row>
    <row r="148" spans="3:4" x14ac:dyDescent="0.25">
      <c r="C148" s="280">
        <f t="shared" ref="C148:C211" si="5">C147+1/24</f>
        <v>44810.416666666351</v>
      </c>
      <c r="D148" s="208"/>
    </row>
    <row r="149" spans="3:4" x14ac:dyDescent="0.25">
      <c r="C149" s="280">
        <f t="shared" si="5"/>
        <v>44810.458333333016</v>
      </c>
      <c r="D149" s="208"/>
    </row>
    <row r="150" spans="3:4" x14ac:dyDescent="0.25">
      <c r="C150" s="280">
        <f t="shared" si="5"/>
        <v>44810.49999999968</v>
      </c>
      <c r="D150" s="208"/>
    </row>
    <row r="151" spans="3:4" x14ac:dyDescent="0.25">
      <c r="C151" s="280">
        <f t="shared" si="5"/>
        <v>44810.541666666344</v>
      </c>
      <c r="D151" s="208"/>
    </row>
    <row r="152" spans="3:4" x14ac:dyDescent="0.25">
      <c r="C152" s="280">
        <f t="shared" si="5"/>
        <v>44810.583333333008</v>
      </c>
      <c r="D152" s="208"/>
    </row>
    <row r="153" spans="3:4" x14ac:dyDescent="0.25">
      <c r="C153" s="280">
        <f t="shared" si="5"/>
        <v>44810.624999999673</v>
      </c>
      <c r="D153" s="208"/>
    </row>
    <row r="154" spans="3:4" x14ac:dyDescent="0.25">
      <c r="C154" s="280">
        <f t="shared" si="5"/>
        <v>44810.666666666337</v>
      </c>
      <c r="D154" s="208"/>
    </row>
    <row r="155" spans="3:4" x14ac:dyDescent="0.25">
      <c r="C155" s="280">
        <f t="shared" si="5"/>
        <v>44810.708333333001</v>
      </c>
      <c r="D155" s="208"/>
    </row>
    <row r="156" spans="3:4" x14ac:dyDescent="0.25">
      <c r="C156" s="280">
        <f t="shared" si="5"/>
        <v>44810.749999999665</v>
      </c>
      <c r="D156" s="208"/>
    </row>
    <row r="157" spans="3:4" x14ac:dyDescent="0.25">
      <c r="C157" s="280">
        <f t="shared" si="5"/>
        <v>44810.79166666633</v>
      </c>
      <c r="D157" s="208"/>
    </row>
    <row r="158" spans="3:4" x14ac:dyDescent="0.25">
      <c r="C158" s="280">
        <f t="shared" si="5"/>
        <v>44810.833333332994</v>
      </c>
      <c r="D158" s="208"/>
    </row>
    <row r="159" spans="3:4" x14ac:dyDescent="0.25">
      <c r="C159" s="280">
        <f t="shared" si="5"/>
        <v>44810.874999999658</v>
      </c>
      <c r="D159" s="208"/>
    </row>
    <row r="160" spans="3:4" x14ac:dyDescent="0.25">
      <c r="C160" s="280">
        <f t="shared" si="5"/>
        <v>44810.916666666322</v>
      </c>
      <c r="D160" s="208"/>
    </row>
    <row r="161" spans="3:4" x14ac:dyDescent="0.25">
      <c r="C161" s="280">
        <f t="shared" si="5"/>
        <v>44810.958333332987</v>
      </c>
      <c r="D161" s="208"/>
    </row>
    <row r="162" spans="3:4" x14ac:dyDescent="0.25">
      <c r="C162" s="280">
        <f t="shared" si="5"/>
        <v>44810.999999999651</v>
      </c>
      <c r="D162" s="208"/>
    </row>
    <row r="163" spans="3:4" x14ac:dyDescent="0.25">
      <c r="C163" s="280">
        <f t="shared" si="5"/>
        <v>44811.041666666315</v>
      </c>
    </row>
    <row r="164" spans="3:4" x14ac:dyDescent="0.25">
      <c r="C164" s="280">
        <f t="shared" si="5"/>
        <v>44811.083333332979</v>
      </c>
    </row>
    <row r="165" spans="3:4" x14ac:dyDescent="0.25">
      <c r="C165" s="280">
        <f t="shared" si="5"/>
        <v>44811.124999999643</v>
      </c>
    </row>
    <row r="166" spans="3:4" x14ac:dyDescent="0.25">
      <c r="C166" s="280">
        <f t="shared" si="5"/>
        <v>44811.166666666308</v>
      </c>
    </row>
    <row r="167" spans="3:4" x14ac:dyDescent="0.25">
      <c r="C167" s="280">
        <f t="shared" si="5"/>
        <v>44811.208333332972</v>
      </c>
    </row>
    <row r="168" spans="3:4" x14ac:dyDescent="0.25">
      <c r="C168" s="280">
        <f t="shared" si="5"/>
        <v>44811.249999999636</v>
      </c>
    </row>
    <row r="169" spans="3:4" x14ac:dyDescent="0.25">
      <c r="C169" s="280">
        <f t="shared" si="5"/>
        <v>44811.2916666663</v>
      </c>
    </row>
    <row r="170" spans="3:4" x14ac:dyDescent="0.25">
      <c r="C170" s="280">
        <f t="shared" si="5"/>
        <v>44811.333333332965</v>
      </c>
    </row>
    <row r="171" spans="3:4" x14ac:dyDescent="0.25">
      <c r="C171" s="280">
        <f t="shared" si="5"/>
        <v>44811.374999999629</v>
      </c>
    </row>
    <row r="172" spans="3:4" x14ac:dyDescent="0.25">
      <c r="C172" s="280">
        <f t="shared" si="5"/>
        <v>44811.416666666293</v>
      </c>
    </row>
    <row r="173" spans="3:4" x14ac:dyDescent="0.25">
      <c r="C173" s="280">
        <f t="shared" si="5"/>
        <v>44811.458333332957</v>
      </c>
    </row>
    <row r="174" spans="3:4" x14ac:dyDescent="0.25">
      <c r="C174" s="280">
        <f t="shared" si="5"/>
        <v>44811.499999999622</v>
      </c>
    </row>
    <row r="175" spans="3:4" x14ac:dyDescent="0.25">
      <c r="C175" s="280">
        <f t="shared" si="5"/>
        <v>44811.541666666286</v>
      </c>
    </row>
    <row r="176" spans="3:4" x14ac:dyDescent="0.25">
      <c r="C176" s="280">
        <f t="shared" si="5"/>
        <v>44811.58333333295</v>
      </c>
    </row>
    <row r="177" spans="1:4" x14ac:dyDescent="0.25">
      <c r="C177" s="280">
        <f t="shared" si="5"/>
        <v>44811.624999999614</v>
      </c>
    </row>
    <row r="178" spans="1:4" x14ac:dyDescent="0.25">
      <c r="C178" s="280">
        <f t="shared" si="5"/>
        <v>44811.666666666279</v>
      </c>
    </row>
    <row r="179" spans="1:4" x14ac:dyDescent="0.25">
      <c r="C179" s="280">
        <f t="shared" si="5"/>
        <v>44811.708333332943</v>
      </c>
    </row>
    <row r="180" spans="1:4" x14ac:dyDescent="0.25">
      <c r="C180" s="280">
        <f t="shared" si="5"/>
        <v>44811.749999999607</v>
      </c>
    </row>
    <row r="181" spans="1:4" x14ac:dyDescent="0.25">
      <c r="C181" s="280">
        <f t="shared" si="5"/>
        <v>44811.791666666271</v>
      </c>
    </row>
    <row r="182" spans="1:4" x14ac:dyDescent="0.25">
      <c r="C182" s="280">
        <f t="shared" si="5"/>
        <v>44811.833333332936</v>
      </c>
    </row>
    <row r="183" spans="1:4" x14ac:dyDescent="0.25">
      <c r="C183" s="280">
        <f t="shared" si="5"/>
        <v>44811.8749999996</v>
      </c>
    </row>
    <row r="184" spans="1:4" x14ac:dyDescent="0.25">
      <c r="C184" s="280">
        <f t="shared" si="5"/>
        <v>44811.916666666264</v>
      </c>
    </row>
    <row r="185" spans="1:4" x14ac:dyDescent="0.25">
      <c r="C185" s="280">
        <f t="shared" si="5"/>
        <v>44811.958333332928</v>
      </c>
    </row>
    <row r="186" spans="1:4" x14ac:dyDescent="0.25">
      <c r="C186" s="280">
        <f t="shared" si="5"/>
        <v>44811.999999999593</v>
      </c>
    </row>
    <row r="187" spans="1:4" x14ac:dyDescent="0.25">
      <c r="C187" s="280">
        <f t="shared" si="5"/>
        <v>44812.041666666257</v>
      </c>
    </row>
    <row r="188" spans="1:4" x14ac:dyDescent="0.25">
      <c r="C188" s="280">
        <f t="shared" si="5"/>
        <v>44812.083333332921</v>
      </c>
    </row>
    <row r="189" spans="1:4" s="208" customFormat="1" x14ac:dyDescent="0.25">
      <c r="A189" s="291"/>
      <c r="B189" s="209"/>
      <c r="C189" s="280">
        <f t="shared" si="5"/>
        <v>44812.124999999585</v>
      </c>
      <c r="D189" s="209"/>
    </row>
    <row r="190" spans="1:4" x14ac:dyDescent="0.25">
      <c r="C190" s="280">
        <f t="shared" si="5"/>
        <v>44812.16666666625</v>
      </c>
    </row>
    <row r="191" spans="1:4" x14ac:dyDescent="0.25">
      <c r="C191" s="280">
        <f t="shared" si="5"/>
        <v>44812.208333332914</v>
      </c>
    </row>
    <row r="192" spans="1:4" x14ac:dyDescent="0.25">
      <c r="C192" s="280">
        <f t="shared" si="5"/>
        <v>44812.249999999578</v>
      </c>
    </row>
    <row r="193" spans="3:3" x14ac:dyDescent="0.25">
      <c r="C193" s="280">
        <f t="shared" si="5"/>
        <v>44812.291666666242</v>
      </c>
    </row>
    <row r="194" spans="3:3" x14ac:dyDescent="0.25">
      <c r="C194" s="280">
        <f t="shared" si="5"/>
        <v>44812.333333332906</v>
      </c>
    </row>
    <row r="195" spans="3:3" x14ac:dyDescent="0.25">
      <c r="C195" s="280">
        <f t="shared" si="5"/>
        <v>44812.374999999571</v>
      </c>
    </row>
    <row r="196" spans="3:3" x14ac:dyDescent="0.25">
      <c r="C196" s="280">
        <f t="shared" si="5"/>
        <v>44812.416666666235</v>
      </c>
    </row>
    <row r="197" spans="3:3" x14ac:dyDescent="0.25">
      <c r="C197" s="280">
        <f t="shared" si="5"/>
        <v>44812.458333332899</v>
      </c>
    </row>
    <row r="198" spans="3:3" x14ac:dyDescent="0.25">
      <c r="C198" s="280">
        <f t="shared" si="5"/>
        <v>44812.499999999563</v>
      </c>
    </row>
    <row r="199" spans="3:3" x14ac:dyDescent="0.25">
      <c r="C199" s="280">
        <f t="shared" si="5"/>
        <v>44812.541666666228</v>
      </c>
    </row>
    <row r="200" spans="3:3" x14ac:dyDescent="0.25">
      <c r="C200" s="280">
        <f t="shared" si="5"/>
        <v>44812.583333332892</v>
      </c>
    </row>
    <row r="201" spans="3:3" x14ac:dyDescent="0.25">
      <c r="C201" s="280">
        <f t="shared" si="5"/>
        <v>44812.624999999556</v>
      </c>
    </row>
    <row r="202" spans="3:3" x14ac:dyDescent="0.25">
      <c r="C202" s="280">
        <f t="shared" si="5"/>
        <v>44812.66666666622</v>
      </c>
    </row>
    <row r="203" spans="3:3" x14ac:dyDescent="0.25">
      <c r="C203" s="280">
        <f t="shared" si="5"/>
        <v>44812.708333332885</v>
      </c>
    </row>
    <row r="204" spans="3:3" x14ac:dyDescent="0.25">
      <c r="C204" s="280">
        <f t="shared" si="5"/>
        <v>44812.749999999549</v>
      </c>
    </row>
    <row r="205" spans="3:3" x14ac:dyDescent="0.25">
      <c r="C205" s="280">
        <f t="shared" si="5"/>
        <v>44812.791666666213</v>
      </c>
    </row>
    <row r="206" spans="3:3" x14ac:dyDescent="0.25">
      <c r="C206" s="280">
        <f t="shared" si="5"/>
        <v>44812.833333332877</v>
      </c>
    </row>
    <row r="207" spans="3:3" x14ac:dyDescent="0.25">
      <c r="C207" s="280">
        <f t="shared" si="5"/>
        <v>44812.874999999542</v>
      </c>
    </row>
    <row r="208" spans="3:3" x14ac:dyDescent="0.25">
      <c r="C208" s="280">
        <f t="shared" si="5"/>
        <v>44812.916666666206</v>
      </c>
    </row>
    <row r="209" spans="3:6" x14ac:dyDescent="0.25">
      <c r="C209" s="280">
        <f t="shared" si="5"/>
        <v>44812.95833333287</v>
      </c>
    </row>
    <row r="210" spans="3:6" x14ac:dyDescent="0.25">
      <c r="C210" s="280">
        <f t="shared" si="5"/>
        <v>44812.999999999534</v>
      </c>
    </row>
    <row r="211" spans="3:6" x14ac:dyDescent="0.25">
      <c r="C211" s="280">
        <f t="shared" si="5"/>
        <v>44813.041666666199</v>
      </c>
    </row>
    <row r="212" spans="3:6" x14ac:dyDescent="0.25">
      <c r="C212" s="280">
        <f t="shared" ref="C212:C275" si="6">C211+1/24</f>
        <v>44813.083333332863</v>
      </c>
    </row>
    <row r="213" spans="3:6" x14ac:dyDescent="0.25">
      <c r="C213" s="280">
        <f t="shared" si="6"/>
        <v>44813.124999999527</v>
      </c>
    </row>
    <row r="214" spans="3:6" x14ac:dyDescent="0.25">
      <c r="C214" s="280">
        <f t="shared" si="6"/>
        <v>44813.166666666191</v>
      </c>
    </row>
    <row r="215" spans="3:6" x14ac:dyDescent="0.25">
      <c r="C215" s="280">
        <f t="shared" si="6"/>
        <v>44813.208333332856</v>
      </c>
    </row>
    <row r="216" spans="3:6" x14ac:dyDescent="0.25">
      <c r="C216" s="280">
        <f t="shared" si="6"/>
        <v>44813.24999999952</v>
      </c>
    </row>
    <row r="217" spans="3:6" x14ac:dyDescent="0.25">
      <c r="C217" s="280">
        <f t="shared" si="6"/>
        <v>44813.291666666184</v>
      </c>
    </row>
    <row r="218" spans="3:6" x14ac:dyDescent="0.25">
      <c r="C218" s="280">
        <f t="shared" si="6"/>
        <v>44813.333333332848</v>
      </c>
    </row>
    <row r="219" spans="3:6" x14ac:dyDescent="0.25">
      <c r="C219" s="280">
        <f t="shared" si="6"/>
        <v>44813.374999999513</v>
      </c>
    </row>
    <row r="220" spans="3:6" x14ac:dyDescent="0.25">
      <c r="C220" s="280">
        <f t="shared" si="6"/>
        <v>44813.416666666177</v>
      </c>
    </row>
    <row r="221" spans="3:6" x14ac:dyDescent="0.25">
      <c r="C221" s="280">
        <f t="shared" si="6"/>
        <v>44813.458333332841</v>
      </c>
    </row>
    <row r="222" spans="3:6" x14ac:dyDescent="0.25">
      <c r="C222" s="280">
        <f t="shared" si="6"/>
        <v>44813.499999999505</v>
      </c>
    </row>
    <row r="223" spans="3:6" x14ac:dyDescent="0.25">
      <c r="C223" s="280">
        <f t="shared" si="6"/>
        <v>44813.541666666169</v>
      </c>
    </row>
    <row r="224" spans="3:6" x14ac:dyDescent="0.25">
      <c r="C224" s="280">
        <f t="shared" si="6"/>
        <v>44813.583333332834</v>
      </c>
      <c r="F224" s="208"/>
    </row>
    <row r="225" spans="3:6" x14ac:dyDescent="0.25">
      <c r="C225" s="280">
        <f t="shared" si="6"/>
        <v>44813.624999999498</v>
      </c>
      <c r="F225" s="208"/>
    </row>
    <row r="226" spans="3:6" x14ac:dyDescent="0.25">
      <c r="C226" s="280">
        <f t="shared" si="6"/>
        <v>44813.666666666162</v>
      </c>
      <c r="F226" s="208"/>
    </row>
    <row r="227" spans="3:6" x14ac:dyDescent="0.25">
      <c r="C227" s="280">
        <f t="shared" si="6"/>
        <v>44813.708333332826</v>
      </c>
      <c r="F227" s="208"/>
    </row>
    <row r="228" spans="3:6" x14ac:dyDescent="0.25">
      <c r="C228" s="280">
        <f t="shared" si="6"/>
        <v>44813.749999999491</v>
      </c>
      <c r="F228" s="208"/>
    </row>
    <row r="229" spans="3:6" x14ac:dyDescent="0.25">
      <c r="C229" s="280">
        <f t="shared" si="6"/>
        <v>44813.791666666155</v>
      </c>
      <c r="F229" s="208"/>
    </row>
    <row r="230" spans="3:6" x14ac:dyDescent="0.25">
      <c r="C230" s="280">
        <f t="shared" si="6"/>
        <v>44813.833333332819</v>
      </c>
      <c r="F230" s="208"/>
    </row>
    <row r="231" spans="3:6" x14ac:dyDescent="0.25">
      <c r="C231" s="280">
        <f t="shared" si="6"/>
        <v>44813.874999999483</v>
      </c>
      <c r="F231" s="208"/>
    </row>
    <row r="232" spans="3:6" x14ac:dyDescent="0.25">
      <c r="C232" s="280">
        <f t="shared" si="6"/>
        <v>44813.916666666148</v>
      </c>
      <c r="F232" s="208"/>
    </row>
    <row r="233" spans="3:6" x14ac:dyDescent="0.25">
      <c r="C233" s="280">
        <f t="shared" si="6"/>
        <v>44813.958333332812</v>
      </c>
      <c r="F233" s="208"/>
    </row>
    <row r="234" spans="3:6" x14ac:dyDescent="0.25">
      <c r="C234" s="280">
        <f t="shared" si="6"/>
        <v>44813.999999999476</v>
      </c>
      <c r="F234" s="208"/>
    </row>
    <row r="235" spans="3:6" x14ac:dyDescent="0.25">
      <c r="C235" s="280">
        <f t="shared" si="6"/>
        <v>44814.04166666614</v>
      </c>
      <c r="F235" s="208"/>
    </row>
    <row r="236" spans="3:6" x14ac:dyDescent="0.25">
      <c r="C236" s="280">
        <f t="shared" si="6"/>
        <v>44814.083333332805</v>
      </c>
      <c r="F236" s="208"/>
    </row>
    <row r="237" spans="3:6" x14ac:dyDescent="0.25">
      <c r="C237" s="280">
        <f t="shared" si="6"/>
        <v>44814.124999999469</v>
      </c>
      <c r="F237" s="208"/>
    </row>
    <row r="238" spans="3:6" x14ac:dyDescent="0.25">
      <c r="C238" s="280">
        <f t="shared" si="6"/>
        <v>44814.166666666133</v>
      </c>
      <c r="F238" s="208"/>
    </row>
    <row r="239" spans="3:6" x14ac:dyDescent="0.25">
      <c r="C239" s="280">
        <f t="shared" si="6"/>
        <v>44814.208333332797</v>
      </c>
      <c r="F239" s="208"/>
    </row>
    <row r="240" spans="3:6" x14ac:dyDescent="0.25">
      <c r="C240" s="280">
        <f t="shared" si="6"/>
        <v>44814.249999999462</v>
      </c>
      <c r="F240" s="208"/>
    </row>
    <row r="241" spans="3:6" x14ac:dyDescent="0.25">
      <c r="C241" s="280">
        <f t="shared" si="6"/>
        <v>44814.291666666126</v>
      </c>
      <c r="F241" s="208"/>
    </row>
    <row r="242" spans="3:6" x14ac:dyDescent="0.25">
      <c r="C242" s="280">
        <f t="shared" si="6"/>
        <v>44814.33333333279</v>
      </c>
      <c r="F242" s="208"/>
    </row>
    <row r="243" spans="3:6" x14ac:dyDescent="0.25">
      <c r="C243" s="280">
        <f t="shared" si="6"/>
        <v>44814.374999999454</v>
      </c>
      <c r="F243" s="208"/>
    </row>
    <row r="244" spans="3:6" x14ac:dyDescent="0.25">
      <c r="C244" s="280">
        <f t="shared" si="6"/>
        <v>44814.416666666119</v>
      </c>
      <c r="F244" s="208"/>
    </row>
    <row r="245" spans="3:6" x14ac:dyDescent="0.25">
      <c r="C245" s="280">
        <f t="shared" si="6"/>
        <v>44814.458333332783</v>
      </c>
      <c r="F245" s="208"/>
    </row>
    <row r="246" spans="3:6" x14ac:dyDescent="0.25">
      <c r="C246" s="280">
        <f t="shared" si="6"/>
        <v>44814.499999999447</v>
      </c>
      <c r="F246" s="208"/>
    </row>
    <row r="247" spans="3:6" x14ac:dyDescent="0.25">
      <c r="C247" s="280">
        <f t="shared" si="6"/>
        <v>44814.541666666111</v>
      </c>
      <c r="F247" s="208"/>
    </row>
    <row r="248" spans="3:6" x14ac:dyDescent="0.25">
      <c r="C248" s="280">
        <f t="shared" si="6"/>
        <v>44814.583333332776</v>
      </c>
      <c r="F248" s="208"/>
    </row>
    <row r="249" spans="3:6" x14ac:dyDescent="0.25">
      <c r="C249" s="280">
        <f t="shared" si="6"/>
        <v>44814.62499999944</v>
      </c>
      <c r="F249" s="208"/>
    </row>
    <row r="250" spans="3:6" x14ac:dyDescent="0.25">
      <c r="C250" s="280">
        <f t="shared" si="6"/>
        <v>44814.666666666104</v>
      </c>
      <c r="F250" s="208"/>
    </row>
    <row r="251" spans="3:6" x14ac:dyDescent="0.25">
      <c r="C251" s="280">
        <f t="shared" si="6"/>
        <v>44814.708333332768</v>
      </c>
      <c r="F251" s="208"/>
    </row>
    <row r="252" spans="3:6" x14ac:dyDescent="0.25">
      <c r="C252" s="280">
        <f t="shared" si="6"/>
        <v>44814.749999999432</v>
      </c>
      <c r="F252" s="208"/>
    </row>
    <row r="253" spans="3:6" x14ac:dyDescent="0.25">
      <c r="C253" s="280">
        <f t="shared" si="6"/>
        <v>44814.791666666097</v>
      </c>
      <c r="F253" s="208"/>
    </row>
    <row r="254" spans="3:6" x14ac:dyDescent="0.25">
      <c r="C254" s="280">
        <f t="shared" si="6"/>
        <v>44814.833333332761</v>
      </c>
      <c r="F254" s="208"/>
    </row>
    <row r="255" spans="3:6" x14ac:dyDescent="0.25">
      <c r="C255" s="280">
        <f t="shared" si="6"/>
        <v>44814.874999999425</v>
      </c>
      <c r="F255" s="208"/>
    </row>
    <row r="256" spans="3:6" x14ac:dyDescent="0.25">
      <c r="C256" s="280">
        <f t="shared" si="6"/>
        <v>44814.916666666089</v>
      </c>
      <c r="F256" s="208"/>
    </row>
    <row r="257" spans="3:6" x14ac:dyDescent="0.25">
      <c r="C257" s="280">
        <f t="shared" si="6"/>
        <v>44814.958333332754</v>
      </c>
      <c r="F257" s="208"/>
    </row>
    <row r="258" spans="3:6" x14ac:dyDescent="0.25">
      <c r="C258" s="280">
        <f t="shared" si="6"/>
        <v>44814.999999999418</v>
      </c>
      <c r="F258" s="208"/>
    </row>
    <row r="259" spans="3:6" x14ac:dyDescent="0.25">
      <c r="C259" s="280">
        <f t="shared" si="6"/>
        <v>44815.041666666082</v>
      </c>
      <c r="F259" s="208"/>
    </row>
    <row r="260" spans="3:6" x14ac:dyDescent="0.25">
      <c r="C260" s="280">
        <f t="shared" si="6"/>
        <v>44815.083333332746</v>
      </c>
      <c r="F260" s="208"/>
    </row>
    <row r="261" spans="3:6" x14ac:dyDescent="0.25">
      <c r="C261" s="280">
        <f t="shared" si="6"/>
        <v>44815.124999999411</v>
      </c>
      <c r="F261" s="208"/>
    </row>
    <row r="262" spans="3:6" x14ac:dyDescent="0.25">
      <c r="C262" s="280">
        <f t="shared" si="6"/>
        <v>44815.166666666075</v>
      </c>
      <c r="F262" s="208"/>
    </row>
    <row r="263" spans="3:6" x14ac:dyDescent="0.25">
      <c r="C263" s="280">
        <f t="shared" si="6"/>
        <v>44815.208333332739</v>
      </c>
      <c r="F263" s="208"/>
    </row>
    <row r="264" spans="3:6" x14ac:dyDescent="0.25">
      <c r="C264" s="280">
        <f t="shared" si="6"/>
        <v>44815.249999999403</v>
      </c>
      <c r="F264" s="208"/>
    </row>
    <row r="265" spans="3:6" x14ac:dyDescent="0.25">
      <c r="C265" s="280">
        <f t="shared" si="6"/>
        <v>44815.291666666068</v>
      </c>
      <c r="F265" s="208"/>
    </row>
    <row r="266" spans="3:6" x14ac:dyDescent="0.25">
      <c r="C266" s="280">
        <f t="shared" si="6"/>
        <v>44815.333333332732</v>
      </c>
      <c r="F266" s="208"/>
    </row>
    <row r="267" spans="3:6" x14ac:dyDescent="0.25">
      <c r="C267" s="280">
        <f t="shared" si="6"/>
        <v>44815.374999999396</v>
      </c>
      <c r="F267" s="208"/>
    </row>
    <row r="268" spans="3:6" x14ac:dyDescent="0.25">
      <c r="C268" s="280">
        <f t="shared" si="6"/>
        <v>44815.41666666606</v>
      </c>
      <c r="E268" s="208"/>
      <c r="F268" s="208"/>
    </row>
    <row r="269" spans="3:6" x14ac:dyDescent="0.25">
      <c r="C269" s="280">
        <f t="shared" si="6"/>
        <v>44815.458333332725</v>
      </c>
      <c r="E269" s="208"/>
      <c r="F269" s="208"/>
    </row>
    <row r="270" spans="3:6" x14ac:dyDescent="0.25">
      <c r="C270" s="280">
        <f t="shared" si="6"/>
        <v>44815.499999999389</v>
      </c>
      <c r="E270" s="208"/>
      <c r="F270" s="208"/>
    </row>
    <row r="271" spans="3:6" x14ac:dyDescent="0.25">
      <c r="C271" s="280">
        <f t="shared" si="6"/>
        <v>44815.541666666053</v>
      </c>
      <c r="E271" s="208"/>
      <c r="F271" s="208"/>
    </row>
    <row r="272" spans="3:6" x14ac:dyDescent="0.25">
      <c r="C272" s="280">
        <f t="shared" si="6"/>
        <v>44815.583333332717</v>
      </c>
      <c r="F272" s="208"/>
    </row>
    <row r="273" spans="3:6" x14ac:dyDescent="0.25">
      <c r="C273" s="280">
        <f t="shared" si="6"/>
        <v>44815.624999999382</v>
      </c>
      <c r="E273" s="208"/>
      <c r="F273" s="208"/>
    </row>
    <row r="274" spans="3:6" x14ac:dyDescent="0.25">
      <c r="C274" s="280">
        <f t="shared" si="6"/>
        <v>44815.666666666046</v>
      </c>
      <c r="E274" s="208"/>
      <c r="F274" s="208"/>
    </row>
    <row r="275" spans="3:6" x14ac:dyDescent="0.25">
      <c r="C275" s="280">
        <f t="shared" si="6"/>
        <v>44815.70833333271</v>
      </c>
      <c r="E275" s="208"/>
      <c r="F275" s="208"/>
    </row>
    <row r="276" spans="3:6" x14ac:dyDescent="0.25">
      <c r="C276" s="280">
        <f t="shared" ref="C276:C339" si="7">C275+1/24</f>
        <v>44815.749999999374</v>
      </c>
      <c r="E276" s="208"/>
      <c r="F276" s="208"/>
    </row>
    <row r="277" spans="3:6" x14ac:dyDescent="0.25">
      <c r="C277" s="280">
        <f t="shared" si="7"/>
        <v>44815.791666666039</v>
      </c>
      <c r="E277" s="208"/>
      <c r="F277" s="208"/>
    </row>
    <row r="278" spans="3:6" x14ac:dyDescent="0.25">
      <c r="C278" s="280">
        <f t="shared" si="7"/>
        <v>44815.833333332703</v>
      </c>
      <c r="E278" s="208"/>
      <c r="F278" s="208"/>
    </row>
    <row r="279" spans="3:6" x14ac:dyDescent="0.25">
      <c r="C279" s="280">
        <f t="shared" si="7"/>
        <v>44815.874999999367</v>
      </c>
      <c r="E279" s="208"/>
      <c r="F279" s="208"/>
    </row>
    <row r="280" spans="3:6" x14ac:dyDescent="0.25">
      <c r="C280" s="280">
        <f t="shared" si="7"/>
        <v>44815.916666666031</v>
      </c>
      <c r="E280" s="208"/>
      <c r="F280" s="208"/>
    </row>
    <row r="281" spans="3:6" x14ac:dyDescent="0.25">
      <c r="C281" s="280">
        <f t="shared" si="7"/>
        <v>44815.958333332695</v>
      </c>
      <c r="E281" s="208"/>
      <c r="F281" s="208"/>
    </row>
    <row r="282" spans="3:6" x14ac:dyDescent="0.25">
      <c r="C282" s="280">
        <f t="shared" si="7"/>
        <v>44815.99999999936</v>
      </c>
      <c r="E282" s="208"/>
      <c r="F282" s="208"/>
    </row>
    <row r="283" spans="3:6" x14ac:dyDescent="0.25">
      <c r="C283" s="280">
        <f t="shared" si="7"/>
        <v>44816.041666666024</v>
      </c>
      <c r="E283" s="208"/>
      <c r="F283" s="208"/>
    </row>
    <row r="284" spans="3:6" x14ac:dyDescent="0.25">
      <c r="C284" s="280">
        <f t="shared" si="7"/>
        <v>44816.083333332688</v>
      </c>
      <c r="E284" s="208"/>
      <c r="F284" s="208"/>
    </row>
    <row r="285" spans="3:6" x14ac:dyDescent="0.25">
      <c r="C285" s="280">
        <f t="shared" si="7"/>
        <v>44816.124999999352</v>
      </c>
      <c r="E285" s="208"/>
      <c r="F285" s="208"/>
    </row>
    <row r="286" spans="3:6" x14ac:dyDescent="0.25">
      <c r="C286" s="280">
        <f t="shared" si="7"/>
        <v>44816.166666666017</v>
      </c>
      <c r="E286" s="208"/>
      <c r="F286" s="208"/>
    </row>
    <row r="287" spans="3:6" x14ac:dyDescent="0.25">
      <c r="C287" s="280">
        <f t="shared" si="7"/>
        <v>44816.208333332681</v>
      </c>
      <c r="E287" s="208"/>
      <c r="F287" s="208"/>
    </row>
    <row r="288" spans="3:6" x14ac:dyDescent="0.25">
      <c r="C288" s="280">
        <f t="shared" si="7"/>
        <v>44816.249999999345</v>
      </c>
      <c r="E288" s="208"/>
      <c r="F288" s="208"/>
    </row>
    <row r="289" spans="3:6" x14ac:dyDescent="0.25">
      <c r="C289" s="280">
        <f t="shared" si="7"/>
        <v>44816.291666666009</v>
      </c>
      <c r="E289" s="208"/>
      <c r="F289" s="208"/>
    </row>
    <row r="290" spans="3:6" x14ac:dyDescent="0.25">
      <c r="C290" s="280">
        <f t="shared" si="7"/>
        <v>44816.333333332674</v>
      </c>
      <c r="E290" s="208"/>
      <c r="F290" s="208"/>
    </row>
    <row r="291" spans="3:6" x14ac:dyDescent="0.25">
      <c r="C291" s="280">
        <f t="shared" si="7"/>
        <v>44816.374999999338</v>
      </c>
      <c r="E291" s="208"/>
      <c r="F291" s="208"/>
    </row>
    <row r="292" spans="3:6" x14ac:dyDescent="0.25">
      <c r="C292" s="280">
        <f t="shared" si="7"/>
        <v>44816.416666666002</v>
      </c>
      <c r="E292" s="208"/>
      <c r="F292" s="208"/>
    </row>
    <row r="293" spans="3:6" x14ac:dyDescent="0.25">
      <c r="C293" s="280">
        <f t="shared" si="7"/>
        <v>44816.458333332666</v>
      </c>
      <c r="E293" s="208"/>
      <c r="F293" s="208"/>
    </row>
    <row r="294" spans="3:6" x14ac:dyDescent="0.25">
      <c r="C294" s="280">
        <f t="shared" si="7"/>
        <v>44816.499999999331</v>
      </c>
      <c r="E294" s="208"/>
      <c r="F294" s="208"/>
    </row>
    <row r="295" spans="3:6" x14ac:dyDescent="0.25">
      <c r="C295" s="280">
        <f t="shared" si="7"/>
        <v>44816.541666665995</v>
      </c>
      <c r="E295" s="208"/>
      <c r="F295" s="208"/>
    </row>
    <row r="296" spans="3:6" x14ac:dyDescent="0.25">
      <c r="C296" s="280">
        <f t="shared" si="7"/>
        <v>44816.583333332659</v>
      </c>
      <c r="E296" s="208"/>
      <c r="F296" s="208"/>
    </row>
    <row r="297" spans="3:6" x14ac:dyDescent="0.25">
      <c r="C297" s="280">
        <f t="shared" si="7"/>
        <v>44816.624999999323</v>
      </c>
      <c r="E297" s="208"/>
      <c r="F297" s="208"/>
    </row>
    <row r="298" spans="3:6" x14ac:dyDescent="0.25">
      <c r="C298" s="280">
        <f t="shared" si="7"/>
        <v>44816.666666665988</v>
      </c>
      <c r="E298" s="208"/>
      <c r="F298" s="208"/>
    </row>
    <row r="299" spans="3:6" x14ac:dyDescent="0.25">
      <c r="C299" s="280">
        <f t="shared" si="7"/>
        <v>44816.708333332652</v>
      </c>
      <c r="E299" s="208"/>
      <c r="F299" s="208"/>
    </row>
    <row r="300" spans="3:6" x14ac:dyDescent="0.25">
      <c r="C300" s="280">
        <f t="shared" si="7"/>
        <v>44816.749999999316</v>
      </c>
      <c r="E300" s="208"/>
      <c r="F300" s="208"/>
    </row>
    <row r="301" spans="3:6" x14ac:dyDescent="0.25">
      <c r="C301" s="280">
        <f t="shared" si="7"/>
        <v>44816.79166666598</v>
      </c>
      <c r="E301" s="208"/>
      <c r="F301" s="208"/>
    </row>
    <row r="302" spans="3:6" x14ac:dyDescent="0.25">
      <c r="C302" s="280">
        <f t="shared" si="7"/>
        <v>44816.833333332645</v>
      </c>
      <c r="E302" s="208"/>
      <c r="F302" s="208"/>
    </row>
    <row r="303" spans="3:6" x14ac:dyDescent="0.25">
      <c r="C303" s="280">
        <f t="shared" si="7"/>
        <v>44816.874999999309</v>
      </c>
      <c r="E303" s="208"/>
      <c r="F303" s="208"/>
    </row>
    <row r="304" spans="3:6" x14ac:dyDescent="0.25">
      <c r="C304" s="280">
        <f t="shared" si="7"/>
        <v>44816.916666665973</v>
      </c>
      <c r="E304" s="208"/>
      <c r="F304" s="208"/>
    </row>
    <row r="305" spans="3:6" x14ac:dyDescent="0.25">
      <c r="C305" s="280">
        <f t="shared" si="7"/>
        <v>44816.958333332637</v>
      </c>
      <c r="E305" s="208"/>
      <c r="F305" s="208"/>
    </row>
    <row r="306" spans="3:6" x14ac:dyDescent="0.25">
      <c r="C306" s="280">
        <f t="shared" si="7"/>
        <v>44816.999999999302</v>
      </c>
      <c r="E306" s="208"/>
      <c r="F306" s="208"/>
    </row>
    <row r="307" spans="3:6" x14ac:dyDescent="0.25">
      <c r="C307" s="280">
        <f t="shared" si="7"/>
        <v>44817.041666665966</v>
      </c>
      <c r="E307" s="208"/>
      <c r="F307" s="208"/>
    </row>
    <row r="308" spans="3:6" x14ac:dyDescent="0.25">
      <c r="C308" s="280">
        <f t="shared" si="7"/>
        <v>44817.08333333263</v>
      </c>
      <c r="E308" s="208"/>
      <c r="F308" s="208"/>
    </row>
    <row r="309" spans="3:6" x14ac:dyDescent="0.25">
      <c r="C309" s="280">
        <f t="shared" si="7"/>
        <v>44817.124999999294</v>
      </c>
      <c r="E309" s="208"/>
      <c r="F309" s="208"/>
    </row>
    <row r="310" spans="3:6" x14ac:dyDescent="0.25">
      <c r="C310" s="280">
        <f t="shared" si="7"/>
        <v>44817.166666665958</v>
      </c>
      <c r="E310" s="208"/>
      <c r="F310" s="208"/>
    </row>
    <row r="311" spans="3:6" x14ac:dyDescent="0.25">
      <c r="C311" s="280">
        <f t="shared" si="7"/>
        <v>44817.208333332623</v>
      </c>
      <c r="E311" s="208"/>
      <c r="F311" s="208"/>
    </row>
    <row r="312" spans="3:6" x14ac:dyDescent="0.25">
      <c r="C312" s="280">
        <f t="shared" si="7"/>
        <v>44817.249999999287</v>
      </c>
      <c r="E312" s="208"/>
      <c r="F312" s="208"/>
    </row>
    <row r="313" spans="3:6" x14ac:dyDescent="0.25">
      <c r="C313" s="280">
        <f t="shared" si="7"/>
        <v>44817.291666665951</v>
      </c>
      <c r="E313" s="208"/>
      <c r="F313" s="208"/>
    </row>
    <row r="314" spans="3:6" x14ac:dyDescent="0.25">
      <c r="C314" s="280">
        <f t="shared" si="7"/>
        <v>44817.333333332615</v>
      </c>
      <c r="E314" s="208"/>
      <c r="F314" s="208"/>
    </row>
    <row r="315" spans="3:6" x14ac:dyDescent="0.25">
      <c r="C315" s="280">
        <f t="shared" si="7"/>
        <v>44817.37499999928</v>
      </c>
      <c r="E315" s="208"/>
      <c r="F315" s="208"/>
    </row>
    <row r="316" spans="3:6" x14ac:dyDescent="0.25">
      <c r="C316" s="280">
        <f t="shared" si="7"/>
        <v>44817.416666665944</v>
      </c>
      <c r="E316" s="208"/>
      <c r="F316" s="208"/>
    </row>
    <row r="317" spans="3:6" x14ac:dyDescent="0.25">
      <c r="C317" s="280">
        <f t="shared" si="7"/>
        <v>44817.458333332608</v>
      </c>
      <c r="E317" s="208"/>
      <c r="F317" s="208"/>
    </row>
    <row r="318" spans="3:6" x14ac:dyDescent="0.25">
      <c r="C318" s="280">
        <f t="shared" si="7"/>
        <v>44817.499999999272</v>
      </c>
      <c r="E318" s="208"/>
      <c r="F318" s="208"/>
    </row>
    <row r="319" spans="3:6" x14ac:dyDescent="0.25">
      <c r="C319" s="280">
        <f t="shared" si="7"/>
        <v>44817.541666665937</v>
      </c>
      <c r="E319" s="208"/>
      <c r="F319" s="208"/>
    </row>
    <row r="320" spans="3:6" x14ac:dyDescent="0.25">
      <c r="C320" s="280">
        <f t="shared" si="7"/>
        <v>44817.583333332601</v>
      </c>
      <c r="E320" s="208"/>
      <c r="F320" s="208"/>
    </row>
    <row r="321" spans="3:6" x14ac:dyDescent="0.25">
      <c r="C321" s="280">
        <f t="shared" si="7"/>
        <v>44817.624999999265</v>
      </c>
      <c r="E321" s="208"/>
      <c r="F321" s="208"/>
    </row>
    <row r="322" spans="3:6" x14ac:dyDescent="0.25">
      <c r="C322" s="280">
        <f t="shared" si="7"/>
        <v>44817.666666665929</v>
      </c>
      <c r="E322" s="208"/>
      <c r="F322" s="208"/>
    </row>
    <row r="323" spans="3:6" x14ac:dyDescent="0.25">
      <c r="C323" s="280">
        <f t="shared" si="7"/>
        <v>44817.708333332594</v>
      </c>
      <c r="E323" s="208"/>
      <c r="F323" s="208"/>
    </row>
    <row r="324" spans="3:6" x14ac:dyDescent="0.25">
      <c r="C324" s="280">
        <f t="shared" si="7"/>
        <v>44817.749999999258</v>
      </c>
      <c r="E324" s="208"/>
      <c r="F324" s="208"/>
    </row>
    <row r="325" spans="3:6" x14ac:dyDescent="0.25">
      <c r="C325" s="280">
        <f t="shared" si="7"/>
        <v>44817.791666665922</v>
      </c>
      <c r="E325" s="208"/>
      <c r="F325" s="208"/>
    </row>
    <row r="326" spans="3:6" x14ac:dyDescent="0.25">
      <c r="C326" s="280">
        <f t="shared" si="7"/>
        <v>44817.833333332586</v>
      </c>
      <c r="E326" s="208"/>
      <c r="F326" s="208"/>
    </row>
    <row r="327" spans="3:6" x14ac:dyDescent="0.25">
      <c r="C327" s="280">
        <f t="shared" si="7"/>
        <v>44817.874999999251</v>
      </c>
      <c r="E327" s="208"/>
      <c r="F327" s="208"/>
    </row>
    <row r="328" spans="3:6" x14ac:dyDescent="0.25">
      <c r="C328" s="280">
        <f t="shared" si="7"/>
        <v>44817.916666665915</v>
      </c>
      <c r="E328" s="208"/>
      <c r="F328" s="208"/>
    </row>
    <row r="329" spans="3:6" x14ac:dyDescent="0.25">
      <c r="C329" s="280">
        <f t="shared" si="7"/>
        <v>44817.958333332579</v>
      </c>
      <c r="E329" s="208"/>
      <c r="F329" s="208"/>
    </row>
    <row r="330" spans="3:6" x14ac:dyDescent="0.25">
      <c r="C330" s="280">
        <f t="shared" si="7"/>
        <v>44817.999999999243</v>
      </c>
      <c r="E330" s="208"/>
      <c r="F330" s="208"/>
    </row>
    <row r="331" spans="3:6" x14ac:dyDescent="0.25">
      <c r="C331" s="280">
        <f t="shared" si="7"/>
        <v>44818.041666665908</v>
      </c>
      <c r="E331" s="208"/>
      <c r="F331" s="208"/>
    </row>
    <row r="332" spans="3:6" x14ac:dyDescent="0.25">
      <c r="C332" s="280">
        <f t="shared" si="7"/>
        <v>44818.083333332572</v>
      </c>
      <c r="E332" s="208"/>
      <c r="F332" s="208"/>
    </row>
    <row r="333" spans="3:6" x14ac:dyDescent="0.25">
      <c r="C333" s="280">
        <f t="shared" si="7"/>
        <v>44818.124999999236</v>
      </c>
      <c r="E333" s="208"/>
      <c r="F333" s="208"/>
    </row>
    <row r="334" spans="3:6" x14ac:dyDescent="0.25">
      <c r="C334" s="280">
        <f t="shared" si="7"/>
        <v>44818.1666666659</v>
      </c>
      <c r="E334" s="208"/>
      <c r="F334" s="208"/>
    </row>
    <row r="335" spans="3:6" x14ac:dyDescent="0.25">
      <c r="C335" s="280">
        <f t="shared" si="7"/>
        <v>44818.208333332565</v>
      </c>
      <c r="E335" s="208"/>
      <c r="F335" s="208"/>
    </row>
    <row r="336" spans="3:6" x14ac:dyDescent="0.25">
      <c r="C336" s="280">
        <f t="shared" si="7"/>
        <v>44818.249999999229</v>
      </c>
      <c r="E336" s="208"/>
      <c r="F336" s="208"/>
    </row>
    <row r="337" spans="3:7" x14ac:dyDescent="0.25">
      <c r="C337" s="280">
        <f t="shared" si="7"/>
        <v>44818.291666665893</v>
      </c>
      <c r="E337" s="208"/>
      <c r="F337" s="208"/>
    </row>
    <row r="338" spans="3:7" x14ac:dyDescent="0.25">
      <c r="C338" s="280">
        <f t="shared" si="7"/>
        <v>44818.333333332557</v>
      </c>
      <c r="E338" s="208"/>
      <c r="F338" s="208"/>
    </row>
    <row r="339" spans="3:7" x14ac:dyDescent="0.25">
      <c r="C339" s="280">
        <f t="shared" si="7"/>
        <v>44818.374999999221</v>
      </c>
      <c r="E339" s="208"/>
      <c r="F339" s="208"/>
    </row>
    <row r="340" spans="3:7" x14ac:dyDescent="0.25">
      <c r="C340" s="280">
        <f t="shared" ref="C340:C403" si="8">C339+1/24</f>
        <v>44818.416666665886</v>
      </c>
      <c r="E340" s="208"/>
      <c r="F340" s="208"/>
    </row>
    <row r="341" spans="3:7" x14ac:dyDescent="0.25">
      <c r="C341" s="280">
        <f t="shared" si="8"/>
        <v>44818.45833333255</v>
      </c>
      <c r="E341" s="208"/>
      <c r="F341" s="208"/>
    </row>
    <row r="342" spans="3:7" x14ac:dyDescent="0.25">
      <c r="C342" s="280">
        <f t="shared" si="8"/>
        <v>44818.499999999214</v>
      </c>
      <c r="E342" s="208"/>
      <c r="F342" s="208"/>
    </row>
    <row r="343" spans="3:7" x14ac:dyDescent="0.25">
      <c r="C343" s="280">
        <f t="shared" si="8"/>
        <v>44818.541666665878</v>
      </c>
      <c r="E343" s="208"/>
      <c r="F343" s="208"/>
    </row>
    <row r="344" spans="3:7" x14ac:dyDescent="0.25">
      <c r="C344" s="280">
        <f t="shared" si="8"/>
        <v>44818.583333332543</v>
      </c>
      <c r="E344" s="208"/>
      <c r="F344" s="208"/>
    </row>
    <row r="345" spans="3:7" x14ac:dyDescent="0.25">
      <c r="C345" s="280">
        <f t="shared" si="8"/>
        <v>44818.624999999207</v>
      </c>
      <c r="E345" s="208"/>
      <c r="F345" s="208"/>
    </row>
    <row r="346" spans="3:7" x14ac:dyDescent="0.25">
      <c r="C346" s="280">
        <f t="shared" si="8"/>
        <v>44818.666666665871</v>
      </c>
      <c r="E346" s="208"/>
      <c r="F346" s="208"/>
    </row>
    <row r="347" spans="3:7" x14ac:dyDescent="0.25">
      <c r="C347" s="280">
        <f t="shared" si="8"/>
        <v>44818.708333332535</v>
      </c>
      <c r="E347" s="208"/>
      <c r="F347" s="208"/>
    </row>
    <row r="348" spans="3:7" x14ac:dyDescent="0.25">
      <c r="C348" s="280">
        <f t="shared" si="8"/>
        <v>44818.7499999992</v>
      </c>
      <c r="E348" s="208"/>
      <c r="F348" s="208"/>
    </row>
    <row r="349" spans="3:7" x14ac:dyDescent="0.25">
      <c r="C349" s="280">
        <f t="shared" si="8"/>
        <v>44818.791666665864</v>
      </c>
      <c r="E349" s="208"/>
      <c r="F349" s="208"/>
    </row>
    <row r="350" spans="3:7" x14ac:dyDescent="0.25">
      <c r="C350" s="280">
        <f t="shared" si="8"/>
        <v>44818.833333332528</v>
      </c>
      <c r="E350" s="208"/>
      <c r="F350" s="208"/>
      <c r="G350" s="282"/>
    </row>
    <row r="351" spans="3:7" x14ac:dyDescent="0.25">
      <c r="C351" s="280">
        <f t="shared" si="8"/>
        <v>44818.874999999192</v>
      </c>
      <c r="E351" s="208"/>
      <c r="F351" s="208"/>
    </row>
    <row r="352" spans="3:7" x14ac:dyDescent="0.25">
      <c r="C352" s="280">
        <f t="shared" si="8"/>
        <v>44818.916666665857</v>
      </c>
      <c r="E352" s="208"/>
      <c r="F352" s="208"/>
    </row>
    <row r="353" spans="3:6" x14ac:dyDescent="0.25">
      <c r="C353" s="280">
        <f t="shared" si="8"/>
        <v>44818.958333332521</v>
      </c>
      <c r="E353" s="208"/>
      <c r="F353" s="208"/>
    </row>
    <row r="354" spans="3:6" x14ac:dyDescent="0.25">
      <c r="C354" s="280">
        <f t="shared" si="8"/>
        <v>44818.999999999185</v>
      </c>
      <c r="E354" s="208"/>
      <c r="F354" s="208"/>
    </row>
    <row r="355" spans="3:6" x14ac:dyDescent="0.25">
      <c r="C355" s="280">
        <f t="shared" si="8"/>
        <v>44819.041666665849</v>
      </c>
      <c r="E355" s="208"/>
      <c r="F355" s="208"/>
    </row>
    <row r="356" spans="3:6" x14ac:dyDescent="0.25">
      <c r="C356" s="280">
        <f t="shared" si="8"/>
        <v>44819.083333332514</v>
      </c>
      <c r="E356" s="208"/>
      <c r="F356" s="208"/>
    </row>
    <row r="357" spans="3:6" x14ac:dyDescent="0.25">
      <c r="C357" s="280">
        <f t="shared" si="8"/>
        <v>44819.124999999178</v>
      </c>
      <c r="E357" s="208"/>
      <c r="F357" s="208"/>
    </row>
    <row r="358" spans="3:6" x14ac:dyDescent="0.25">
      <c r="C358" s="280">
        <f t="shared" si="8"/>
        <v>44819.166666665842</v>
      </c>
      <c r="E358" s="208"/>
      <c r="F358" s="208"/>
    </row>
    <row r="359" spans="3:6" x14ac:dyDescent="0.25">
      <c r="C359" s="280">
        <f t="shared" si="8"/>
        <v>44819.208333332506</v>
      </c>
      <c r="E359" s="208"/>
      <c r="F359" s="208"/>
    </row>
    <row r="360" spans="3:6" x14ac:dyDescent="0.25">
      <c r="C360" s="280">
        <f t="shared" si="8"/>
        <v>44819.249999999171</v>
      </c>
      <c r="E360" s="208"/>
      <c r="F360" s="208"/>
    </row>
    <row r="361" spans="3:6" x14ac:dyDescent="0.25">
      <c r="C361" s="280">
        <f t="shared" si="8"/>
        <v>44819.291666665835</v>
      </c>
      <c r="E361" s="208"/>
      <c r="F361" s="208"/>
    </row>
    <row r="362" spans="3:6" x14ac:dyDescent="0.25">
      <c r="C362" s="280">
        <f t="shared" si="8"/>
        <v>44819.333333332499</v>
      </c>
      <c r="E362" s="208"/>
      <c r="F362" s="208"/>
    </row>
    <row r="363" spans="3:6" x14ac:dyDescent="0.25">
      <c r="C363" s="280">
        <f t="shared" si="8"/>
        <v>44819.374999999163</v>
      </c>
      <c r="E363" s="208"/>
      <c r="F363" s="208"/>
    </row>
    <row r="364" spans="3:6" x14ac:dyDescent="0.25">
      <c r="C364" s="280">
        <f t="shared" si="8"/>
        <v>44819.416666665828</v>
      </c>
      <c r="E364" s="208"/>
      <c r="F364" s="208"/>
    </row>
    <row r="365" spans="3:6" x14ac:dyDescent="0.25">
      <c r="C365" s="280">
        <f t="shared" si="8"/>
        <v>44819.458333332492</v>
      </c>
      <c r="E365" s="208"/>
      <c r="F365" s="208"/>
    </row>
    <row r="366" spans="3:6" x14ac:dyDescent="0.25">
      <c r="C366" s="280">
        <f t="shared" si="8"/>
        <v>44819.499999999156</v>
      </c>
      <c r="E366" s="208"/>
      <c r="F366" s="208"/>
    </row>
    <row r="367" spans="3:6" x14ac:dyDescent="0.25">
      <c r="C367" s="280">
        <f t="shared" si="8"/>
        <v>44819.54166666582</v>
      </c>
      <c r="E367" s="208"/>
      <c r="F367" s="208"/>
    </row>
    <row r="368" spans="3:6" x14ac:dyDescent="0.25">
      <c r="C368" s="280">
        <f t="shared" si="8"/>
        <v>44819.583333332484</v>
      </c>
      <c r="E368" s="208"/>
      <c r="F368" s="208"/>
    </row>
    <row r="369" spans="3:6" x14ac:dyDescent="0.25">
      <c r="C369" s="280">
        <f t="shared" si="8"/>
        <v>44819.624999999149</v>
      </c>
      <c r="E369" s="208"/>
      <c r="F369" s="208"/>
    </row>
    <row r="370" spans="3:6" x14ac:dyDescent="0.25">
      <c r="C370" s="280">
        <f t="shared" si="8"/>
        <v>44819.666666665813</v>
      </c>
      <c r="E370" s="208"/>
      <c r="F370" s="208"/>
    </row>
    <row r="371" spans="3:6" x14ac:dyDescent="0.25">
      <c r="C371" s="280">
        <f t="shared" si="8"/>
        <v>44819.708333332477</v>
      </c>
      <c r="E371" s="208"/>
      <c r="F371" s="208"/>
    </row>
    <row r="372" spans="3:6" x14ac:dyDescent="0.25">
      <c r="C372" s="280">
        <f t="shared" si="8"/>
        <v>44819.749999999141</v>
      </c>
      <c r="E372" s="208"/>
      <c r="F372" s="208"/>
    </row>
    <row r="373" spans="3:6" x14ac:dyDescent="0.25">
      <c r="C373" s="280">
        <f t="shared" si="8"/>
        <v>44819.791666665806</v>
      </c>
      <c r="E373" s="208"/>
      <c r="F373" s="208"/>
    </row>
    <row r="374" spans="3:6" x14ac:dyDescent="0.25">
      <c r="C374" s="280">
        <f t="shared" si="8"/>
        <v>44819.83333333247</v>
      </c>
      <c r="E374" s="208"/>
      <c r="F374" s="208"/>
    </row>
    <row r="375" spans="3:6" x14ac:dyDescent="0.25">
      <c r="C375" s="280">
        <f t="shared" si="8"/>
        <v>44819.874999999134</v>
      </c>
      <c r="E375" s="208"/>
      <c r="F375" s="208"/>
    </row>
    <row r="376" spans="3:6" x14ac:dyDescent="0.25">
      <c r="C376" s="280">
        <f t="shared" si="8"/>
        <v>44819.916666665798</v>
      </c>
      <c r="E376" s="208"/>
      <c r="F376" s="208"/>
    </row>
    <row r="377" spans="3:6" x14ac:dyDescent="0.25">
      <c r="C377" s="280">
        <f t="shared" si="8"/>
        <v>44819.958333332463</v>
      </c>
      <c r="E377" s="208"/>
      <c r="F377" s="208"/>
    </row>
    <row r="378" spans="3:6" x14ac:dyDescent="0.25">
      <c r="C378" s="280">
        <f t="shared" si="8"/>
        <v>44819.999999999127</v>
      </c>
      <c r="E378" s="208"/>
      <c r="F378" s="208"/>
    </row>
    <row r="379" spans="3:6" x14ac:dyDescent="0.25">
      <c r="C379" s="280">
        <f t="shared" si="8"/>
        <v>44820.041666665791</v>
      </c>
      <c r="E379" s="208"/>
      <c r="F379" s="208"/>
    </row>
    <row r="380" spans="3:6" x14ac:dyDescent="0.25">
      <c r="C380" s="280">
        <f t="shared" si="8"/>
        <v>44820.083333332455</v>
      </c>
      <c r="E380" s="208"/>
      <c r="F380" s="208"/>
    </row>
    <row r="381" spans="3:6" x14ac:dyDescent="0.25">
      <c r="C381" s="280">
        <f t="shared" si="8"/>
        <v>44820.12499999912</v>
      </c>
      <c r="E381" s="208"/>
      <c r="F381" s="208"/>
    </row>
    <row r="382" spans="3:6" x14ac:dyDescent="0.25">
      <c r="C382" s="280">
        <f t="shared" si="8"/>
        <v>44820.166666665784</v>
      </c>
      <c r="E382" s="208"/>
      <c r="F382" s="208"/>
    </row>
    <row r="383" spans="3:6" x14ac:dyDescent="0.25">
      <c r="C383" s="280">
        <f t="shared" si="8"/>
        <v>44820.208333332448</v>
      </c>
      <c r="E383" s="208"/>
      <c r="F383" s="208"/>
    </row>
    <row r="384" spans="3:6" x14ac:dyDescent="0.25">
      <c r="C384" s="280">
        <f t="shared" si="8"/>
        <v>44820.249999999112</v>
      </c>
      <c r="E384" s="208"/>
      <c r="F384" s="208"/>
    </row>
    <row r="385" spans="3:6" x14ac:dyDescent="0.25">
      <c r="C385" s="280">
        <f t="shared" si="8"/>
        <v>44820.291666665777</v>
      </c>
      <c r="E385" s="208"/>
      <c r="F385" s="208"/>
    </row>
    <row r="386" spans="3:6" x14ac:dyDescent="0.25">
      <c r="C386" s="280">
        <f t="shared" si="8"/>
        <v>44820.333333332441</v>
      </c>
      <c r="E386" s="208"/>
      <c r="F386" s="208"/>
    </row>
    <row r="387" spans="3:6" x14ac:dyDescent="0.25">
      <c r="C387" s="280">
        <f t="shared" si="8"/>
        <v>44820.374999999105</v>
      </c>
      <c r="E387" s="208"/>
      <c r="F387" s="208"/>
    </row>
    <row r="388" spans="3:6" x14ac:dyDescent="0.25">
      <c r="C388" s="280">
        <f t="shared" si="8"/>
        <v>44820.416666665769</v>
      </c>
      <c r="E388" s="208"/>
      <c r="F388" s="208"/>
    </row>
    <row r="389" spans="3:6" x14ac:dyDescent="0.25">
      <c r="C389" s="280">
        <f t="shared" si="8"/>
        <v>44820.458333332434</v>
      </c>
      <c r="E389" s="208"/>
      <c r="F389" s="208"/>
    </row>
    <row r="390" spans="3:6" x14ac:dyDescent="0.25">
      <c r="C390" s="280">
        <f t="shared" si="8"/>
        <v>44820.499999999098</v>
      </c>
      <c r="E390" s="208"/>
      <c r="F390" s="208"/>
    </row>
    <row r="391" spans="3:6" x14ac:dyDescent="0.25">
      <c r="C391" s="280">
        <f t="shared" si="8"/>
        <v>44820.541666665762</v>
      </c>
      <c r="E391" s="208"/>
      <c r="F391" s="208"/>
    </row>
    <row r="392" spans="3:6" x14ac:dyDescent="0.25">
      <c r="C392" s="280">
        <f t="shared" si="8"/>
        <v>44820.583333332426</v>
      </c>
      <c r="E392" s="208"/>
      <c r="F392" s="208"/>
    </row>
    <row r="393" spans="3:6" x14ac:dyDescent="0.25">
      <c r="C393" s="280">
        <f t="shared" si="8"/>
        <v>44820.624999999091</v>
      </c>
      <c r="E393" s="208"/>
      <c r="F393" s="208"/>
    </row>
    <row r="394" spans="3:6" x14ac:dyDescent="0.25">
      <c r="C394" s="280">
        <f t="shared" si="8"/>
        <v>44820.666666665755</v>
      </c>
      <c r="E394" s="208"/>
      <c r="F394" s="208"/>
    </row>
    <row r="395" spans="3:6" x14ac:dyDescent="0.25">
      <c r="C395" s="280">
        <f t="shared" si="8"/>
        <v>44820.708333332419</v>
      </c>
      <c r="E395" s="208"/>
      <c r="F395" s="208"/>
    </row>
    <row r="396" spans="3:6" x14ac:dyDescent="0.25">
      <c r="C396" s="280">
        <f t="shared" si="8"/>
        <v>44820.749999999083</v>
      </c>
      <c r="E396" s="208"/>
      <c r="F396" s="208"/>
    </row>
    <row r="397" spans="3:6" x14ac:dyDescent="0.25">
      <c r="C397" s="280">
        <f t="shared" si="8"/>
        <v>44820.791666665747</v>
      </c>
      <c r="E397" s="208"/>
      <c r="F397" s="208"/>
    </row>
    <row r="398" spans="3:6" x14ac:dyDescent="0.25">
      <c r="C398" s="280">
        <f t="shared" si="8"/>
        <v>44820.833333332412</v>
      </c>
      <c r="E398" s="208"/>
      <c r="F398" s="208"/>
    </row>
    <row r="399" spans="3:6" x14ac:dyDescent="0.25">
      <c r="C399" s="280">
        <f t="shared" si="8"/>
        <v>44820.874999999076</v>
      </c>
      <c r="E399" s="208"/>
      <c r="F399" s="208"/>
    </row>
    <row r="400" spans="3:6" x14ac:dyDescent="0.25">
      <c r="C400" s="280">
        <f t="shared" si="8"/>
        <v>44820.91666666574</v>
      </c>
      <c r="E400" s="208"/>
      <c r="F400" s="208"/>
    </row>
    <row r="401" spans="3:6" x14ac:dyDescent="0.25">
      <c r="C401" s="280">
        <f t="shared" si="8"/>
        <v>44820.958333332404</v>
      </c>
      <c r="E401" s="208"/>
      <c r="F401" s="208"/>
    </row>
    <row r="402" spans="3:6" x14ac:dyDescent="0.25">
      <c r="C402" s="280">
        <f t="shared" si="8"/>
        <v>44820.999999999069</v>
      </c>
      <c r="E402" s="208"/>
      <c r="F402" s="208"/>
    </row>
    <row r="403" spans="3:6" x14ac:dyDescent="0.25">
      <c r="C403" s="280">
        <f t="shared" si="8"/>
        <v>44821.041666665733</v>
      </c>
      <c r="E403" s="208"/>
      <c r="F403" s="208"/>
    </row>
    <row r="404" spans="3:6" x14ac:dyDescent="0.25">
      <c r="C404" s="280">
        <f t="shared" ref="C404:C467" si="9">C403+1/24</f>
        <v>44821.083333332397</v>
      </c>
      <c r="E404" s="208"/>
      <c r="F404" s="208"/>
    </row>
    <row r="405" spans="3:6" x14ac:dyDescent="0.25">
      <c r="C405" s="280">
        <f t="shared" si="9"/>
        <v>44821.124999999061</v>
      </c>
      <c r="E405" s="208"/>
      <c r="F405" s="208"/>
    </row>
    <row r="406" spans="3:6" x14ac:dyDescent="0.25">
      <c r="C406" s="280">
        <f t="shared" si="9"/>
        <v>44821.166666665726</v>
      </c>
      <c r="E406" s="208"/>
      <c r="F406" s="208"/>
    </row>
    <row r="407" spans="3:6" x14ac:dyDescent="0.25">
      <c r="C407" s="280">
        <f t="shared" si="9"/>
        <v>44821.20833333239</v>
      </c>
      <c r="E407" s="208"/>
      <c r="F407" s="208"/>
    </row>
    <row r="408" spans="3:6" x14ac:dyDescent="0.25">
      <c r="C408" s="280">
        <f t="shared" si="9"/>
        <v>44821.249999999054</v>
      </c>
      <c r="E408" s="208"/>
      <c r="F408" s="208"/>
    </row>
    <row r="409" spans="3:6" x14ac:dyDescent="0.25">
      <c r="C409" s="280">
        <f t="shared" si="9"/>
        <v>44821.291666665718</v>
      </c>
      <c r="E409" s="208"/>
      <c r="F409" s="208"/>
    </row>
    <row r="410" spans="3:6" x14ac:dyDescent="0.25">
      <c r="C410" s="280">
        <f t="shared" si="9"/>
        <v>44821.333333332383</v>
      </c>
      <c r="E410" s="208"/>
      <c r="F410" s="208"/>
    </row>
    <row r="411" spans="3:6" x14ac:dyDescent="0.25">
      <c r="C411" s="280">
        <f t="shared" si="9"/>
        <v>44821.374999999047</v>
      </c>
      <c r="E411" s="208"/>
      <c r="F411" s="208"/>
    </row>
    <row r="412" spans="3:6" x14ac:dyDescent="0.25">
      <c r="C412" s="280">
        <f t="shared" si="9"/>
        <v>44821.416666665711</v>
      </c>
      <c r="E412" s="208"/>
      <c r="F412" s="208"/>
    </row>
    <row r="413" spans="3:6" x14ac:dyDescent="0.25">
      <c r="C413" s="280">
        <f t="shared" si="9"/>
        <v>44821.458333332375</v>
      </c>
      <c r="E413" s="208"/>
      <c r="F413" s="208"/>
    </row>
    <row r="414" spans="3:6" x14ac:dyDescent="0.25">
      <c r="C414" s="280">
        <f t="shared" si="9"/>
        <v>44821.49999999904</v>
      </c>
      <c r="E414" s="208"/>
      <c r="F414" s="208"/>
    </row>
    <row r="415" spans="3:6" x14ac:dyDescent="0.25">
      <c r="C415" s="280">
        <f t="shared" si="9"/>
        <v>44821.541666665704</v>
      </c>
      <c r="E415" s="208"/>
      <c r="F415" s="208"/>
    </row>
    <row r="416" spans="3:6" x14ac:dyDescent="0.25">
      <c r="C416" s="280">
        <f t="shared" si="9"/>
        <v>44821.583333332368</v>
      </c>
      <c r="E416" s="208"/>
      <c r="F416" s="208"/>
    </row>
    <row r="417" spans="3:6" x14ac:dyDescent="0.25">
      <c r="C417" s="280">
        <f t="shared" si="9"/>
        <v>44821.624999999032</v>
      </c>
      <c r="D417" s="208"/>
      <c r="E417" s="208"/>
      <c r="F417" s="208"/>
    </row>
    <row r="418" spans="3:6" x14ac:dyDescent="0.25">
      <c r="C418" s="280">
        <f t="shared" si="9"/>
        <v>44821.666666665697</v>
      </c>
      <c r="D418" s="208"/>
      <c r="E418" s="208"/>
      <c r="F418" s="208"/>
    </row>
    <row r="419" spans="3:6" x14ac:dyDescent="0.25">
      <c r="C419" s="280">
        <f t="shared" si="9"/>
        <v>44821.708333332361</v>
      </c>
      <c r="D419" s="208"/>
      <c r="E419" s="208"/>
      <c r="F419" s="208"/>
    </row>
    <row r="420" spans="3:6" x14ac:dyDescent="0.25">
      <c r="C420" s="280">
        <f t="shared" si="9"/>
        <v>44821.749999999025</v>
      </c>
      <c r="D420" s="208"/>
      <c r="E420" s="208"/>
      <c r="F420" s="208"/>
    </row>
    <row r="421" spans="3:6" x14ac:dyDescent="0.25">
      <c r="C421" s="280">
        <f t="shared" si="9"/>
        <v>44821.791666665689</v>
      </c>
      <c r="D421" s="208"/>
      <c r="E421" s="208"/>
      <c r="F421" s="208"/>
    </row>
    <row r="422" spans="3:6" x14ac:dyDescent="0.25">
      <c r="C422" s="280">
        <f t="shared" si="9"/>
        <v>44821.833333332354</v>
      </c>
      <c r="D422" s="208"/>
      <c r="E422" s="208"/>
      <c r="F422" s="208"/>
    </row>
    <row r="423" spans="3:6" x14ac:dyDescent="0.25">
      <c r="C423" s="280">
        <f t="shared" si="9"/>
        <v>44821.874999999018</v>
      </c>
      <c r="D423" s="208"/>
      <c r="E423" s="208"/>
      <c r="F423" s="208"/>
    </row>
    <row r="424" spans="3:6" x14ac:dyDescent="0.25">
      <c r="C424" s="280">
        <f t="shared" si="9"/>
        <v>44821.916666665682</v>
      </c>
      <c r="D424" s="208"/>
      <c r="E424" s="208"/>
      <c r="F424" s="208"/>
    </row>
    <row r="425" spans="3:6" x14ac:dyDescent="0.25">
      <c r="C425" s="280">
        <f t="shared" si="9"/>
        <v>44821.958333332346</v>
      </c>
      <c r="D425" s="208"/>
      <c r="E425" s="208"/>
      <c r="F425" s="208"/>
    </row>
    <row r="426" spans="3:6" x14ac:dyDescent="0.25">
      <c r="C426" s="280">
        <f t="shared" si="9"/>
        <v>44821.99999999901</v>
      </c>
      <c r="D426" s="208"/>
      <c r="E426" s="208"/>
      <c r="F426" s="208"/>
    </row>
    <row r="427" spans="3:6" x14ac:dyDescent="0.25">
      <c r="C427" s="280">
        <f t="shared" si="9"/>
        <v>44822.041666665675</v>
      </c>
      <c r="D427" s="208"/>
      <c r="E427" s="208"/>
      <c r="F427" s="208"/>
    </row>
    <row r="428" spans="3:6" x14ac:dyDescent="0.25">
      <c r="C428" s="280">
        <f t="shared" si="9"/>
        <v>44822.083333332339</v>
      </c>
      <c r="D428" s="208"/>
      <c r="E428" s="208"/>
      <c r="F428" s="208"/>
    </row>
    <row r="429" spans="3:6" x14ac:dyDescent="0.25">
      <c r="C429" s="280">
        <f t="shared" si="9"/>
        <v>44822.124999999003</v>
      </c>
      <c r="D429" s="208"/>
      <c r="E429" s="208"/>
      <c r="F429" s="208"/>
    </row>
    <row r="430" spans="3:6" x14ac:dyDescent="0.25">
      <c r="C430" s="280">
        <f t="shared" si="9"/>
        <v>44822.166666665667</v>
      </c>
      <c r="D430" s="208"/>
      <c r="E430" s="208"/>
      <c r="F430" s="208"/>
    </row>
    <row r="431" spans="3:6" x14ac:dyDescent="0.25">
      <c r="C431" s="280">
        <f t="shared" si="9"/>
        <v>44822.208333332332</v>
      </c>
      <c r="D431" s="208"/>
      <c r="E431" s="208"/>
      <c r="F431" s="208"/>
    </row>
    <row r="432" spans="3:6" x14ac:dyDescent="0.25">
      <c r="C432" s="280">
        <f t="shared" si="9"/>
        <v>44822.249999998996</v>
      </c>
      <c r="E432" s="208"/>
      <c r="F432" s="208"/>
    </row>
    <row r="433" spans="3:6" x14ac:dyDescent="0.25">
      <c r="C433" s="280">
        <f t="shared" si="9"/>
        <v>44822.29166666566</v>
      </c>
      <c r="E433" s="208"/>
      <c r="F433" s="208"/>
    </row>
    <row r="434" spans="3:6" x14ac:dyDescent="0.25">
      <c r="C434" s="280">
        <f t="shared" si="9"/>
        <v>44822.333333332324</v>
      </c>
      <c r="E434" s="208"/>
      <c r="F434" s="208"/>
    </row>
    <row r="435" spans="3:6" x14ac:dyDescent="0.25">
      <c r="C435" s="280">
        <f t="shared" si="9"/>
        <v>44822.374999998989</v>
      </c>
      <c r="E435" s="208"/>
      <c r="F435" s="208"/>
    </row>
    <row r="436" spans="3:6" x14ac:dyDescent="0.25">
      <c r="C436" s="280">
        <f t="shared" si="9"/>
        <v>44822.416666665653</v>
      </c>
      <c r="E436" s="208"/>
      <c r="F436" s="208"/>
    </row>
    <row r="437" spans="3:6" x14ac:dyDescent="0.25">
      <c r="C437" s="280">
        <f t="shared" si="9"/>
        <v>44822.458333332317</v>
      </c>
      <c r="E437" s="208"/>
      <c r="F437" s="208"/>
    </row>
    <row r="438" spans="3:6" x14ac:dyDescent="0.25">
      <c r="C438" s="280">
        <f t="shared" si="9"/>
        <v>44822.499999998981</v>
      </c>
      <c r="E438" s="208"/>
      <c r="F438" s="208"/>
    </row>
    <row r="439" spans="3:6" x14ac:dyDescent="0.25">
      <c r="C439" s="280">
        <f t="shared" si="9"/>
        <v>44822.541666665646</v>
      </c>
      <c r="E439" s="208"/>
      <c r="F439" s="208"/>
    </row>
    <row r="440" spans="3:6" x14ac:dyDescent="0.25">
      <c r="C440" s="280">
        <f t="shared" si="9"/>
        <v>44822.58333333231</v>
      </c>
      <c r="E440" s="208"/>
      <c r="F440" s="208"/>
    </row>
    <row r="441" spans="3:6" x14ac:dyDescent="0.25">
      <c r="C441" s="280">
        <f t="shared" si="9"/>
        <v>44822.624999998974</v>
      </c>
      <c r="E441" s="208"/>
      <c r="F441" s="208"/>
    </row>
    <row r="442" spans="3:6" x14ac:dyDescent="0.25">
      <c r="C442" s="280">
        <f t="shared" si="9"/>
        <v>44822.666666665638</v>
      </c>
      <c r="E442" s="208"/>
      <c r="F442" s="208"/>
    </row>
    <row r="443" spans="3:6" x14ac:dyDescent="0.25">
      <c r="C443" s="280">
        <f t="shared" si="9"/>
        <v>44822.708333332303</v>
      </c>
      <c r="E443" s="208"/>
      <c r="F443" s="208"/>
    </row>
    <row r="444" spans="3:6" x14ac:dyDescent="0.25">
      <c r="C444" s="280">
        <f t="shared" si="9"/>
        <v>44822.749999998967</v>
      </c>
      <c r="E444" s="208"/>
      <c r="F444" s="208"/>
    </row>
    <row r="445" spans="3:6" x14ac:dyDescent="0.25">
      <c r="C445" s="280">
        <f t="shared" si="9"/>
        <v>44822.791666665631</v>
      </c>
      <c r="E445" s="208"/>
      <c r="F445" s="208"/>
    </row>
    <row r="446" spans="3:6" x14ac:dyDescent="0.25">
      <c r="C446" s="280">
        <f t="shared" si="9"/>
        <v>44822.833333332295</v>
      </c>
      <c r="E446" s="208"/>
      <c r="F446" s="208"/>
    </row>
    <row r="447" spans="3:6" x14ac:dyDescent="0.25">
      <c r="C447" s="280">
        <f t="shared" si="9"/>
        <v>44822.87499999896</v>
      </c>
      <c r="E447" s="208"/>
      <c r="F447" s="208"/>
    </row>
    <row r="448" spans="3:6" x14ac:dyDescent="0.25">
      <c r="C448" s="280">
        <f t="shared" si="9"/>
        <v>44822.916666665624</v>
      </c>
      <c r="E448" s="208"/>
      <c r="F448" s="208"/>
    </row>
    <row r="449" spans="3:6" x14ac:dyDescent="0.25">
      <c r="C449" s="280">
        <f t="shared" si="9"/>
        <v>44822.958333332288</v>
      </c>
      <c r="E449" s="208"/>
      <c r="F449" s="208"/>
    </row>
    <row r="450" spans="3:6" x14ac:dyDescent="0.25">
      <c r="C450" s="280">
        <f t="shared" si="9"/>
        <v>44822.999999998952</v>
      </c>
      <c r="E450" s="208"/>
      <c r="F450" s="208"/>
    </row>
    <row r="451" spans="3:6" x14ac:dyDescent="0.25">
      <c r="C451" s="280">
        <f t="shared" si="9"/>
        <v>44823.041666665617</v>
      </c>
      <c r="E451" s="208"/>
      <c r="F451" s="208"/>
    </row>
    <row r="452" spans="3:6" x14ac:dyDescent="0.25">
      <c r="C452" s="280">
        <f t="shared" si="9"/>
        <v>44823.083333332281</v>
      </c>
      <c r="E452" s="208"/>
      <c r="F452" s="208"/>
    </row>
    <row r="453" spans="3:6" x14ac:dyDescent="0.25">
      <c r="C453" s="280">
        <f t="shared" si="9"/>
        <v>44823.124999998945</v>
      </c>
      <c r="E453" s="208"/>
      <c r="F453" s="208"/>
    </row>
    <row r="454" spans="3:6" x14ac:dyDescent="0.25">
      <c r="C454" s="280">
        <f t="shared" si="9"/>
        <v>44823.166666665609</v>
      </c>
      <c r="E454" s="208"/>
      <c r="F454" s="208"/>
    </row>
    <row r="455" spans="3:6" x14ac:dyDescent="0.25">
      <c r="C455" s="280">
        <f t="shared" si="9"/>
        <v>44823.208333332273</v>
      </c>
      <c r="E455" s="208"/>
      <c r="F455" s="208"/>
    </row>
    <row r="456" spans="3:6" x14ac:dyDescent="0.25">
      <c r="C456" s="280">
        <f t="shared" si="9"/>
        <v>44823.249999998938</v>
      </c>
      <c r="E456" s="208"/>
      <c r="F456" s="208"/>
    </row>
    <row r="457" spans="3:6" x14ac:dyDescent="0.25">
      <c r="C457" s="280">
        <f t="shared" si="9"/>
        <v>44823.291666665602</v>
      </c>
      <c r="E457" s="208"/>
      <c r="F457" s="208"/>
    </row>
    <row r="458" spans="3:6" x14ac:dyDescent="0.25">
      <c r="C458" s="280">
        <f t="shared" si="9"/>
        <v>44823.333333332266</v>
      </c>
      <c r="E458" s="208"/>
      <c r="F458" s="208"/>
    </row>
    <row r="459" spans="3:6" x14ac:dyDescent="0.25">
      <c r="C459" s="280">
        <f t="shared" si="9"/>
        <v>44823.37499999893</v>
      </c>
      <c r="E459" s="208"/>
      <c r="F459" s="208"/>
    </row>
    <row r="460" spans="3:6" x14ac:dyDescent="0.25">
      <c r="C460" s="280">
        <f t="shared" si="9"/>
        <v>44823.416666665595</v>
      </c>
      <c r="E460" s="208"/>
      <c r="F460" s="208"/>
    </row>
    <row r="461" spans="3:6" x14ac:dyDescent="0.25">
      <c r="C461" s="280">
        <f t="shared" si="9"/>
        <v>44823.458333332259</v>
      </c>
      <c r="E461" s="208"/>
      <c r="F461" s="208"/>
    </row>
    <row r="462" spans="3:6" x14ac:dyDescent="0.25">
      <c r="C462" s="280">
        <f t="shared" si="9"/>
        <v>44823.499999998923</v>
      </c>
      <c r="E462" s="208"/>
      <c r="F462" s="208"/>
    </row>
    <row r="463" spans="3:6" x14ac:dyDescent="0.25">
      <c r="C463" s="280">
        <f t="shared" si="9"/>
        <v>44823.541666665587</v>
      </c>
      <c r="E463" s="208"/>
      <c r="F463" s="208"/>
    </row>
    <row r="464" spans="3:6" x14ac:dyDescent="0.25">
      <c r="C464" s="280">
        <f t="shared" si="9"/>
        <v>44823.583333332252</v>
      </c>
      <c r="E464" s="208"/>
      <c r="F464" s="208"/>
    </row>
    <row r="465" spans="3:6" x14ac:dyDescent="0.25">
      <c r="C465" s="280">
        <f t="shared" si="9"/>
        <v>44823.624999998916</v>
      </c>
      <c r="E465" s="208"/>
      <c r="F465" s="208"/>
    </row>
    <row r="466" spans="3:6" x14ac:dyDescent="0.25">
      <c r="C466" s="280">
        <f t="shared" si="9"/>
        <v>44823.66666666558</v>
      </c>
      <c r="E466" s="208"/>
      <c r="F466" s="208"/>
    </row>
    <row r="467" spans="3:6" x14ac:dyDescent="0.25">
      <c r="C467" s="280">
        <f t="shared" si="9"/>
        <v>44823.708333332244</v>
      </c>
      <c r="E467" s="208"/>
      <c r="F467" s="208"/>
    </row>
    <row r="468" spans="3:6" x14ac:dyDescent="0.25">
      <c r="C468" s="280">
        <f t="shared" ref="C468:C531" si="10">C467+1/24</f>
        <v>44823.749999998909</v>
      </c>
      <c r="E468" s="208"/>
      <c r="F468" s="208"/>
    </row>
    <row r="469" spans="3:6" x14ac:dyDescent="0.25">
      <c r="C469" s="280">
        <f t="shared" si="10"/>
        <v>44823.791666665573</v>
      </c>
      <c r="E469" s="208"/>
      <c r="F469" s="208"/>
    </row>
    <row r="470" spans="3:6" x14ac:dyDescent="0.25">
      <c r="C470" s="280">
        <f t="shared" si="10"/>
        <v>44823.833333332237</v>
      </c>
      <c r="E470" s="208"/>
      <c r="F470" s="208"/>
    </row>
    <row r="471" spans="3:6" x14ac:dyDescent="0.25">
      <c r="C471" s="280">
        <f t="shared" si="10"/>
        <v>44823.874999998901</v>
      </c>
      <c r="E471" s="208"/>
      <c r="F471" s="208"/>
    </row>
    <row r="472" spans="3:6" x14ac:dyDescent="0.25">
      <c r="C472" s="280">
        <f t="shared" si="10"/>
        <v>44823.916666665566</v>
      </c>
      <c r="E472" s="208"/>
      <c r="F472" s="208"/>
    </row>
    <row r="473" spans="3:6" x14ac:dyDescent="0.25">
      <c r="C473" s="280">
        <f t="shared" si="10"/>
        <v>44823.95833333223</v>
      </c>
      <c r="E473" s="208"/>
      <c r="F473" s="208"/>
    </row>
    <row r="474" spans="3:6" x14ac:dyDescent="0.25">
      <c r="C474" s="280">
        <f t="shared" si="10"/>
        <v>44823.999999998894</v>
      </c>
      <c r="E474" s="208"/>
      <c r="F474" s="208"/>
    </row>
    <row r="475" spans="3:6" x14ac:dyDescent="0.25">
      <c r="C475" s="280">
        <f t="shared" si="10"/>
        <v>44824.041666665558</v>
      </c>
      <c r="E475" s="208"/>
      <c r="F475" s="208"/>
    </row>
    <row r="476" spans="3:6" x14ac:dyDescent="0.25">
      <c r="C476" s="280">
        <f t="shared" si="10"/>
        <v>44824.083333332223</v>
      </c>
      <c r="E476" s="208"/>
      <c r="F476" s="208"/>
    </row>
    <row r="477" spans="3:6" x14ac:dyDescent="0.25">
      <c r="C477" s="280">
        <f t="shared" si="10"/>
        <v>44824.124999998887</v>
      </c>
      <c r="E477" s="208"/>
      <c r="F477" s="208"/>
    </row>
    <row r="478" spans="3:6" x14ac:dyDescent="0.25">
      <c r="C478" s="280">
        <f t="shared" si="10"/>
        <v>44824.166666665551</v>
      </c>
      <c r="E478" s="208"/>
      <c r="F478" s="208"/>
    </row>
    <row r="479" spans="3:6" x14ac:dyDescent="0.25">
      <c r="C479" s="280">
        <f t="shared" si="10"/>
        <v>44824.208333332215</v>
      </c>
      <c r="E479" s="208"/>
      <c r="F479" s="208"/>
    </row>
    <row r="480" spans="3:6" x14ac:dyDescent="0.25">
      <c r="C480" s="280">
        <f t="shared" si="10"/>
        <v>44824.24999999888</v>
      </c>
      <c r="E480" s="208"/>
      <c r="F480" s="208"/>
    </row>
    <row r="481" spans="3:6" x14ac:dyDescent="0.25">
      <c r="C481" s="280">
        <f t="shared" si="10"/>
        <v>44824.291666665544</v>
      </c>
      <c r="E481" s="208"/>
      <c r="F481" s="208"/>
    </row>
    <row r="482" spans="3:6" x14ac:dyDescent="0.25">
      <c r="C482" s="280">
        <f t="shared" si="10"/>
        <v>44824.333333332208</v>
      </c>
      <c r="E482" s="208"/>
      <c r="F482" s="208"/>
    </row>
    <row r="483" spans="3:6" x14ac:dyDescent="0.25">
      <c r="C483" s="280">
        <f t="shared" si="10"/>
        <v>44824.374999998872</v>
      </c>
      <c r="E483" s="208"/>
      <c r="F483" s="208"/>
    </row>
    <row r="484" spans="3:6" x14ac:dyDescent="0.25">
      <c r="C484" s="280">
        <f t="shared" si="10"/>
        <v>44824.416666665536</v>
      </c>
      <c r="E484" s="208"/>
      <c r="F484" s="208"/>
    </row>
    <row r="485" spans="3:6" x14ac:dyDescent="0.25">
      <c r="C485" s="280">
        <f t="shared" si="10"/>
        <v>44824.458333332201</v>
      </c>
      <c r="E485" s="208"/>
      <c r="F485" s="208"/>
    </row>
    <row r="486" spans="3:6" x14ac:dyDescent="0.25">
      <c r="C486" s="280">
        <f t="shared" si="10"/>
        <v>44824.499999998865</v>
      </c>
      <c r="E486" s="208"/>
      <c r="F486" s="208"/>
    </row>
    <row r="487" spans="3:6" x14ac:dyDescent="0.25">
      <c r="C487" s="280">
        <f t="shared" si="10"/>
        <v>44824.541666665529</v>
      </c>
      <c r="E487" s="208"/>
      <c r="F487" s="208"/>
    </row>
    <row r="488" spans="3:6" x14ac:dyDescent="0.25">
      <c r="C488" s="280">
        <f t="shared" si="10"/>
        <v>44824.583333332193</v>
      </c>
      <c r="E488" s="208"/>
      <c r="F488" s="208"/>
    </row>
    <row r="489" spans="3:6" x14ac:dyDescent="0.25">
      <c r="C489" s="280">
        <f t="shared" si="10"/>
        <v>44824.624999998858</v>
      </c>
      <c r="E489" s="208"/>
      <c r="F489" s="208"/>
    </row>
    <row r="490" spans="3:6" x14ac:dyDescent="0.25">
      <c r="C490" s="280">
        <f t="shared" si="10"/>
        <v>44824.666666665522</v>
      </c>
      <c r="E490" s="208"/>
      <c r="F490" s="208"/>
    </row>
    <row r="491" spans="3:6" x14ac:dyDescent="0.25">
      <c r="C491" s="280">
        <f t="shared" si="10"/>
        <v>44824.708333332186</v>
      </c>
      <c r="E491" s="208"/>
      <c r="F491" s="208"/>
    </row>
    <row r="492" spans="3:6" x14ac:dyDescent="0.25">
      <c r="C492" s="280">
        <f t="shared" si="10"/>
        <v>44824.74999999885</v>
      </c>
      <c r="E492" s="208"/>
      <c r="F492" s="208"/>
    </row>
    <row r="493" spans="3:6" x14ac:dyDescent="0.25">
      <c r="C493" s="280">
        <f t="shared" si="10"/>
        <v>44824.791666665515</v>
      </c>
      <c r="E493" s="208"/>
      <c r="F493" s="208"/>
    </row>
    <row r="494" spans="3:6" x14ac:dyDescent="0.25">
      <c r="C494" s="280">
        <f t="shared" si="10"/>
        <v>44824.833333332179</v>
      </c>
      <c r="E494" s="208"/>
      <c r="F494" s="208"/>
    </row>
    <row r="495" spans="3:6" x14ac:dyDescent="0.25">
      <c r="C495" s="280">
        <f t="shared" si="10"/>
        <v>44824.874999998843</v>
      </c>
      <c r="E495" s="208"/>
      <c r="F495" s="208"/>
    </row>
    <row r="496" spans="3:6" x14ac:dyDescent="0.25">
      <c r="C496" s="280">
        <f t="shared" si="10"/>
        <v>44824.916666665507</v>
      </c>
      <c r="E496" s="208"/>
      <c r="F496" s="208"/>
    </row>
    <row r="497" spans="3:6" x14ac:dyDescent="0.25">
      <c r="C497" s="280">
        <f t="shared" si="10"/>
        <v>44824.958333332172</v>
      </c>
      <c r="E497" s="208"/>
      <c r="F497" s="208"/>
    </row>
    <row r="498" spans="3:6" x14ac:dyDescent="0.25">
      <c r="C498" s="280">
        <f t="shared" si="10"/>
        <v>44824.999999998836</v>
      </c>
      <c r="E498" s="208"/>
      <c r="F498" s="208"/>
    </row>
    <row r="499" spans="3:6" x14ac:dyDescent="0.25">
      <c r="C499" s="280">
        <f t="shared" si="10"/>
        <v>44825.0416666655</v>
      </c>
      <c r="E499" s="208"/>
      <c r="F499" s="208"/>
    </row>
    <row r="500" spans="3:6" x14ac:dyDescent="0.25">
      <c r="C500" s="280">
        <f t="shared" si="10"/>
        <v>44825.083333332164</v>
      </c>
      <c r="F500" s="208"/>
    </row>
    <row r="501" spans="3:6" x14ac:dyDescent="0.25">
      <c r="C501" s="280">
        <f t="shared" si="10"/>
        <v>44825.124999998829</v>
      </c>
      <c r="F501" s="208"/>
    </row>
    <row r="502" spans="3:6" x14ac:dyDescent="0.25">
      <c r="C502" s="280">
        <f t="shared" si="10"/>
        <v>44825.166666665493</v>
      </c>
      <c r="F502" s="208"/>
    </row>
    <row r="503" spans="3:6" x14ac:dyDescent="0.25">
      <c r="C503" s="280">
        <f t="shared" si="10"/>
        <v>44825.208333332157</v>
      </c>
      <c r="F503" s="208"/>
    </row>
    <row r="504" spans="3:6" x14ac:dyDescent="0.25">
      <c r="C504" s="280">
        <f t="shared" si="10"/>
        <v>44825.249999998821</v>
      </c>
      <c r="F504" s="208"/>
    </row>
    <row r="505" spans="3:6" x14ac:dyDescent="0.25">
      <c r="C505" s="280">
        <f t="shared" si="10"/>
        <v>44825.291666665486</v>
      </c>
      <c r="F505" s="208"/>
    </row>
    <row r="506" spans="3:6" x14ac:dyDescent="0.25">
      <c r="C506" s="280">
        <f t="shared" si="10"/>
        <v>44825.33333333215</v>
      </c>
      <c r="F506" s="208"/>
    </row>
    <row r="507" spans="3:6" x14ac:dyDescent="0.25">
      <c r="C507" s="280">
        <f t="shared" si="10"/>
        <v>44825.374999998814</v>
      </c>
      <c r="F507" s="208"/>
    </row>
    <row r="508" spans="3:6" x14ac:dyDescent="0.25">
      <c r="C508" s="280">
        <f t="shared" si="10"/>
        <v>44825.416666665478</v>
      </c>
      <c r="F508" s="208"/>
    </row>
    <row r="509" spans="3:6" x14ac:dyDescent="0.25">
      <c r="C509" s="280">
        <f t="shared" si="10"/>
        <v>44825.458333332143</v>
      </c>
      <c r="F509" s="208"/>
    </row>
    <row r="510" spans="3:6" x14ac:dyDescent="0.25">
      <c r="C510" s="280">
        <f t="shared" si="10"/>
        <v>44825.499999998807</v>
      </c>
      <c r="E510" s="208"/>
      <c r="F510" s="208"/>
    </row>
    <row r="511" spans="3:6" x14ac:dyDescent="0.25">
      <c r="C511" s="280">
        <f t="shared" si="10"/>
        <v>44825.541666665471</v>
      </c>
      <c r="E511" s="208"/>
      <c r="F511" s="208"/>
    </row>
    <row r="512" spans="3:6" x14ac:dyDescent="0.25">
      <c r="C512" s="280">
        <f t="shared" si="10"/>
        <v>44825.583333332135</v>
      </c>
      <c r="E512" s="208"/>
      <c r="F512" s="208"/>
    </row>
    <row r="513" spans="3:6" x14ac:dyDescent="0.25">
      <c r="C513" s="280">
        <f t="shared" si="10"/>
        <v>44825.624999998799</v>
      </c>
      <c r="E513" s="208"/>
      <c r="F513" s="208"/>
    </row>
    <row r="514" spans="3:6" x14ac:dyDescent="0.25">
      <c r="C514" s="280">
        <f t="shared" si="10"/>
        <v>44825.666666665464</v>
      </c>
      <c r="E514" s="208"/>
    </row>
    <row r="515" spans="3:6" x14ac:dyDescent="0.25">
      <c r="C515" s="280">
        <f t="shared" si="10"/>
        <v>44825.708333332128</v>
      </c>
      <c r="E515" s="208"/>
    </row>
    <row r="516" spans="3:6" x14ac:dyDescent="0.25">
      <c r="C516" s="280">
        <f t="shared" si="10"/>
        <v>44825.749999998792</v>
      </c>
      <c r="E516" s="208"/>
    </row>
    <row r="517" spans="3:6" x14ac:dyDescent="0.25">
      <c r="C517" s="280">
        <f t="shared" si="10"/>
        <v>44825.791666665456</v>
      </c>
      <c r="E517" s="208"/>
    </row>
    <row r="518" spans="3:6" x14ac:dyDescent="0.25">
      <c r="C518" s="280">
        <f t="shared" si="10"/>
        <v>44825.833333332121</v>
      </c>
      <c r="E518" s="208"/>
    </row>
    <row r="519" spans="3:6" x14ac:dyDescent="0.25">
      <c r="C519" s="280">
        <f t="shared" si="10"/>
        <v>44825.874999998785</v>
      </c>
      <c r="E519" s="208"/>
    </row>
    <row r="520" spans="3:6" x14ac:dyDescent="0.25">
      <c r="C520" s="280">
        <f t="shared" si="10"/>
        <v>44825.916666665449</v>
      </c>
      <c r="E520" s="208"/>
    </row>
    <row r="521" spans="3:6" x14ac:dyDescent="0.25">
      <c r="C521" s="280">
        <f t="shared" si="10"/>
        <v>44825.958333332113</v>
      </c>
      <c r="E521" s="208"/>
    </row>
    <row r="522" spans="3:6" x14ac:dyDescent="0.25">
      <c r="C522" s="280">
        <f t="shared" si="10"/>
        <v>44825.999999998778</v>
      </c>
      <c r="E522" s="208"/>
    </row>
    <row r="523" spans="3:6" x14ac:dyDescent="0.25">
      <c r="C523" s="280">
        <f t="shared" si="10"/>
        <v>44826.041666665442</v>
      </c>
      <c r="E523" s="208"/>
    </row>
    <row r="524" spans="3:6" x14ac:dyDescent="0.25">
      <c r="C524" s="280">
        <f t="shared" si="10"/>
        <v>44826.083333332106</v>
      </c>
      <c r="E524" s="208"/>
    </row>
    <row r="525" spans="3:6" x14ac:dyDescent="0.25">
      <c r="C525" s="280">
        <f t="shared" si="10"/>
        <v>44826.12499999877</v>
      </c>
      <c r="E525" s="208"/>
    </row>
    <row r="526" spans="3:6" x14ac:dyDescent="0.25">
      <c r="C526" s="280">
        <f t="shared" si="10"/>
        <v>44826.166666665435</v>
      </c>
      <c r="E526" s="208"/>
    </row>
    <row r="527" spans="3:6" x14ac:dyDescent="0.25">
      <c r="C527" s="280">
        <f t="shared" si="10"/>
        <v>44826.208333332099</v>
      </c>
      <c r="E527" s="208"/>
    </row>
    <row r="528" spans="3:6" x14ac:dyDescent="0.25">
      <c r="C528" s="280">
        <f t="shared" si="10"/>
        <v>44826.249999998763</v>
      </c>
      <c r="E528" s="208"/>
    </row>
    <row r="529" spans="3:6" x14ac:dyDescent="0.25">
      <c r="C529" s="280">
        <f t="shared" si="10"/>
        <v>44826.291666665427</v>
      </c>
      <c r="E529" s="208"/>
    </row>
    <row r="530" spans="3:6" x14ac:dyDescent="0.25">
      <c r="C530" s="280">
        <f t="shared" si="10"/>
        <v>44826.333333332092</v>
      </c>
      <c r="E530" s="208"/>
    </row>
    <row r="531" spans="3:6" x14ac:dyDescent="0.25">
      <c r="C531" s="280">
        <f t="shared" si="10"/>
        <v>44826.374999998756</v>
      </c>
      <c r="E531" s="208"/>
    </row>
    <row r="532" spans="3:6" x14ac:dyDescent="0.25">
      <c r="C532" s="280">
        <f t="shared" ref="C532:C595" si="11">C531+1/24</f>
        <v>44826.41666666542</v>
      </c>
      <c r="E532" s="208"/>
    </row>
    <row r="533" spans="3:6" x14ac:dyDescent="0.25">
      <c r="C533" s="280">
        <f t="shared" si="11"/>
        <v>44826.458333332084</v>
      </c>
      <c r="E533" s="208"/>
    </row>
    <row r="534" spans="3:6" x14ac:dyDescent="0.25">
      <c r="C534" s="280">
        <f t="shared" si="11"/>
        <v>44826.499999998749</v>
      </c>
      <c r="E534" s="208"/>
    </row>
    <row r="535" spans="3:6" x14ac:dyDescent="0.25">
      <c r="C535" s="280">
        <f t="shared" si="11"/>
        <v>44826.541666665413</v>
      </c>
      <c r="E535" s="208"/>
    </row>
    <row r="536" spans="3:6" x14ac:dyDescent="0.25">
      <c r="C536" s="280">
        <f t="shared" si="11"/>
        <v>44826.583333332077</v>
      </c>
      <c r="E536" s="208"/>
    </row>
    <row r="537" spans="3:6" x14ac:dyDescent="0.25">
      <c r="C537" s="280">
        <f t="shared" si="11"/>
        <v>44826.624999998741</v>
      </c>
      <c r="E537" s="208"/>
    </row>
    <row r="538" spans="3:6" x14ac:dyDescent="0.25">
      <c r="C538" s="280">
        <f t="shared" si="11"/>
        <v>44826.666666665406</v>
      </c>
      <c r="E538" s="208"/>
    </row>
    <row r="539" spans="3:6" x14ac:dyDescent="0.25">
      <c r="C539" s="280">
        <f t="shared" si="11"/>
        <v>44826.70833333207</v>
      </c>
      <c r="E539" s="208"/>
    </row>
    <row r="540" spans="3:6" x14ac:dyDescent="0.25">
      <c r="C540" s="280">
        <f t="shared" si="11"/>
        <v>44826.749999998734</v>
      </c>
      <c r="E540" s="208"/>
    </row>
    <row r="541" spans="3:6" x14ac:dyDescent="0.25">
      <c r="C541" s="280">
        <f t="shared" si="11"/>
        <v>44826.791666665398</v>
      </c>
      <c r="E541" s="208"/>
    </row>
    <row r="542" spans="3:6" x14ac:dyDescent="0.25">
      <c r="C542" s="280">
        <f t="shared" si="11"/>
        <v>44826.833333332062</v>
      </c>
      <c r="E542" s="208"/>
    </row>
    <row r="543" spans="3:6" x14ac:dyDescent="0.25">
      <c r="C543" s="280">
        <f t="shared" si="11"/>
        <v>44826.874999998727</v>
      </c>
      <c r="E543" s="208"/>
    </row>
    <row r="544" spans="3:6" x14ac:dyDescent="0.25">
      <c r="C544" s="280">
        <f t="shared" si="11"/>
        <v>44826.916666665391</v>
      </c>
      <c r="E544" s="208"/>
      <c r="F544" s="208"/>
    </row>
    <row r="545" spans="3:6" x14ac:dyDescent="0.25">
      <c r="C545" s="280">
        <f t="shared" si="11"/>
        <v>44826.958333332055</v>
      </c>
      <c r="E545" s="208"/>
      <c r="F545" s="208"/>
    </row>
    <row r="546" spans="3:6" x14ac:dyDescent="0.25">
      <c r="C546" s="280">
        <f t="shared" si="11"/>
        <v>44826.999999998719</v>
      </c>
      <c r="E546" s="208"/>
      <c r="F546" s="208"/>
    </row>
    <row r="547" spans="3:6" x14ac:dyDescent="0.25">
      <c r="C547" s="280">
        <f t="shared" si="11"/>
        <v>44827.041666665384</v>
      </c>
      <c r="E547" s="208"/>
      <c r="F547" s="208"/>
    </row>
    <row r="548" spans="3:6" x14ac:dyDescent="0.25">
      <c r="C548" s="280">
        <f t="shared" si="11"/>
        <v>44827.083333332048</v>
      </c>
      <c r="E548" s="208"/>
      <c r="F548" s="208"/>
    </row>
    <row r="549" spans="3:6" x14ac:dyDescent="0.25">
      <c r="C549" s="280">
        <f t="shared" si="11"/>
        <v>44827.124999998712</v>
      </c>
      <c r="E549" s="208"/>
      <c r="F549" s="208"/>
    </row>
    <row r="550" spans="3:6" x14ac:dyDescent="0.25">
      <c r="C550" s="280">
        <f t="shared" si="11"/>
        <v>44827.166666665376</v>
      </c>
      <c r="E550" s="208"/>
      <c r="F550" s="208"/>
    </row>
    <row r="551" spans="3:6" x14ac:dyDescent="0.25">
      <c r="C551" s="280">
        <f t="shared" si="11"/>
        <v>44827.208333332041</v>
      </c>
      <c r="E551" s="208"/>
      <c r="F551" s="208"/>
    </row>
    <row r="552" spans="3:6" x14ac:dyDescent="0.25">
      <c r="C552" s="280">
        <f t="shared" si="11"/>
        <v>44827.249999998705</v>
      </c>
      <c r="E552" s="208"/>
      <c r="F552" s="208"/>
    </row>
    <row r="553" spans="3:6" x14ac:dyDescent="0.25">
      <c r="C553" s="280">
        <f t="shared" si="11"/>
        <v>44827.291666665369</v>
      </c>
      <c r="E553" s="208"/>
      <c r="F553" s="208"/>
    </row>
    <row r="554" spans="3:6" x14ac:dyDescent="0.25">
      <c r="C554" s="280">
        <f t="shared" si="11"/>
        <v>44827.333333332033</v>
      </c>
      <c r="E554" s="208"/>
      <c r="F554" s="208"/>
    </row>
    <row r="555" spans="3:6" x14ac:dyDescent="0.25">
      <c r="C555" s="280">
        <f t="shared" si="11"/>
        <v>44827.374999998698</v>
      </c>
      <c r="E555" s="327"/>
      <c r="F555" s="208"/>
    </row>
    <row r="556" spans="3:6" x14ac:dyDescent="0.25">
      <c r="C556" s="280">
        <f t="shared" si="11"/>
        <v>44827.416666665362</v>
      </c>
      <c r="E556" s="327"/>
      <c r="F556" s="208"/>
    </row>
    <row r="557" spans="3:6" x14ac:dyDescent="0.25">
      <c r="C557" s="280">
        <f t="shared" si="11"/>
        <v>44827.458333332026</v>
      </c>
      <c r="E557" s="327"/>
      <c r="F557" s="208"/>
    </row>
    <row r="558" spans="3:6" x14ac:dyDescent="0.25">
      <c r="C558" s="280">
        <f t="shared" si="11"/>
        <v>44827.49999999869</v>
      </c>
      <c r="E558" s="327"/>
      <c r="F558" s="208"/>
    </row>
    <row r="559" spans="3:6" x14ac:dyDescent="0.25">
      <c r="C559" s="280">
        <f t="shared" si="11"/>
        <v>44827.541666665355</v>
      </c>
      <c r="E559" s="327"/>
      <c r="F559" s="208"/>
    </row>
    <row r="560" spans="3:6" x14ac:dyDescent="0.25">
      <c r="C560" s="280">
        <f t="shared" si="11"/>
        <v>44827.583333332019</v>
      </c>
      <c r="E560" s="327"/>
      <c r="F560" s="208"/>
    </row>
    <row r="561" spans="3:6" x14ac:dyDescent="0.25">
      <c r="C561" s="280">
        <f t="shared" si="11"/>
        <v>44827.624999998683</v>
      </c>
      <c r="E561" s="327"/>
      <c r="F561" s="208"/>
    </row>
    <row r="562" spans="3:6" x14ac:dyDescent="0.25">
      <c r="C562" s="280">
        <f t="shared" si="11"/>
        <v>44827.666666665347</v>
      </c>
      <c r="E562" s="327"/>
      <c r="F562" s="208"/>
    </row>
    <row r="563" spans="3:6" x14ac:dyDescent="0.25">
      <c r="C563" s="280">
        <f t="shared" si="11"/>
        <v>44827.708333332012</v>
      </c>
      <c r="E563" s="327"/>
      <c r="F563" s="208"/>
    </row>
    <row r="564" spans="3:6" x14ac:dyDescent="0.25">
      <c r="C564" s="280">
        <f t="shared" si="11"/>
        <v>44827.749999998676</v>
      </c>
      <c r="E564" s="327"/>
      <c r="F564" s="208"/>
    </row>
    <row r="565" spans="3:6" x14ac:dyDescent="0.25">
      <c r="C565" s="280">
        <f t="shared" si="11"/>
        <v>44827.79166666534</v>
      </c>
      <c r="E565" s="327"/>
      <c r="F565" s="208"/>
    </row>
    <row r="566" spans="3:6" x14ac:dyDescent="0.25">
      <c r="C566" s="280">
        <f t="shared" si="11"/>
        <v>44827.833333332004</v>
      </c>
      <c r="E566" s="327"/>
      <c r="F566" s="208"/>
    </row>
    <row r="567" spans="3:6" x14ac:dyDescent="0.25">
      <c r="C567" s="280">
        <f t="shared" si="11"/>
        <v>44827.874999998668</v>
      </c>
      <c r="E567" s="327"/>
      <c r="F567" s="208"/>
    </row>
    <row r="568" spans="3:6" x14ac:dyDescent="0.25">
      <c r="C568" s="280">
        <f t="shared" si="11"/>
        <v>44827.916666665333</v>
      </c>
      <c r="E568" s="327"/>
      <c r="F568" s="208"/>
    </row>
    <row r="569" spans="3:6" x14ac:dyDescent="0.25">
      <c r="C569" s="280">
        <f t="shared" si="11"/>
        <v>44827.958333331997</v>
      </c>
      <c r="E569" s="327"/>
      <c r="F569" s="208"/>
    </row>
    <row r="570" spans="3:6" x14ac:dyDescent="0.25">
      <c r="C570" s="280">
        <f t="shared" si="11"/>
        <v>44827.999999998661</v>
      </c>
      <c r="E570" s="327"/>
      <c r="F570" s="208"/>
    </row>
    <row r="571" spans="3:6" x14ac:dyDescent="0.25">
      <c r="C571" s="280">
        <f t="shared" si="11"/>
        <v>44828.041666665325</v>
      </c>
      <c r="E571" s="327"/>
      <c r="F571" s="208"/>
    </row>
    <row r="572" spans="3:6" x14ac:dyDescent="0.25">
      <c r="C572" s="280">
        <f t="shared" si="11"/>
        <v>44828.08333333199</v>
      </c>
      <c r="E572" s="327"/>
      <c r="F572" s="208"/>
    </row>
    <row r="573" spans="3:6" x14ac:dyDescent="0.25">
      <c r="C573" s="280">
        <f t="shared" si="11"/>
        <v>44828.124999998654</v>
      </c>
      <c r="E573" s="327"/>
      <c r="F573" s="208"/>
    </row>
    <row r="574" spans="3:6" x14ac:dyDescent="0.25">
      <c r="C574" s="280">
        <f t="shared" si="11"/>
        <v>44828.166666665318</v>
      </c>
      <c r="E574" s="327"/>
      <c r="F574" s="208"/>
    </row>
    <row r="575" spans="3:6" x14ac:dyDescent="0.25">
      <c r="C575" s="280">
        <f t="shared" si="11"/>
        <v>44828.208333331982</v>
      </c>
      <c r="E575" s="327"/>
      <c r="F575" s="208"/>
    </row>
    <row r="576" spans="3:6" x14ac:dyDescent="0.25">
      <c r="C576" s="280">
        <f t="shared" si="11"/>
        <v>44828.249999998647</v>
      </c>
      <c r="E576" s="327"/>
      <c r="F576" s="208"/>
    </row>
    <row r="577" spans="3:6" x14ac:dyDescent="0.25">
      <c r="C577" s="280">
        <f t="shared" si="11"/>
        <v>44828.291666665311</v>
      </c>
      <c r="E577" s="327"/>
      <c r="F577" s="208"/>
    </row>
    <row r="578" spans="3:6" x14ac:dyDescent="0.25">
      <c r="C578" s="280">
        <f t="shared" si="11"/>
        <v>44828.333333331975</v>
      </c>
      <c r="E578" s="327"/>
      <c r="F578" s="208"/>
    </row>
    <row r="579" spans="3:6" x14ac:dyDescent="0.25">
      <c r="C579" s="280">
        <f t="shared" si="11"/>
        <v>44828.374999998639</v>
      </c>
      <c r="E579" s="327"/>
      <c r="F579" s="208"/>
    </row>
    <row r="580" spans="3:6" x14ac:dyDescent="0.25">
      <c r="C580" s="280">
        <f t="shared" si="11"/>
        <v>44828.416666665304</v>
      </c>
      <c r="E580" s="327"/>
      <c r="F580" s="208"/>
    </row>
    <row r="581" spans="3:6" x14ac:dyDescent="0.25">
      <c r="C581" s="280">
        <f t="shared" si="11"/>
        <v>44828.458333331968</v>
      </c>
      <c r="E581" s="327"/>
      <c r="F581" s="208"/>
    </row>
    <row r="582" spans="3:6" x14ac:dyDescent="0.25">
      <c r="C582" s="280">
        <f t="shared" si="11"/>
        <v>44828.499999998632</v>
      </c>
      <c r="E582" s="327"/>
      <c r="F582" s="208"/>
    </row>
    <row r="583" spans="3:6" x14ac:dyDescent="0.25">
      <c r="C583" s="280">
        <f t="shared" si="11"/>
        <v>44828.541666665296</v>
      </c>
      <c r="E583" s="327"/>
      <c r="F583" s="208"/>
    </row>
    <row r="584" spans="3:6" x14ac:dyDescent="0.25">
      <c r="C584" s="280">
        <f t="shared" si="11"/>
        <v>44828.583333331961</v>
      </c>
      <c r="E584" s="327"/>
      <c r="F584" s="208"/>
    </row>
    <row r="585" spans="3:6" x14ac:dyDescent="0.25">
      <c r="C585" s="280">
        <f t="shared" si="11"/>
        <v>44828.624999998625</v>
      </c>
      <c r="E585" s="327"/>
      <c r="F585" s="208"/>
    </row>
    <row r="586" spans="3:6" x14ac:dyDescent="0.25">
      <c r="C586" s="280">
        <f t="shared" si="11"/>
        <v>44828.666666665289</v>
      </c>
      <c r="E586" s="327"/>
      <c r="F586" s="208"/>
    </row>
    <row r="587" spans="3:6" x14ac:dyDescent="0.25">
      <c r="C587" s="280">
        <f t="shared" si="11"/>
        <v>44828.708333331953</v>
      </c>
      <c r="E587" s="327"/>
      <c r="F587" s="208"/>
    </row>
    <row r="588" spans="3:6" x14ac:dyDescent="0.25">
      <c r="C588" s="280">
        <f t="shared" si="11"/>
        <v>44828.749999998618</v>
      </c>
      <c r="E588" s="327"/>
      <c r="F588" s="208"/>
    </row>
    <row r="589" spans="3:6" x14ac:dyDescent="0.25">
      <c r="C589" s="280">
        <f t="shared" si="11"/>
        <v>44828.791666665282</v>
      </c>
      <c r="E589" s="327"/>
      <c r="F589" s="208"/>
    </row>
    <row r="590" spans="3:6" x14ac:dyDescent="0.25">
      <c r="C590" s="280">
        <f t="shared" si="11"/>
        <v>44828.833333331946</v>
      </c>
      <c r="E590" s="327"/>
      <c r="F590" s="208"/>
    </row>
    <row r="591" spans="3:6" x14ac:dyDescent="0.25">
      <c r="C591" s="280">
        <f t="shared" si="11"/>
        <v>44828.87499999861</v>
      </c>
      <c r="E591" s="327"/>
      <c r="F591" s="208"/>
    </row>
    <row r="592" spans="3:6" x14ac:dyDescent="0.25">
      <c r="C592" s="280">
        <f t="shared" si="11"/>
        <v>44828.916666665275</v>
      </c>
      <c r="D592" s="293"/>
      <c r="E592" s="327"/>
      <c r="F592" s="208"/>
    </row>
    <row r="593" spans="3:6" x14ac:dyDescent="0.25">
      <c r="C593" s="280">
        <f t="shared" si="11"/>
        <v>44828.958333331939</v>
      </c>
      <c r="D593" s="208"/>
      <c r="E593" s="327"/>
      <c r="F593" s="208"/>
    </row>
    <row r="594" spans="3:6" x14ac:dyDescent="0.25">
      <c r="C594" s="280">
        <f t="shared" si="11"/>
        <v>44828.999999998603</v>
      </c>
      <c r="D594" s="208"/>
      <c r="E594" s="327"/>
      <c r="F594" s="208"/>
    </row>
    <row r="595" spans="3:6" x14ac:dyDescent="0.25">
      <c r="C595" s="280">
        <f t="shared" si="11"/>
        <v>44829.041666665267</v>
      </c>
      <c r="D595" s="208"/>
      <c r="E595" s="327"/>
      <c r="F595" s="208"/>
    </row>
    <row r="596" spans="3:6" x14ac:dyDescent="0.25">
      <c r="C596" s="280">
        <f t="shared" ref="C596:C659" si="12">C595+1/24</f>
        <v>44829.083333331931</v>
      </c>
      <c r="D596" s="208"/>
      <c r="E596" s="327"/>
      <c r="F596" s="208"/>
    </row>
    <row r="597" spans="3:6" x14ac:dyDescent="0.25">
      <c r="C597" s="280">
        <f t="shared" si="12"/>
        <v>44829.124999998596</v>
      </c>
      <c r="D597" s="208"/>
      <c r="E597" s="327"/>
      <c r="F597" s="208"/>
    </row>
    <row r="598" spans="3:6" x14ac:dyDescent="0.25">
      <c r="C598" s="280">
        <f t="shared" si="12"/>
        <v>44829.16666666526</v>
      </c>
      <c r="E598" s="327"/>
      <c r="F598" s="208"/>
    </row>
    <row r="599" spans="3:6" x14ac:dyDescent="0.25">
      <c r="C599" s="280">
        <f t="shared" si="12"/>
        <v>44829.208333331924</v>
      </c>
      <c r="E599" s="327"/>
      <c r="F599" s="208"/>
    </row>
    <row r="600" spans="3:6" x14ac:dyDescent="0.25">
      <c r="C600" s="280">
        <f t="shared" si="12"/>
        <v>44829.249999998588</v>
      </c>
      <c r="E600" s="327"/>
      <c r="F600" s="208"/>
    </row>
    <row r="601" spans="3:6" x14ac:dyDescent="0.25">
      <c r="C601" s="280">
        <f t="shared" si="12"/>
        <v>44829.291666665253</v>
      </c>
      <c r="E601" s="327"/>
      <c r="F601" s="208"/>
    </row>
    <row r="602" spans="3:6" x14ac:dyDescent="0.25">
      <c r="C602" s="280">
        <f t="shared" si="12"/>
        <v>44829.333333331917</v>
      </c>
      <c r="E602" s="327"/>
      <c r="F602" s="208"/>
    </row>
    <row r="603" spans="3:6" x14ac:dyDescent="0.25">
      <c r="C603" s="280">
        <f t="shared" si="12"/>
        <v>44829.374999998581</v>
      </c>
      <c r="E603" s="327"/>
      <c r="F603" s="208"/>
    </row>
    <row r="604" spans="3:6" x14ac:dyDescent="0.25">
      <c r="C604" s="280">
        <f t="shared" si="12"/>
        <v>44829.416666665245</v>
      </c>
      <c r="E604" s="327"/>
      <c r="F604" s="208"/>
    </row>
    <row r="605" spans="3:6" x14ac:dyDescent="0.25">
      <c r="C605" s="280">
        <f t="shared" si="12"/>
        <v>44829.45833333191</v>
      </c>
      <c r="E605" s="327"/>
      <c r="F605" s="208"/>
    </row>
    <row r="606" spans="3:6" x14ac:dyDescent="0.25">
      <c r="C606" s="280">
        <f t="shared" si="12"/>
        <v>44829.499999998574</v>
      </c>
      <c r="E606" s="327"/>
      <c r="F606" s="208"/>
    </row>
    <row r="607" spans="3:6" x14ac:dyDescent="0.25">
      <c r="C607" s="280">
        <f t="shared" si="12"/>
        <v>44829.541666665238</v>
      </c>
      <c r="E607" s="327"/>
      <c r="F607" s="208"/>
    </row>
    <row r="608" spans="3:6" x14ac:dyDescent="0.25">
      <c r="C608" s="280">
        <f t="shared" si="12"/>
        <v>44829.583333331902</v>
      </c>
      <c r="E608" s="327"/>
      <c r="F608" s="208"/>
    </row>
    <row r="609" spans="3:6" x14ac:dyDescent="0.25">
      <c r="C609" s="280">
        <f t="shared" si="12"/>
        <v>44829.624999998567</v>
      </c>
      <c r="E609" s="327"/>
      <c r="F609" s="208"/>
    </row>
    <row r="610" spans="3:6" x14ac:dyDescent="0.25">
      <c r="C610" s="280">
        <f t="shared" si="12"/>
        <v>44829.666666665231</v>
      </c>
      <c r="E610" s="327"/>
      <c r="F610" s="208"/>
    </row>
    <row r="611" spans="3:6" x14ac:dyDescent="0.25">
      <c r="C611" s="280">
        <f t="shared" si="12"/>
        <v>44829.708333331895</v>
      </c>
      <c r="E611" s="327"/>
      <c r="F611" s="208"/>
    </row>
    <row r="612" spans="3:6" x14ac:dyDescent="0.25">
      <c r="C612" s="280">
        <f t="shared" si="12"/>
        <v>44829.749999998559</v>
      </c>
      <c r="E612" s="327"/>
      <c r="F612" s="208"/>
    </row>
    <row r="613" spans="3:6" x14ac:dyDescent="0.25">
      <c r="C613" s="280">
        <f t="shared" si="12"/>
        <v>44829.791666665224</v>
      </c>
      <c r="E613" s="327"/>
      <c r="F613" s="208"/>
    </row>
    <row r="614" spans="3:6" x14ac:dyDescent="0.25">
      <c r="C614" s="280">
        <f t="shared" si="12"/>
        <v>44829.833333331888</v>
      </c>
      <c r="E614" s="327"/>
      <c r="F614" s="208"/>
    </row>
    <row r="615" spans="3:6" x14ac:dyDescent="0.25">
      <c r="C615" s="280">
        <f t="shared" si="12"/>
        <v>44829.874999998552</v>
      </c>
      <c r="E615" s="327"/>
      <c r="F615" s="208"/>
    </row>
    <row r="616" spans="3:6" x14ac:dyDescent="0.25">
      <c r="C616" s="280">
        <f t="shared" si="12"/>
        <v>44829.916666665216</v>
      </c>
      <c r="E616" s="327"/>
      <c r="F616" s="208"/>
    </row>
    <row r="617" spans="3:6" x14ac:dyDescent="0.25">
      <c r="C617" s="280">
        <f t="shared" si="12"/>
        <v>44829.958333331881</v>
      </c>
      <c r="E617" s="327"/>
      <c r="F617" s="208"/>
    </row>
    <row r="618" spans="3:6" x14ac:dyDescent="0.25">
      <c r="C618" s="280">
        <f t="shared" si="12"/>
        <v>44829.999999998545</v>
      </c>
      <c r="E618" s="327"/>
      <c r="F618" s="208"/>
    </row>
    <row r="619" spans="3:6" x14ac:dyDescent="0.25">
      <c r="C619" s="280">
        <f t="shared" si="12"/>
        <v>44830.041666665209</v>
      </c>
      <c r="E619" s="327"/>
      <c r="F619" s="208"/>
    </row>
    <row r="620" spans="3:6" x14ac:dyDescent="0.25">
      <c r="C620" s="280">
        <f t="shared" si="12"/>
        <v>44830.083333331873</v>
      </c>
      <c r="E620" s="327"/>
      <c r="F620" s="208"/>
    </row>
    <row r="621" spans="3:6" x14ac:dyDescent="0.25">
      <c r="C621" s="280">
        <f t="shared" si="12"/>
        <v>44830.124999998538</v>
      </c>
      <c r="E621" s="327"/>
      <c r="F621" s="208"/>
    </row>
    <row r="622" spans="3:6" x14ac:dyDescent="0.25">
      <c r="C622" s="280">
        <f t="shared" si="12"/>
        <v>44830.166666665202</v>
      </c>
      <c r="E622" s="327"/>
      <c r="F622" s="208"/>
    </row>
    <row r="623" spans="3:6" x14ac:dyDescent="0.25">
      <c r="C623" s="280">
        <f t="shared" si="12"/>
        <v>44830.208333331866</v>
      </c>
      <c r="E623" s="327"/>
      <c r="F623" s="208"/>
    </row>
    <row r="624" spans="3:6" x14ac:dyDescent="0.25">
      <c r="C624" s="280">
        <f t="shared" si="12"/>
        <v>44830.24999999853</v>
      </c>
      <c r="E624" s="327"/>
      <c r="F624" s="208"/>
    </row>
    <row r="625" spans="3:6" x14ac:dyDescent="0.25">
      <c r="C625" s="280">
        <f t="shared" si="12"/>
        <v>44830.291666665194</v>
      </c>
      <c r="E625" s="327"/>
      <c r="F625" s="208"/>
    </row>
    <row r="626" spans="3:6" x14ac:dyDescent="0.25">
      <c r="C626" s="280">
        <f t="shared" si="12"/>
        <v>44830.333333331859</v>
      </c>
      <c r="E626" s="327"/>
      <c r="F626" s="208"/>
    </row>
    <row r="627" spans="3:6" x14ac:dyDescent="0.25">
      <c r="C627" s="280">
        <f t="shared" si="12"/>
        <v>44830.374999998523</v>
      </c>
      <c r="E627" s="327"/>
      <c r="F627" s="208"/>
    </row>
    <row r="628" spans="3:6" x14ac:dyDescent="0.25">
      <c r="C628" s="280">
        <f t="shared" si="12"/>
        <v>44830.416666665187</v>
      </c>
      <c r="E628" s="327"/>
      <c r="F628" s="208"/>
    </row>
    <row r="629" spans="3:6" x14ac:dyDescent="0.25">
      <c r="C629" s="280">
        <f t="shared" si="12"/>
        <v>44830.458333331851</v>
      </c>
      <c r="E629" s="327"/>
      <c r="F629" s="208"/>
    </row>
    <row r="630" spans="3:6" x14ac:dyDescent="0.25">
      <c r="C630" s="280">
        <f t="shared" si="12"/>
        <v>44830.499999998516</v>
      </c>
      <c r="E630" s="327"/>
      <c r="F630" s="208"/>
    </row>
    <row r="631" spans="3:6" x14ac:dyDescent="0.25">
      <c r="C631" s="280">
        <f t="shared" si="12"/>
        <v>44830.54166666518</v>
      </c>
      <c r="E631" s="327"/>
      <c r="F631" s="208"/>
    </row>
    <row r="632" spans="3:6" x14ac:dyDescent="0.25">
      <c r="C632" s="280">
        <f t="shared" si="12"/>
        <v>44830.583333331844</v>
      </c>
      <c r="E632" s="327"/>
      <c r="F632" s="208"/>
    </row>
    <row r="633" spans="3:6" x14ac:dyDescent="0.25">
      <c r="C633" s="280">
        <f t="shared" si="12"/>
        <v>44830.624999998508</v>
      </c>
      <c r="E633" s="327"/>
      <c r="F633" s="208"/>
    </row>
    <row r="634" spans="3:6" x14ac:dyDescent="0.25">
      <c r="C634" s="280">
        <f t="shared" si="12"/>
        <v>44830.666666665173</v>
      </c>
      <c r="E634" s="327"/>
      <c r="F634" s="208"/>
    </row>
    <row r="635" spans="3:6" x14ac:dyDescent="0.25">
      <c r="C635" s="280">
        <f t="shared" si="12"/>
        <v>44830.708333331837</v>
      </c>
      <c r="E635" s="327"/>
      <c r="F635" s="208"/>
    </row>
    <row r="636" spans="3:6" x14ac:dyDescent="0.25">
      <c r="C636" s="280">
        <f t="shared" si="12"/>
        <v>44830.749999998501</v>
      </c>
      <c r="E636" s="327"/>
      <c r="F636" s="208"/>
    </row>
    <row r="637" spans="3:6" x14ac:dyDescent="0.25">
      <c r="C637" s="280">
        <f t="shared" si="12"/>
        <v>44830.791666665165</v>
      </c>
      <c r="E637" s="327"/>
      <c r="F637" s="208"/>
    </row>
    <row r="638" spans="3:6" x14ac:dyDescent="0.25">
      <c r="C638" s="280">
        <f t="shared" si="12"/>
        <v>44830.83333333183</v>
      </c>
      <c r="E638" s="327"/>
      <c r="F638" s="208"/>
    </row>
    <row r="639" spans="3:6" x14ac:dyDescent="0.25">
      <c r="C639" s="280">
        <f t="shared" si="12"/>
        <v>44830.874999998494</v>
      </c>
      <c r="E639" s="327"/>
      <c r="F639" s="208"/>
    </row>
    <row r="640" spans="3:6" x14ac:dyDescent="0.25">
      <c r="C640" s="280">
        <f t="shared" si="12"/>
        <v>44830.916666665158</v>
      </c>
      <c r="E640" s="327"/>
      <c r="F640" s="208"/>
    </row>
    <row r="641" spans="3:6" x14ac:dyDescent="0.25">
      <c r="C641" s="280">
        <f t="shared" si="12"/>
        <v>44830.958333331822</v>
      </c>
      <c r="E641" s="327"/>
      <c r="F641" s="208"/>
    </row>
    <row r="642" spans="3:6" x14ac:dyDescent="0.25">
      <c r="C642" s="280">
        <f t="shared" si="12"/>
        <v>44830.999999998487</v>
      </c>
      <c r="E642" s="327"/>
      <c r="F642" s="208"/>
    </row>
    <row r="643" spans="3:6" x14ac:dyDescent="0.25">
      <c r="C643" s="280">
        <f t="shared" si="12"/>
        <v>44831.041666665151</v>
      </c>
      <c r="E643" s="327"/>
      <c r="F643" s="208"/>
    </row>
    <row r="644" spans="3:6" x14ac:dyDescent="0.25">
      <c r="C644" s="280">
        <f t="shared" si="12"/>
        <v>44831.083333331815</v>
      </c>
      <c r="E644" s="327"/>
      <c r="F644" s="208"/>
    </row>
    <row r="645" spans="3:6" x14ac:dyDescent="0.25">
      <c r="C645" s="280">
        <f t="shared" si="12"/>
        <v>44831.124999998479</v>
      </c>
      <c r="E645" s="327"/>
      <c r="F645" s="208"/>
    </row>
    <row r="646" spans="3:6" x14ac:dyDescent="0.25">
      <c r="C646" s="280">
        <f t="shared" si="12"/>
        <v>44831.166666665144</v>
      </c>
      <c r="E646" s="327"/>
      <c r="F646" s="208"/>
    </row>
    <row r="647" spans="3:6" x14ac:dyDescent="0.25">
      <c r="C647" s="280">
        <f t="shared" si="12"/>
        <v>44831.208333331808</v>
      </c>
      <c r="E647" s="327"/>
      <c r="F647" s="208"/>
    </row>
    <row r="648" spans="3:6" x14ac:dyDescent="0.25">
      <c r="C648" s="280">
        <f t="shared" si="12"/>
        <v>44831.249999998472</v>
      </c>
      <c r="E648" s="327"/>
      <c r="F648" s="208"/>
    </row>
    <row r="649" spans="3:6" x14ac:dyDescent="0.25">
      <c r="C649" s="280">
        <f t="shared" si="12"/>
        <v>44831.291666665136</v>
      </c>
      <c r="E649" s="327"/>
      <c r="F649" s="208"/>
    </row>
    <row r="650" spans="3:6" x14ac:dyDescent="0.25">
      <c r="C650" s="280">
        <f t="shared" si="12"/>
        <v>44831.333333331801</v>
      </c>
      <c r="E650" s="327"/>
      <c r="F650" s="208"/>
    </row>
    <row r="651" spans="3:6" x14ac:dyDescent="0.25">
      <c r="C651" s="280">
        <f t="shared" si="12"/>
        <v>44831.374999998465</v>
      </c>
      <c r="E651" s="327"/>
      <c r="F651" s="208"/>
    </row>
    <row r="652" spans="3:6" x14ac:dyDescent="0.25">
      <c r="C652" s="280">
        <f t="shared" si="12"/>
        <v>44831.416666665129</v>
      </c>
      <c r="E652" s="327"/>
      <c r="F652" s="208"/>
    </row>
    <row r="653" spans="3:6" x14ac:dyDescent="0.25">
      <c r="C653" s="280">
        <f t="shared" si="12"/>
        <v>44831.458333331793</v>
      </c>
      <c r="E653" s="327"/>
      <c r="F653" s="208"/>
    </row>
    <row r="654" spans="3:6" x14ac:dyDescent="0.25">
      <c r="C654" s="280">
        <f t="shared" si="12"/>
        <v>44831.499999998457</v>
      </c>
      <c r="E654" s="327"/>
      <c r="F654" s="208"/>
    </row>
    <row r="655" spans="3:6" x14ac:dyDescent="0.25">
      <c r="C655" s="280">
        <f t="shared" si="12"/>
        <v>44831.541666665122</v>
      </c>
      <c r="E655" s="327"/>
      <c r="F655" s="208"/>
    </row>
    <row r="656" spans="3:6" x14ac:dyDescent="0.25">
      <c r="C656" s="280">
        <f t="shared" si="12"/>
        <v>44831.583333331786</v>
      </c>
      <c r="E656" s="327"/>
      <c r="F656" s="208"/>
    </row>
    <row r="657" spans="3:6" x14ac:dyDescent="0.25">
      <c r="C657" s="280">
        <f t="shared" si="12"/>
        <v>44831.62499999845</v>
      </c>
      <c r="E657" s="327"/>
      <c r="F657" s="208"/>
    </row>
    <row r="658" spans="3:6" x14ac:dyDescent="0.25">
      <c r="C658" s="280">
        <f t="shared" si="12"/>
        <v>44831.666666665114</v>
      </c>
      <c r="E658" s="327"/>
      <c r="F658" s="208"/>
    </row>
    <row r="659" spans="3:6" x14ac:dyDescent="0.25">
      <c r="C659" s="280">
        <f t="shared" si="12"/>
        <v>44831.708333331779</v>
      </c>
      <c r="E659" s="327"/>
      <c r="F659" s="208"/>
    </row>
    <row r="660" spans="3:6" x14ac:dyDescent="0.25">
      <c r="C660" s="280">
        <f t="shared" ref="C660:C723" si="13">C659+1/24</f>
        <v>44831.749999998443</v>
      </c>
      <c r="E660" s="327"/>
      <c r="F660" s="208"/>
    </row>
    <row r="661" spans="3:6" x14ac:dyDescent="0.25">
      <c r="C661" s="280">
        <f t="shared" si="13"/>
        <v>44831.791666665107</v>
      </c>
      <c r="E661" s="327"/>
      <c r="F661" s="208"/>
    </row>
    <row r="662" spans="3:6" x14ac:dyDescent="0.25">
      <c r="C662" s="280">
        <f t="shared" si="13"/>
        <v>44831.833333331771</v>
      </c>
      <c r="E662" s="327"/>
      <c r="F662" s="208"/>
    </row>
    <row r="663" spans="3:6" x14ac:dyDescent="0.25">
      <c r="C663" s="280">
        <f t="shared" si="13"/>
        <v>44831.874999998436</v>
      </c>
      <c r="E663" s="327"/>
      <c r="F663" s="208"/>
    </row>
    <row r="664" spans="3:6" x14ac:dyDescent="0.25">
      <c r="C664" s="280">
        <f t="shared" si="13"/>
        <v>44831.9166666651</v>
      </c>
      <c r="E664" s="327"/>
      <c r="F664" s="208"/>
    </row>
    <row r="665" spans="3:6" x14ac:dyDescent="0.25">
      <c r="C665" s="280">
        <f t="shared" si="13"/>
        <v>44831.958333331764</v>
      </c>
      <c r="E665" s="327"/>
      <c r="F665" s="208"/>
    </row>
    <row r="666" spans="3:6" x14ac:dyDescent="0.25">
      <c r="C666" s="280">
        <f t="shared" si="13"/>
        <v>44831.999999998428</v>
      </c>
      <c r="E666" s="327"/>
      <c r="F666" s="208"/>
    </row>
    <row r="667" spans="3:6" x14ac:dyDescent="0.25">
      <c r="C667" s="280">
        <f t="shared" si="13"/>
        <v>44832.041666665093</v>
      </c>
      <c r="E667" s="327"/>
      <c r="F667" s="208"/>
    </row>
    <row r="668" spans="3:6" x14ac:dyDescent="0.25">
      <c r="C668" s="280">
        <f t="shared" si="13"/>
        <v>44832.083333331757</v>
      </c>
      <c r="E668" s="327"/>
      <c r="F668" s="208"/>
    </row>
    <row r="669" spans="3:6" x14ac:dyDescent="0.25">
      <c r="C669" s="280">
        <f t="shared" si="13"/>
        <v>44832.124999998421</v>
      </c>
      <c r="E669" s="327"/>
      <c r="F669" s="208"/>
    </row>
    <row r="670" spans="3:6" x14ac:dyDescent="0.25">
      <c r="C670" s="280">
        <f t="shared" si="13"/>
        <v>44832.166666665085</v>
      </c>
      <c r="E670" s="327"/>
      <c r="F670" s="208"/>
    </row>
    <row r="671" spans="3:6" x14ac:dyDescent="0.25">
      <c r="C671" s="280">
        <f t="shared" si="13"/>
        <v>44832.20833333175</v>
      </c>
      <c r="E671" s="327"/>
      <c r="F671" s="208"/>
    </row>
    <row r="672" spans="3:6" x14ac:dyDescent="0.25">
      <c r="C672" s="280">
        <f t="shared" si="13"/>
        <v>44832.249999998414</v>
      </c>
      <c r="E672" s="327"/>
      <c r="F672" s="208"/>
    </row>
    <row r="673" spans="3:6" x14ac:dyDescent="0.25">
      <c r="C673" s="280">
        <f t="shared" si="13"/>
        <v>44832.291666665078</v>
      </c>
      <c r="E673" s="327"/>
      <c r="F673" s="208"/>
    </row>
    <row r="674" spans="3:6" x14ac:dyDescent="0.25">
      <c r="C674" s="280">
        <f t="shared" si="13"/>
        <v>44832.333333331742</v>
      </c>
      <c r="E674" s="327"/>
      <c r="F674" s="208"/>
    </row>
    <row r="675" spans="3:6" x14ac:dyDescent="0.25">
      <c r="C675" s="280">
        <f t="shared" si="13"/>
        <v>44832.374999998407</v>
      </c>
      <c r="E675" s="327"/>
      <c r="F675" s="208"/>
    </row>
    <row r="676" spans="3:6" x14ac:dyDescent="0.25">
      <c r="C676" s="280">
        <f t="shared" si="13"/>
        <v>44832.416666665071</v>
      </c>
      <c r="E676" s="327"/>
      <c r="F676" s="208"/>
    </row>
    <row r="677" spans="3:6" x14ac:dyDescent="0.25">
      <c r="C677" s="280">
        <f t="shared" si="13"/>
        <v>44832.458333331735</v>
      </c>
      <c r="E677" s="327"/>
      <c r="F677" s="208"/>
    </row>
    <row r="678" spans="3:6" x14ac:dyDescent="0.25">
      <c r="C678" s="280">
        <f t="shared" si="13"/>
        <v>44832.499999998399</v>
      </c>
      <c r="E678" s="327"/>
      <c r="F678" s="208"/>
    </row>
    <row r="679" spans="3:6" x14ac:dyDescent="0.25">
      <c r="C679" s="280">
        <f t="shared" si="13"/>
        <v>44832.541666665064</v>
      </c>
      <c r="E679" s="327"/>
      <c r="F679" s="208"/>
    </row>
    <row r="680" spans="3:6" x14ac:dyDescent="0.25">
      <c r="C680" s="280">
        <f t="shared" si="13"/>
        <v>44832.583333331728</v>
      </c>
      <c r="E680" s="327"/>
      <c r="F680" s="208"/>
    </row>
    <row r="681" spans="3:6" x14ac:dyDescent="0.25">
      <c r="C681" s="280">
        <f t="shared" si="13"/>
        <v>44832.624999998392</v>
      </c>
      <c r="E681" s="327"/>
      <c r="F681" s="208"/>
    </row>
    <row r="682" spans="3:6" x14ac:dyDescent="0.25">
      <c r="C682" s="280">
        <f t="shared" si="13"/>
        <v>44832.666666665056</v>
      </c>
      <c r="E682" s="327"/>
      <c r="F682" s="208"/>
    </row>
    <row r="683" spans="3:6" x14ac:dyDescent="0.25">
      <c r="C683" s="280">
        <f t="shared" si="13"/>
        <v>44832.70833333172</v>
      </c>
      <c r="E683" s="327"/>
      <c r="F683" s="208"/>
    </row>
    <row r="684" spans="3:6" x14ac:dyDescent="0.25">
      <c r="C684" s="280">
        <f t="shared" si="13"/>
        <v>44832.749999998385</v>
      </c>
      <c r="E684" s="327"/>
      <c r="F684" s="208"/>
    </row>
    <row r="685" spans="3:6" x14ac:dyDescent="0.25">
      <c r="C685" s="280">
        <f t="shared" si="13"/>
        <v>44832.791666665049</v>
      </c>
      <c r="E685" s="327"/>
      <c r="F685" s="208"/>
    </row>
    <row r="686" spans="3:6" x14ac:dyDescent="0.25">
      <c r="C686" s="280">
        <f t="shared" si="13"/>
        <v>44832.833333331713</v>
      </c>
      <c r="E686" s="327"/>
      <c r="F686" s="208"/>
    </row>
    <row r="687" spans="3:6" x14ac:dyDescent="0.25">
      <c r="C687" s="280">
        <f t="shared" si="13"/>
        <v>44832.874999998377</v>
      </c>
      <c r="E687" s="327"/>
      <c r="F687" s="208"/>
    </row>
    <row r="688" spans="3:6" x14ac:dyDescent="0.25">
      <c r="C688" s="280">
        <f t="shared" si="13"/>
        <v>44832.916666665042</v>
      </c>
      <c r="E688" s="327"/>
      <c r="F688" s="208"/>
    </row>
    <row r="689" spans="3:6" x14ac:dyDescent="0.25">
      <c r="C689" s="280">
        <f t="shared" si="13"/>
        <v>44832.958333331706</v>
      </c>
      <c r="E689" s="327"/>
      <c r="F689" s="208"/>
    </row>
    <row r="690" spans="3:6" x14ac:dyDescent="0.25">
      <c r="C690" s="280">
        <f t="shared" si="13"/>
        <v>44832.99999999837</v>
      </c>
      <c r="E690" s="327"/>
      <c r="F690" s="208"/>
    </row>
    <row r="691" spans="3:6" x14ac:dyDescent="0.25">
      <c r="C691" s="280">
        <f t="shared" si="13"/>
        <v>44833.041666665034</v>
      </c>
      <c r="E691" s="327"/>
      <c r="F691" s="208"/>
    </row>
    <row r="692" spans="3:6" x14ac:dyDescent="0.25">
      <c r="C692" s="280">
        <f t="shared" si="13"/>
        <v>44833.083333331699</v>
      </c>
      <c r="E692" s="327"/>
      <c r="F692" s="208"/>
    </row>
    <row r="693" spans="3:6" x14ac:dyDescent="0.25">
      <c r="C693" s="280">
        <f t="shared" si="13"/>
        <v>44833.124999998363</v>
      </c>
      <c r="E693" s="327"/>
      <c r="F693" s="208"/>
    </row>
    <row r="694" spans="3:6" x14ac:dyDescent="0.25">
      <c r="C694" s="280">
        <f t="shared" si="13"/>
        <v>44833.166666665027</v>
      </c>
      <c r="E694" s="327"/>
      <c r="F694" s="208"/>
    </row>
    <row r="695" spans="3:6" x14ac:dyDescent="0.25">
      <c r="C695" s="280">
        <f t="shared" si="13"/>
        <v>44833.208333331691</v>
      </c>
      <c r="E695" s="327"/>
      <c r="F695" s="208"/>
    </row>
    <row r="696" spans="3:6" x14ac:dyDescent="0.25">
      <c r="C696" s="280">
        <f t="shared" si="13"/>
        <v>44833.249999998356</v>
      </c>
      <c r="E696" s="327"/>
      <c r="F696" s="208"/>
    </row>
    <row r="697" spans="3:6" x14ac:dyDescent="0.25">
      <c r="C697" s="280">
        <f t="shared" si="13"/>
        <v>44833.29166666502</v>
      </c>
      <c r="E697" s="327"/>
      <c r="F697" s="208"/>
    </row>
    <row r="698" spans="3:6" x14ac:dyDescent="0.25">
      <c r="C698" s="280">
        <f t="shared" si="13"/>
        <v>44833.333333331684</v>
      </c>
      <c r="E698" s="327"/>
      <c r="F698" s="208"/>
    </row>
    <row r="699" spans="3:6" x14ac:dyDescent="0.25">
      <c r="C699" s="280">
        <f t="shared" si="13"/>
        <v>44833.374999998348</v>
      </c>
      <c r="E699" s="327"/>
      <c r="F699" s="208"/>
    </row>
    <row r="700" spans="3:6" x14ac:dyDescent="0.25">
      <c r="C700" s="280">
        <f t="shared" si="13"/>
        <v>44833.416666665013</v>
      </c>
      <c r="E700" s="327"/>
      <c r="F700" s="208"/>
    </row>
    <row r="701" spans="3:6" x14ac:dyDescent="0.25">
      <c r="C701" s="280">
        <f t="shared" si="13"/>
        <v>44833.458333331677</v>
      </c>
      <c r="E701" s="327"/>
      <c r="F701" s="208"/>
    </row>
    <row r="702" spans="3:6" x14ac:dyDescent="0.25">
      <c r="C702" s="280">
        <f t="shared" si="13"/>
        <v>44833.499999998341</v>
      </c>
      <c r="E702" s="327"/>
      <c r="F702" s="208"/>
    </row>
    <row r="703" spans="3:6" x14ac:dyDescent="0.25">
      <c r="C703" s="280">
        <f t="shared" si="13"/>
        <v>44833.541666665005</v>
      </c>
      <c r="E703" s="327"/>
      <c r="F703" s="208"/>
    </row>
    <row r="704" spans="3:6" x14ac:dyDescent="0.25">
      <c r="C704" s="280">
        <f t="shared" si="13"/>
        <v>44833.58333333167</v>
      </c>
      <c r="E704" s="327"/>
      <c r="F704" s="208"/>
    </row>
    <row r="705" spans="3:6" x14ac:dyDescent="0.25">
      <c r="C705" s="280">
        <f t="shared" si="13"/>
        <v>44833.624999998334</v>
      </c>
      <c r="E705" s="327"/>
      <c r="F705" s="208"/>
    </row>
    <row r="706" spans="3:6" x14ac:dyDescent="0.25">
      <c r="C706" s="280">
        <f t="shared" si="13"/>
        <v>44833.666666664998</v>
      </c>
      <c r="E706" s="327"/>
      <c r="F706" s="208"/>
    </row>
    <row r="707" spans="3:6" x14ac:dyDescent="0.25">
      <c r="C707" s="280">
        <f t="shared" si="13"/>
        <v>44833.708333331662</v>
      </c>
      <c r="E707" s="327"/>
      <c r="F707" s="208"/>
    </row>
    <row r="708" spans="3:6" x14ac:dyDescent="0.25">
      <c r="C708" s="280">
        <f t="shared" si="13"/>
        <v>44833.749999998327</v>
      </c>
      <c r="E708" s="327"/>
      <c r="F708" s="208"/>
    </row>
    <row r="709" spans="3:6" x14ac:dyDescent="0.25">
      <c r="C709" s="280">
        <f t="shared" si="13"/>
        <v>44833.791666664991</v>
      </c>
      <c r="E709" s="327"/>
      <c r="F709" s="208"/>
    </row>
    <row r="710" spans="3:6" x14ac:dyDescent="0.25">
      <c r="C710" s="280">
        <f t="shared" si="13"/>
        <v>44833.833333331655</v>
      </c>
      <c r="E710" s="327"/>
      <c r="F710" s="208"/>
    </row>
    <row r="711" spans="3:6" x14ac:dyDescent="0.25">
      <c r="C711" s="280">
        <f t="shared" si="13"/>
        <v>44833.874999998319</v>
      </c>
      <c r="E711" s="327"/>
      <c r="F711" s="208"/>
    </row>
    <row r="712" spans="3:6" x14ac:dyDescent="0.25">
      <c r="C712" s="280">
        <f t="shared" si="13"/>
        <v>44833.916666664983</v>
      </c>
      <c r="E712" s="327"/>
      <c r="F712" s="208"/>
    </row>
    <row r="713" spans="3:6" x14ac:dyDescent="0.25">
      <c r="C713" s="280">
        <f t="shared" si="13"/>
        <v>44833.958333331648</v>
      </c>
      <c r="E713" s="327"/>
      <c r="F713" s="208"/>
    </row>
    <row r="714" spans="3:6" x14ac:dyDescent="0.25">
      <c r="C714" s="280">
        <f t="shared" si="13"/>
        <v>44833.999999998312</v>
      </c>
      <c r="E714" s="327"/>
      <c r="F714" s="208"/>
    </row>
    <row r="715" spans="3:6" x14ac:dyDescent="0.25">
      <c r="C715" s="280">
        <f t="shared" si="13"/>
        <v>44834.041666664976</v>
      </c>
      <c r="E715" s="327"/>
      <c r="F715" s="208"/>
    </row>
    <row r="716" spans="3:6" x14ac:dyDescent="0.25">
      <c r="C716" s="280">
        <f t="shared" si="13"/>
        <v>44834.08333333164</v>
      </c>
      <c r="E716" s="327"/>
      <c r="F716" s="208"/>
    </row>
    <row r="717" spans="3:6" x14ac:dyDescent="0.25">
      <c r="C717" s="280">
        <f t="shared" si="13"/>
        <v>44834.124999998305</v>
      </c>
      <c r="E717" s="327"/>
      <c r="F717" s="208"/>
    </row>
    <row r="718" spans="3:6" x14ac:dyDescent="0.25">
      <c r="C718" s="280">
        <f t="shared" si="13"/>
        <v>44834.166666664969</v>
      </c>
      <c r="E718" s="327"/>
      <c r="F718" s="208"/>
    </row>
    <row r="719" spans="3:6" x14ac:dyDescent="0.25">
      <c r="C719" s="280">
        <f t="shared" si="13"/>
        <v>44834.208333331633</v>
      </c>
      <c r="E719" s="327"/>
      <c r="F719" s="208"/>
    </row>
    <row r="720" spans="3:6" x14ac:dyDescent="0.25">
      <c r="C720" s="280">
        <f t="shared" si="13"/>
        <v>44834.249999998297</v>
      </c>
      <c r="E720" s="327"/>
      <c r="F720" s="208"/>
    </row>
    <row r="721" spans="3:6" x14ac:dyDescent="0.25">
      <c r="C721" s="280">
        <f t="shared" si="13"/>
        <v>44834.291666664962</v>
      </c>
      <c r="E721" s="327"/>
      <c r="F721" s="208"/>
    </row>
    <row r="722" spans="3:6" x14ac:dyDescent="0.25">
      <c r="C722" s="280">
        <f t="shared" si="13"/>
        <v>44834.333333331626</v>
      </c>
      <c r="E722" s="327"/>
      <c r="F722" s="208"/>
    </row>
    <row r="723" spans="3:6" x14ac:dyDescent="0.25">
      <c r="C723" s="280">
        <f t="shared" si="13"/>
        <v>44834.37499999829</v>
      </c>
      <c r="E723" s="327"/>
      <c r="F723" s="208"/>
    </row>
    <row r="724" spans="3:6" x14ac:dyDescent="0.25">
      <c r="C724" s="280">
        <f t="shared" ref="C724:C738" si="14">C723+1/24</f>
        <v>44834.416666664954</v>
      </c>
      <c r="E724" s="327"/>
      <c r="F724" s="208"/>
    </row>
    <row r="725" spans="3:6" x14ac:dyDescent="0.25">
      <c r="C725" s="280">
        <f t="shared" si="14"/>
        <v>44834.458333331619</v>
      </c>
      <c r="E725" s="327"/>
      <c r="F725" s="208"/>
    </row>
    <row r="726" spans="3:6" x14ac:dyDescent="0.25">
      <c r="C726" s="280">
        <f t="shared" si="14"/>
        <v>44834.499999998283</v>
      </c>
      <c r="E726" s="327"/>
      <c r="F726" s="208"/>
    </row>
    <row r="727" spans="3:6" x14ac:dyDescent="0.25">
      <c r="C727" s="280">
        <f t="shared" si="14"/>
        <v>44834.541666664947</v>
      </c>
      <c r="E727" s="327"/>
      <c r="F727" s="208"/>
    </row>
    <row r="728" spans="3:6" x14ac:dyDescent="0.25">
      <c r="C728" s="280">
        <f t="shared" si="14"/>
        <v>44834.583333331611</v>
      </c>
      <c r="E728" s="327"/>
      <c r="F728" s="208"/>
    </row>
    <row r="729" spans="3:6" x14ac:dyDescent="0.25">
      <c r="C729" s="280">
        <f t="shared" si="14"/>
        <v>44834.624999998276</v>
      </c>
      <c r="E729" s="327"/>
      <c r="F729" s="208"/>
    </row>
    <row r="730" spans="3:6" x14ac:dyDescent="0.25">
      <c r="C730" s="280">
        <f t="shared" si="14"/>
        <v>44834.66666666494</v>
      </c>
      <c r="E730" s="327"/>
      <c r="F730" s="208"/>
    </row>
    <row r="731" spans="3:6" x14ac:dyDescent="0.25">
      <c r="C731" s="280">
        <f t="shared" si="14"/>
        <v>44834.708333331604</v>
      </c>
      <c r="E731" s="327"/>
      <c r="F731" s="208"/>
    </row>
    <row r="732" spans="3:6" x14ac:dyDescent="0.25">
      <c r="C732" s="280">
        <f t="shared" si="14"/>
        <v>44834.749999998268</v>
      </c>
      <c r="E732" s="327"/>
      <c r="F732" s="208"/>
    </row>
    <row r="733" spans="3:6" x14ac:dyDescent="0.25">
      <c r="C733" s="280">
        <f t="shared" si="14"/>
        <v>44834.791666664933</v>
      </c>
      <c r="E733" s="327"/>
      <c r="F733" s="208"/>
    </row>
    <row r="734" spans="3:6" x14ac:dyDescent="0.25">
      <c r="C734" s="280">
        <f t="shared" si="14"/>
        <v>44834.833333331597</v>
      </c>
      <c r="E734" s="327"/>
      <c r="F734" s="208"/>
    </row>
    <row r="735" spans="3:6" x14ac:dyDescent="0.25">
      <c r="C735" s="280">
        <f t="shared" si="14"/>
        <v>44834.874999998261</v>
      </c>
      <c r="E735" s="327"/>
      <c r="F735" s="208"/>
    </row>
    <row r="736" spans="3:6" x14ac:dyDescent="0.25">
      <c r="C736" s="280">
        <f t="shared" si="14"/>
        <v>44834.916666664925</v>
      </c>
      <c r="E736" s="327"/>
      <c r="F736" s="208"/>
    </row>
    <row r="737" spans="3:6" x14ac:dyDescent="0.25">
      <c r="C737" s="280">
        <f t="shared" si="14"/>
        <v>44834.95833333159</v>
      </c>
      <c r="E737" s="327"/>
      <c r="F737" s="208"/>
    </row>
    <row r="738" spans="3:6" x14ac:dyDescent="0.25">
      <c r="C738" s="280">
        <f t="shared" si="14"/>
        <v>44834.999999998254</v>
      </c>
      <c r="E738" s="327"/>
      <c r="F738" s="208"/>
    </row>
    <row r="739" spans="3:6" x14ac:dyDescent="0.25">
      <c r="C739" s="280"/>
      <c r="F739" s="208"/>
    </row>
    <row r="740" spans="3:6" x14ac:dyDescent="0.25">
      <c r="C740" s="280"/>
      <c r="F740" s="208"/>
    </row>
    <row r="741" spans="3:6" x14ac:dyDescent="0.25">
      <c r="C741" s="280"/>
      <c r="F741" s="208"/>
    </row>
    <row r="742" spans="3:6" x14ac:dyDescent="0.25">
      <c r="C742" s="280"/>
      <c r="F742" s="208"/>
    </row>
    <row r="743" spans="3:6" x14ac:dyDescent="0.25">
      <c r="C743" s="280"/>
      <c r="F743" s="208"/>
    </row>
    <row r="744" spans="3:6" x14ac:dyDescent="0.25">
      <c r="C744" s="280"/>
      <c r="F744" s="208"/>
    </row>
    <row r="745" spans="3:6" x14ac:dyDescent="0.25">
      <c r="C745" s="280"/>
      <c r="F745" s="208"/>
    </row>
    <row r="746" spans="3:6" x14ac:dyDescent="0.25">
      <c r="C746" s="280"/>
      <c r="F746" s="208"/>
    </row>
    <row r="747" spans="3:6" x14ac:dyDescent="0.25">
      <c r="C747" s="280"/>
      <c r="F747" s="208"/>
    </row>
    <row r="748" spans="3:6" x14ac:dyDescent="0.25">
      <c r="C748" s="280"/>
      <c r="F748" s="208"/>
    </row>
    <row r="749" spans="3:6" x14ac:dyDescent="0.25">
      <c r="C749" s="280"/>
      <c r="F749" s="208"/>
    </row>
    <row r="750" spans="3:6" x14ac:dyDescent="0.25">
      <c r="C750" s="280"/>
    </row>
    <row r="751" spans="3:6" x14ac:dyDescent="0.25">
      <c r="C751" s="280"/>
    </row>
    <row r="752" spans="3:6" x14ac:dyDescent="0.25">
      <c r="C752" s="280"/>
    </row>
    <row r="753" spans="3:3" x14ac:dyDescent="0.25">
      <c r="C753" s="280"/>
    </row>
    <row r="754" spans="3:3" x14ac:dyDescent="0.25">
      <c r="C754" s="280"/>
    </row>
    <row r="755" spans="3:3" x14ac:dyDescent="0.25">
      <c r="C755" s="280"/>
    </row>
    <row r="756" spans="3:3" x14ac:dyDescent="0.25">
      <c r="C756" s="280"/>
    </row>
    <row r="757" spans="3:3" x14ac:dyDescent="0.25">
      <c r="C757" s="280"/>
    </row>
    <row r="758" spans="3:3" x14ac:dyDescent="0.25">
      <c r="C758" s="280"/>
    </row>
    <row r="759" spans="3:3" x14ac:dyDescent="0.25">
      <c r="C759" s="280"/>
    </row>
    <row r="760" spans="3:3" x14ac:dyDescent="0.25">
      <c r="C760" s="280"/>
    </row>
    <row r="761" spans="3:3" x14ac:dyDescent="0.25">
      <c r="C761" s="280"/>
    </row>
    <row r="762" spans="3:3" x14ac:dyDescent="0.25">
      <c r="C762" s="280"/>
    </row>
    <row r="763" spans="3:3" x14ac:dyDescent="0.25">
      <c r="C763" s="280"/>
    </row>
    <row r="764" spans="3:3" x14ac:dyDescent="0.25">
      <c r="C764" s="280"/>
    </row>
    <row r="765" spans="3:3" x14ac:dyDescent="0.25">
      <c r="C765" s="280"/>
    </row>
    <row r="766" spans="3:3" x14ac:dyDescent="0.25">
      <c r="C766" s="280"/>
    </row>
    <row r="767" spans="3:3" x14ac:dyDescent="0.25">
      <c r="C767" s="280"/>
    </row>
    <row r="768" spans="3:3" x14ac:dyDescent="0.25">
      <c r="C768" s="280"/>
    </row>
    <row r="769" spans="3:3" x14ac:dyDescent="0.25">
      <c r="C769" s="280"/>
    </row>
    <row r="770" spans="3:3" x14ac:dyDescent="0.25">
      <c r="C770" s="280"/>
    </row>
    <row r="771" spans="3:3" x14ac:dyDescent="0.25">
      <c r="C771" s="280"/>
    </row>
    <row r="772" spans="3:3" x14ac:dyDescent="0.25">
      <c r="C772" s="280"/>
    </row>
    <row r="773" spans="3:3" x14ac:dyDescent="0.25">
      <c r="C773" s="280"/>
    </row>
    <row r="774" spans="3:3" x14ac:dyDescent="0.25">
      <c r="C774" s="280"/>
    </row>
    <row r="775" spans="3:3" x14ac:dyDescent="0.25">
      <c r="C775" s="280"/>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zoomScalePageLayoutView="70" workbookViewId="0"/>
  </sheetViews>
  <sheetFormatPr defaultRowHeight="12.5" x14ac:dyDescent="0.25"/>
  <cols>
    <col min="1" max="1" width="14.453125" style="77"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1"/>
      <c r="G2" s="121"/>
    </row>
    <row r="3" spans="1:25" x14ac:dyDescent="0.25">
      <c r="A3" s="250"/>
      <c r="B3" s="251" t="s">
        <v>204</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5">
      <c r="A4" s="255"/>
      <c r="B4" s="250" t="s">
        <v>191</v>
      </c>
      <c r="C4" s="253"/>
      <c r="D4" s="253"/>
      <c r="E4" s="253"/>
      <c r="F4" s="253"/>
      <c r="G4" s="250" t="s">
        <v>203</v>
      </c>
      <c r="H4" s="253"/>
      <c r="I4" s="253"/>
      <c r="J4" s="253"/>
      <c r="K4" s="253"/>
      <c r="L4" s="250" t="s">
        <v>207</v>
      </c>
      <c r="M4" s="253"/>
      <c r="N4" s="253"/>
      <c r="O4" s="253"/>
      <c r="P4" s="253"/>
      <c r="Q4" s="250" t="s">
        <v>209</v>
      </c>
      <c r="R4" s="253"/>
      <c r="S4" s="253"/>
      <c r="T4" s="253"/>
      <c r="U4" s="253"/>
      <c r="V4" s="250" t="s">
        <v>205</v>
      </c>
      <c r="W4" s="250" t="s">
        <v>206</v>
      </c>
      <c r="X4" s="250" t="s">
        <v>208</v>
      </c>
      <c r="Y4" s="256" t="s">
        <v>210</v>
      </c>
    </row>
    <row r="5" spans="1:25" x14ac:dyDescent="0.25">
      <c r="A5" s="251" t="s">
        <v>111</v>
      </c>
      <c r="B5" s="250" t="s">
        <v>129</v>
      </c>
      <c r="C5" s="349" t="s">
        <v>130</v>
      </c>
      <c r="D5" s="349" t="s">
        <v>212</v>
      </c>
      <c r="E5" s="349" t="s">
        <v>131</v>
      </c>
      <c r="F5" s="349" t="s">
        <v>132</v>
      </c>
      <c r="G5" s="250" t="s">
        <v>129</v>
      </c>
      <c r="H5" s="349" t="s">
        <v>130</v>
      </c>
      <c r="I5" s="349" t="s">
        <v>212</v>
      </c>
      <c r="J5" s="349" t="s">
        <v>131</v>
      </c>
      <c r="K5" s="349" t="s">
        <v>132</v>
      </c>
      <c r="L5" s="250" t="s">
        <v>129</v>
      </c>
      <c r="M5" s="349" t="s">
        <v>130</v>
      </c>
      <c r="N5" s="349" t="s">
        <v>212</v>
      </c>
      <c r="O5" s="349" t="s">
        <v>131</v>
      </c>
      <c r="P5" s="349" t="s">
        <v>132</v>
      </c>
      <c r="Q5" s="250" t="s">
        <v>129</v>
      </c>
      <c r="R5" s="349" t="s">
        <v>130</v>
      </c>
      <c r="S5" s="349" t="s">
        <v>212</v>
      </c>
      <c r="T5" s="349" t="s">
        <v>131</v>
      </c>
      <c r="U5" s="349" t="s">
        <v>132</v>
      </c>
      <c r="V5" s="255"/>
      <c r="W5" s="255"/>
      <c r="X5" s="255"/>
      <c r="Y5" s="257"/>
    </row>
    <row r="6" spans="1:25" x14ac:dyDescent="0.25">
      <c r="A6" s="350">
        <v>44805.041666666664</v>
      </c>
      <c r="B6" s="351">
        <v>0</v>
      </c>
      <c r="C6" s="352">
        <v>250.476</v>
      </c>
      <c r="D6" s="352">
        <v>0</v>
      </c>
      <c r="E6" s="352">
        <v>0</v>
      </c>
      <c r="F6" s="352">
        <v>75.164400000000001</v>
      </c>
      <c r="G6" s="351">
        <v>0</v>
      </c>
      <c r="H6" s="352">
        <v>385</v>
      </c>
      <c r="I6" s="352">
        <v>0</v>
      </c>
      <c r="J6" s="352">
        <v>0</v>
      </c>
      <c r="K6" s="352">
        <v>195</v>
      </c>
      <c r="L6" s="351">
        <v>295</v>
      </c>
      <c r="M6" s="352">
        <v>385</v>
      </c>
      <c r="N6" s="352">
        <v>340</v>
      </c>
      <c r="O6" s="352">
        <v>189.9</v>
      </c>
      <c r="P6" s="352">
        <v>195</v>
      </c>
      <c r="Q6" s="351">
        <v>0</v>
      </c>
      <c r="R6" s="352">
        <v>350</v>
      </c>
      <c r="S6" s="352">
        <v>0</v>
      </c>
      <c r="T6" s="352">
        <v>0</v>
      </c>
      <c r="U6" s="352">
        <v>150</v>
      </c>
      <c r="V6" s="351">
        <v>325.6404</v>
      </c>
      <c r="W6" s="351">
        <v>580</v>
      </c>
      <c r="X6" s="351">
        <v>1404.9</v>
      </c>
      <c r="Y6" s="353">
        <v>500</v>
      </c>
    </row>
    <row r="7" spans="1:25" x14ac:dyDescent="0.25">
      <c r="A7" s="354">
        <v>44805.083333333336</v>
      </c>
      <c r="B7" s="355">
        <v>0</v>
      </c>
      <c r="C7" s="356">
        <v>251.25149999999999</v>
      </c>
      <c r="D7" s="356">
        <v>0</v>
      </c>
      <c r="E7" s="356">
        <v>0</v>
      </c>
      <c r="F7" s="356">
        <v>74.858400000000003</v>
      </c>
      <c r="G7" s="355">
        <v>0</v>
      </c>
      <c r="H7" s="356">
        <v>385</v>
      </c>
      <c r="I7" s="356">
        <v>0</v>
      </c>
      <c r="J7" s="356">
        <v>0</v>
      </c>
      <c r="K7" s="356">
        <v>195</v>
      </c>
      <c r="L7" s="355">
        <v>295</v>
      </c>
      <c r="M7" s="356">
        <v>385</v>
      </c>
      <c r="N7" s="356">
        <v>340</v>
      </c>
      <c r="O7" s="356">
        <v>189.9</v>
      </c>
      <c r="P7" s="356">
        <v>195</v>
      </c>
      <c r="Q7" s="355">
        <v>0</v>
      </c>
      <c r="R7" s="356">
        <v>350</v>
      </c>
      <c r="S7" s="356">
        <v>0</v>
      </c>
      <c r="T7" s="356">
        <v>0</v>
      </c>
      <c r="U7" s="356">
        <v>150</v>
      </c>
      <c r="V7" s="355">
        <v>326.10989999999998</v>
      </c>
      <c r="W7" s="355">
        <v>580</v>
      </c>
      <c r="X7" s="355">
        <v>1404.9</v>
      </c>
      <c r="Y7" s="357">
        <v>500</v>
      </c>
    </row>
    <row r="8" spans="1:25" x14ac:dyDescent="0.25">
      <c r="A8" s="354">
        <v>44805.125</v>
      </c>
      <c r="B8" s="355">
        <v>0</v>
      </c>
      <c r="C8" s="356">
        <v>250.7165</v>
      </c>
      <c r="D8" s="356">
        <v>0</v>
      </c>
      <c r="E8" s="356">
        <v>0</v>
      </c>
      <c r="F8" s="356">
        <v>75.459599999999995</v>
      </c>
      <c r="G8" s="355">
        <v>0</v>
      </c>
      <c r="H8" s="356">
        <v>385</v>
      </c>
      <c r="I8" s="356">
        <v>0</v>
      </c>
      <c r="J8" s="356">
        <v>0</v>
      </c>
      <c r="K8" s="356">
        <v>195</v>
      </c>
      <c r="L8" s="355">
        <v>295</v>
      </c>
      <c r="M8" s="356">
        <v>385</v>
      </c>
      <c r="N8" s="356">
        <v>340</v>
      </c>
      <c r="O8" s="356">
        <v>189.9</v>
      </c>
      <c r="P8" s="356">
        <v>195</v>
      </c>
      <c r="Q8" s="355">
        <v>0</v>
      </c>
      <c r="R8" s="356">
        <v>350</v>
      </c>
      <c r="S8" s="356">
        <v>0</v>
      </c>
      <c r="T8" s="356">
        <v>0</v>
      </c>
      <c r="U8" s="356">
        <v>150</v>
      </c>
      <c r="V8" s="355">
        <v>326.17610000000002</v>
      </c>
      <c r="W8" s="355">
        <v>580</v>
      </c>
      <c r="X8" s="355">
        <v>1404.9</v>
      </c>
      <c r="Y8" s="357">
        <v>500</v>
      </c>
    </row>
    <row r="9" spans="1:25" x14ac:dyDescent="0.25">
      <c r="A9" s="354">
        <v>44805.166666666664</v>
      </c>
      <c r="B9" s="355">
        <v>0</v>
      </c>
      <c r="C9" s="356">
        <v>251.006</v>
      </c>
      <c r="D9" s="356">
        <v>0</v>
      </c>
      <c r="E9" s="356">
        <v>0</v>
      </c>
      <c r="F9" s="356">
        <v>75.147599999999997</v>
      </c>
      <c r="G9" s="355">
        <v>0</v>
      </c>
      <c r="H9" s="356">
        <v>385</v>
      </c>
      <c r="I9" s="356">
        <v>0</v>
      </c>
      <c r="J9" s="356">
        <v>0</v>
      </c>
      <c r="K9" s="356">
        <v>195</v>
      </c>
      <c r="L9" s="355">
        <v>295</v>
      </c>
      <c r="M9" s="356">
        <v>385</v>
      </c>
      <c r="N9" s="356">
        <v>340</v>
      </c>
      <c r="O9" s="356">
        <v>189.9</v>
      </c>
      <c r="P9" s="356">
        <v>195</v>
      </c>
      <c r="Q9" s="355">
        <v>0</v>
      </c>
      <c r="R9" s="356">
        <v>350</v>
      </c>
      <c r="S9" s="356">
        <v>0</v>
      </c>
      <c r="T9" s="356">
        <v>0</v>
      </c>
      <c r="U9" s="356">
        <v>150</v>
      </c>
      <c r="V9" s="355">
        <v>326.15359999999998</v>
      </c>
      <c r="W9" s="355">
        <v>580</v>
      </c>
      <c r="X9" s="355">
        <v>1404.9</v>
      </c>
      <c r="Y9" s="357">
        <v>500</v>
      </c>
    </row>
    <row r="10" spans="1:25" x14ac:dyDescent="0.25">
      <c r="A10" s="354">
        <v>44805.208333333336</v>
      </c>
      <c r="B10" s="355">
        <v>0</v>
      </c>
      <c r="C10" s="356">
        <v>250.86600000000001</v>
      </c>
      <c r="D10" s="356">
        <v>0</v>
      </c>
      <c r="E10" s="356">
        <v>0</v>
      </c>
      <c r="F10" s="356">
        <v>75.251999999999995</v>
      </c>
      <c r="G10" s="355">
        <v>0</v>
      </c>
      <c r="H10" s="356">
        <v>385</v>
      </c>
      <c r="I10" s="356">
        <v>0</v>
      </c>
      <c r="J10" s="356">
        <v>0</v>
      </c>
      <c r="K10" s="356">
        <v>195</v>
      </c>
      <c r="L10" s="355">
        <v>295</v>
      </c>
      <c r="M10" s="356">
        <v>385</v>
      </c>
      <c r="N10" s="356">
        <v>340</v>
      </c>
      <c r="O10" s="356">
        <v>189.9</v>
      </c>
      <c r="P10" s="356">
        <v>195</v>
      </c>
      <c r="Q10" s="355">
        <v>0</v>
      </c>
      <c r="R10" s="356">
        <v>350</v>
      </c>
      <c r="S10" s="356">
        <v>0</v>
      </c>
      <c r="T10" s="356">
        <v>0</v>
      </c>
      <c r="U10" s="356">
        <v>150</v>
      </c>
      <c r="V10" s="355">
        <v>326.11799999999999</v>
      </c>
      <c r="W10" s="355">
        <v>580</v>
      </c>
      <c r="X10" s="355">
        <v>1404.9</v>
      </c>
      <c r="Y10" s="357">
        <v>500</v>
      </c>
    </row>
    <row r="11" spans="1:25" x14ac:dyDescent="0.25">
      <c r="A11" s="354">
        <v>44805.25</v>
      </c>
      <c r="B11" s="355">
        <v>0</v>
      </c>
      <c r="C11" s="356">
        <v>250.708</v>
      </c>
      <c r="D11" s="356">
        <v>0</v>
      </c>
      <c r="E11" s="356">
        <v>0</v>
      </c>
      <c r="F11" s="356">
        <v>75.574799999999996</v>
      </c>
      <c r="G11" s="355">
        <v>0</v>
      </c>
      <c r="H11" s="356">
        <v>385</v>
      </c>
      <c r="I11" s="356">
        <v>0</v>
      </c>
      <c r="J11" s="356">
        <v>0</v>
      </c>
      <c r="K11" s="356">
        <v>195</v>
      </c>
      <c r="L11" s="355">
        <v>295</v>
      </c>
      <c r="M11" s="356">
        <v>385</v>
      </c>
      <c r="N11" s="356">
        <v>340</v>
      </c>
      <c r="O11" s="356">
        <v>189.9</v>
      </c>
      <c r="P11" s="356">
        <v>195</v>
      </c>
      <c r="Q11" s="355">
        <v>0</v>
      </c>
      <c r="R11" s="356">
        <v>350</v>
      </c>
      <c r="S11" s="356">
        <v>0</v>
      </c>
      <c r="T11" s="356">
        <v>0</v>
      </c>
      <c r="U11" s="356">
        <v>150</v>
      </c>
      <c r="V11" s="355">
        <v>326.28280000000001</v>
      </c>
      <c r="W11" s="355">
        <v>580</v>
      </c>
      <c r="X11" s="355">
        <v>1404.9</v>
      </c>
      <c r="Y11" s="357">
        <v>500</v>
      </c>
    </row>
    <row r="12" spans="1:25" x14ac:dyDescent="0.25">
      <c r="A12" s="354">
        <v>44805.291666666664</v>
      </c>
      <c r="B12" s="355">
        <v>0</v>
      </c>
      <c r="C12" s="356">
        <v>251.07149999999999</v>
      </c>
      <c r="D12" s="356">
        <v>0</v>
      </c>
      <c r="E12" s="356">
        <v>0</v>
      </c>
      <c r="F12" s="356">
        <v>75.253200000000007</v>
      </c>
      <c r="G12" s="355">
        <v>0</v>
      </c>
      <c r="H12" s="356">
        <v>385</v>
      </c>
      <c r="I12" s="356">
        <v>0</v>
      </c>
      <c r="J12" s="356">
        <v>0</v>
      </c>
      <c r="K12" s="356">
        <v>195</v>
      </c>
      <c r="L12" s="355">
        <v>295</v>
      </c>
      <c r="M12" s="356">
        <v>385</v>
      </c>
      <c r="N12" s="356">
        <v>340</v>
      </c>
      <c r="O12" s="356">
        <v>189.9</v>
      </c>
      <c r="P12" s="356">
        <v>195</v>
      </c>
      <c r="Q12" s="355">
        <v>0</v>
      </c>
      <c r="R12" s="356">
        <v>350</v>
      </c>
      <c r="S12" s="356">
        <v>0</v>
      </c>
      <c r="T12" s="356">
        <v>0</v>
      </c>
      <c r="U12" s="356">
        <v>150</v>
      </c>
      <c r="V12" s="355">
        <v>326.32470000000001</v>
      </c>
      <c r="W12" s="355">
        <v>580</v>
      </c>
      <c r="X12" s="355">
        <v>1404.9</v>
      </c>
      <c r="Y12" s="357">
        <v>500</v>
      </c>
    </row>
    <row r="13" spans="1:25" x14ac:dyDescent="0.25">
      <c r="A13" s="354">
        <v>44805.333333333336</v>
      </c>
      <c r="B13" s="355">
        <v>0</v>
      </c>
      <c r="C13" s="356">
        <v>250.72450000000001</v>
      </c>
      <c r="D13" s="356">
        <v>0</v>
      </c>
      <c r="E13" s="356">
        <v>0</v>
      </c>
      <c r="F13" s="356">
        <v>75.510000000000005</v>
      </c>
      <c r="G13" s="355">
        <v>0</v>
      </c>
      <c r="H13" s="356">
        <v>385</v>
      </c>
      <c r="I13" s="356">
        <v>0</v>
      </c>
      <c r="J13" s="356">
        <v>0</v>
      </c>
      <c r="K13" s="356">
        <v>195</v>
      </c>
      <c r="L13" s="355">
        <v>295</v>
      </c>
      <c r="M13" s="356">
        <v>385</v>
      </c>
      <c r="N13" s="356">
        <v>340</v>
      </c>
      <c r="O13" s="356">
        <v>189.9</v>
      </c>
      <c r="P13" s="356">
        <v>195</v>
      </c>
      <c r="Q13" s="355">
        <v>0</v>
      </c>
      <c r="R13" s="356">
        <v>350</v>
      </c>
      <c r="S13" s="356">
        <v>0</v>
      </c>
      <c r="T13" s="356">
        <v>0</v>
      </c>
      <c r="U13" s="356">
        <v>150</v>
      </c>
      <c r="V13" s="355">
        <v>326.23450000000003</v>
      </c>
      <c r="W13" s="355">
        <v>580</v>
      </c>
      <c r="X13" s="355">
        <v>1404.9</v>
      </c>
      <c r="Y13" s="357">
        <v>500</v>
      </c>
    </row>
    <row r="14" spans="1:25" x14ac:dyDescent="0.25">
      <c r="A14" s="354">
        <v>44805.375</v>
      </c>
      <c r="B14" s="355">
        <v>0</v>
      </c>
      <c r="C14" s="356">
        <v>250.9315</v>
      </c>
      <c r="D14" s="356">
        <v>0</v>
      </c>
      <c r="E14" s="356">
        <v>0</v>
      </c>
      <c r="F14" s="356">
        <v>75.260400000000004</v>
      </c>
      <c r="G14" s="355">
        <v>0</v>
      </c>
      <c r="H14" s="356">
        <v>385</v>
      </c>
      <c r="I14" s="356">
        <v>0</v>
      </c>
      <c r="J14" s="356">
        <v>0</v>
      </c>
      <c r="K14" s="356">
        <v>195</v>
      </c>
      <c r="L14" s="355">
        <v>295</v>
      </c>
      <c r="M14" s="356">
        <v>385</v>
      </c>
      <c r="N14" s="356">
        <v>340</v>
      </c>
      <c r="O14" s="356">
        <v>189.9</v>
      </c>
      <c r="P14" s="356">
        <v>195</v>
      </c>
      <c r="Q14" s="355">
        <v>0</v>
      </c>
      <c r="R14" s="356">
        <v>350</v>
      </c>
      <c r="S14" s="356">
        <v>0</v>
      </c>
      <c r="T14" s="356">
        <v>0</v>
      </c>
      <c r="U14" s="356">
        <v>150</v>
      </c>
      <c r="V14" s="355">
        <v>326.19190000000003</v>
      </c>
      <c r="W14" s="355">
        <v>580</v>
      </c>
      <c r="X14" s="355">
        <v>1404.9</v>
      </c>
      <c r="Y14" s="357">
        <v>500</v>
      </c>
    </row>
    <row r="15" spans="1:25" x14ac:dyDescent="0.25">
      <c r="A15" s="354">
        <v>44805.416666666664</v>
      </c>
      <c r="B15" s="355">
        <v>0</v>
      </c>
      <c r="C15" s="356">
        <v>250.55199999999999</v>
      </c>
      <c r="D15" s="356">
        <v>0</v>
      </c>
      <c r="E15" s="356">
        <v>0</v>
      </c>
      <c r="F15" s="356">
        <v>75.468000000000004</v>
      </c>
      <c r="G15" s="355">
        <v>0</v>
      </c>
      <c r="H15" s="356">
        <v>385</v>
      </c>
      <c r="I15" s="356">
        <v>0</v>
      </c>
      <c r="J15" s="356">
        <v>0</v>
      </c>
      <c r="K15" s="356">
        <v>195</v>
      </c>
      <c r="L15" s="355">
        <v>295</v>
      </c>
      <c r="M15" s="356">
        <v>385</v>
      </c>
      <c r="N15" s="356">
        <v>340</v>
      </c>
      <c r="O15" s="356">
        <v>189.9</v>
      </c>
      <c r="P15" s="356">
        <v>195</v>
      </c>
      <c r="Q15" s="355">
        <v>0</v>
      </c>
      <c r="R15" s="356">
        <v>350</v>
      </c>
      <c r="S15" s="356">
        <v>0</v>
      </c>
      <c r="T15" s="356">
        <v>0</v>
      </c>
      <c r="U15" s="356">
        <v>150</v>
      </c>
      <c r="V15" s="355">
        <v>326.02</v>
      </c>
      <c r="W15" s="355">
        <v>580</v>
      </c>
      <c r="X15" s="355">
        <v>1404.9</v>
      </c>
      <c r="Y15" s="357">
        <v>500</v>
      </c>
    </row>
    <row r="16" spans="1:25" x14ac:dyDescent="0.25">
      <c r="A16" s="354">
        <v>44805.458333333336</v>
      </c>
      <c r="B16" s="355">
        <v>0</v>
      </c>
      <c r="C16" s="356">
        <v>251.0635</v>
      </c>
      <c r="D16" s="356">
        <v>0</v>
      </c>
      <c r="E16" s="356">
        <v>0</v>
      </c>
      <c r="F16" s="356">
        <v>75.426000000000002</v>
      </c>
      <c r="G16" s="355">
        <v>0</v>
      </c>
      <c r="H16" s="356">
        <v>385</v>
      </c>
      <c r="I16" s="356">
        <v>0</v>
      </c>
      <c r="J16" s="356">
        <v>0</v>
      </c>
      <c r="K16" s="356">
        <v>195</v>
      </c>
      <c r="L16" s="355">
        <v>295</v>
      </c>
      <c r="M16" s="356">
        <v>385</v>
      </c>
      <c r="N16" s="356">
        <v>340</v>
      </c>
      <c r="O16" s="356">
        <v>189.9</v>
      </c>
      <c r="P16" s="356">
        <v>195</v>
      </c>
      <c r="Q16" s="355">
        <v>0</v>
      </c>
      <c r="R16" s="356">
        <v>350</v>
      </c>
      <c r="S16" s="356">
        <v>0</v>
      </c>
      <c r="T16" s="356">
        <v>0</v>
      </c>
      <c r="U16" s="356">
        <v>150</v>
      </c>
      <c r="V16" s="355">
        <v>326.48950000000002</v>
      </c>
      <c r="W16" s="355">
        <v>580</v>
      </c>
      <c r="X16" s="355">
        <v>1404.9</v>
      </c>
      <c r="Y16" s="357">
        <v>500</v>
      </c>
    </row>
    <row r="17" spans="1:25" x14ac:dyDescent="0.25">
      <c r="A17" s="354">
        <v>44805.5</v>
      </c>
      <c r="B17" s="355">
        <v>0</v>
      </c>
      <c r="C17" s="356">
        <v>250.88200000000001</v>
      </c>
      <c r="D17" s="356">
        <v>0</v>
      </c>
      <c r="E17" s="356">
        <v>0</v>
      </c>
      <c r="F17" s="356">
        <v>75.260499999999993</v>
      </c>
      <c r="G17" s="355">
        <v>0</v>
      </c>
      <c r="H17" s="356">
        <v>385</v>
      </c>
      <c r="I17" s="356">
        <v>0</v>
      </c>
      <c r="J17" s="356">
        <v>0</v>
      </c>
      <c r="K17" s="356">
        <v>195</v>
      </c>
      <c r="L17" s="355">
        <v>295</v>
      </c>
      <c r="M17" s="356">
        <v>385</v>
      </c>
      <c r="N17" s="356">
        <v>340</v>
      </c>
      <c r="O17" s="356">
        <v>189.9</v>
      </c>
      <c r="P17" s="356">
        <v>195</v>
      </c>
      <c r="Q17" s="355">
        <v>0</v>
      </c>
      <c r="R17" s="356">
        <v>350</v>
      </c>
      <c r="S17" s="356">
        <v>0</v>
      </c>
      <c r="T17" s="356">
        <v>0</v>
      </c>
      <c r="U17" s="356">
        <v>150</v>
      </c>
      <c r="V17" s="355">
        <v>326.14249999999998</v>
      </c>
      <c r="W17" s="355">
        <v>580</v>
      </c>
      <c r="X17" s="355">
        <v>1404.9</v>
      </c>
      <c r="Y17" s="357">
        <v>500</v>
      </c>
    </row>
    <row r="18" spans="1:25" x14ac:dyDescent="0.25">
      <c r="A18" s="354">
        <v>44805.541666666664</v>
      </c>
      <c r="B18" s="355">
        <v>0</v>
      </c>
      <c r="C18" s="356">
        <v>250.98699999999999</v>
      </c>
      <c r="D18" s="356">
        <v>0</v>
      </c>
      <c r="E18" s="356">
        <v>0</v>
      </c>
      <c r="F18" s="356">
        <v>75.970799999999997</v>
      </c>
      <c r="G18" s="355">
        <v>0</v>
      </c>
      <c r="H18" s="356">
        <v>385</v>
      </c>
      <c r="I18" s="356">
        <v>0</v>
      </c>
      <c r="J18" s="356">
        <v>0</v>
      </c>
      <c r="K18" s="356">
        <v>195</v>
      </c>
      <c r="L18" s="355">
        <v>295</v>
      </c>
      <c r="M18" s="356">
        <v>385</v>
      </c>
      <c r="N18" s="356">
        <v>340</v>
      </c>
      <c r="O18" s="356">
        <v>189.9</v>
      </c>
      <c r="P18" s="356">
        <v>195</v>
      </c>
      <c r="Q18" s="355">
        <v>0</v>
      </c>
      <c r="R18" s="356">
        <v>350</v>
      </c>
      <c r="S18" s="356">
        <v>0</v>
      </c>
      <c r="T18" s="356">
        <v>0</v>
      </c>
      <c r="U18" s="356">
        <v>150</v>
      </c>
      <c r="V18" s="355">
        <v>326.95780000000002</v>
      </c>
      <c r="W18" s="355">
        <v>580</v>
      </c>
      <c r="X18" s="355">
        <v>1404.9</v>
      </c>
      <c r="Y18" s="357">
        <v>500</v>
      </c>
    </row>
    <row r="19" spans="1:25" x14ac:dyDescent="0.25">
      <c r="A19" s="354">
        <v>44805.583333333336</v>
      </c>
      <c r="B19" s="355">
        <v>0</v>
      </c>
      <c r="C19" s="356">
        <v>253.85900000000001</v>
      </c>
      <c r="D19" s="356">
        <v>0</v>
      </c>
      <c r="E19" s="356">
        <v>0</v>
      </c>
      <c r="F19" s="356">
        <v>78.426000000000002</v>
      </c>
      <c r="G19" s="355">
        <v>0</v>
      </c>
      <c r="H19" s="356">
        <v>385</v>
      </c>
      <c r="I19" s="356">
        <v>0</v>
      </c>
      <c r="J19" s="356">
        <v>0</v>
      </c>
      <c r="K19" s="356">
        <v>195</v>
      </c>
      <c r="L19" s="355">
        <v>295</v>
      </c>
      <c r="M19" s="356">
        <v>385</v>
      </c>
      <c r="N19" s="356">
        <v>340</v>
      </c>
      <c r="O19" s="356">
        <v>189.9</v>
      </c>
      <c r="P19" s="356">
        <v>195</v>
      </c>
      <c r="Q19" s="355">
        <v>0</v>
      </c>
      <c r="R19" s="356">
        <v>350</v>
      </c>
      <c r="S19" s="356">
        <v>0</v>
      </c>
      <c r="T19" s="356">
        <v>0</v>
      </c>
      <c r="U19" s="356">
        <v>150</v>
      </c>
      <c r="V19" s="355">
        <v>332.28500000000003</v>
      </c>
      <c r="W19" s="355">
        <v>580</v>
      </c>
      <c r="X19" s="355">
        <v>1404.9</v>
      </c>
      <c r="Y19" s="357">
        <v>500</v>
      </c>
    </row>
    <row r="20" spans="1:25" x14ac:dyDescent="0.25">
      <c r="A20" s="354">
        <v>44805.625</v>
      </c>
      <c r="B20" s="355">
        <v>0</v>
      </c>
      <c r="C20" s="356">
        <v>251.71299999999999</v>
      </c>
      <c r="D20" s="356">
        <v>0</v>
      </c>
      <c r="E20" s="356">
        <v>0</v>
      </c>
      <c r="F20" s="356">
        <v>75.472800000000007</v>
      </c>
      <c r="G20" s="355">
        <v>0</v>
      </c>
      <c r="H20" s="356">
        <v>385</v>
      </c>
      <c r="I20" s="356">
        <v>0</v>
      </c>
      <c r="J20" s="356">
        <v>0</v>
      </c>
      <c r="K20" s="356">
        <v>195</v>
      </c>
      <c r="L20" s="355">
        <v>295</v>
      </c>
      <c r="M20" s="356">
        <v>385</v>
      </c>
      <c r="N20" s="356">
        <v>340</v>
      </c>
      <c r="O20" s="356">
        <v>189.9</v>
      </c>
      <c r="P20" s="356">
        <v>195</v>
      </c>
      <c r="Q20" s="355">
        <v>0</v>
      </c>
      <c r="R20" s="356">
        <v>350</v>
      </c>
      <c r="S20" s="356">
        <v>0</v>
      </c>
      <c r="T20" s="356">
        <v>0</v>
      </c>
      <c r="U20" s="356">
        <v>150</v>
      </c>
      <c r="V20" s="355">
        <v>327.18579999999997</v>
      </c>
      <c r="W20" s="355">
        <v>580</v>
      </c>
      <c r="X20" s="355">
        <v>1404.9</v>
      </c>
      <c r="Y20" s="357">
        <v>500</v>
      </c>
    </row>
    <row r="21" spans="1:25" x14ac:dyDescent="0.25">
      <c r="A21" s="354">
        <v>44805.666666666664</v>
      </c>
      <c r="B21" s="355">
        <v>0</v>
      </c>
      <c r="C21" s="356">
        <v>255.09049999999999</v>
      </c>
      <c r="D21" s="356">
        <v>0</v>
      </c>
      <c r="E21" s="356">
        <v>0</v>
      </c>
      <c r="F21" s="356">
        <v>77.668800000000005</v>
      </c>
      <c r="G21" s="355">
        <v>0</v>
      </c>
      <c r="H21" s="356">
        <v>385</v>
      </c>
      <c r="I21" s="356">
        <v>0</v>
      </c>
      <c r="J21" s="356">
        <v>0</v>
      </c>
      <c r="K21" s="356">
        <v>195</v>
      </c>
      <c r="L21" s="355">
        <v>295</v>
      </c>
      <c r="M21" s="356">
        <v>385</v>
      </c>
      <c r="N21" s="356">
        <v>340</v>
      </c>
      <c r="O21" s="356">
        <v>189.9</v>
      </c>
      <c r="P21" s="356">
        <v>195</v>
      </c>
      <c r="Q21" s="355">
        <v>0</v>
      </c>
      <c r="R21" s="356">
        <v>350</v>
      </c>
      <c r="S21" s="356">
        <v>0</v>
      </c>
      <c r="T21" s="356">
        <v>0</v>
      </c>
      <c r="U21" s="356">
        <v>150</v>
      </c>
      <c r="V21" s="355">
        <v>332.7593</v>
      </c>
      <c r="W21" s="355">
        <v>580</v>
      </c>
      <c r="X21" s="355">
        <v>1404.9</v>
      </c>
      <c r="Y21" s="357">
        <v>500</v>
      </c>
    </row>
    <row r="22" spans="1:25" x14ac:dyDescent="0.25">
      <c r="A22" s="354">
        <v>44805.708333333336</v>
      </c>
      <c r="B22" s="355">
        <v>0</v>
      </c>
      <c r="C22" s="356">
        <v>254.23400000000001</v>
      </c>
      <c r="D22" s="356">
        <v>0</v>
      </c>
      <c r="E22" s="356">
        <v>0</v>
      </c>
      <c r="F22" s="356">
        <v>80.895600000000002</v>
      </c>
      <c r="G22" s="355">
        <v>0</v>
      </c>
      <c r="H22" s="356">
        <v>385</v>
      </c>
      <c r="I22" s="356">
        <v>0</v>
      </c>
      <c r="J22" s="356">
        <v>0</v>
      </c>
      <c r="K22" s="356">
        <v>195</v>
      </c>
      <c r="L22" s="355">
        <v>295</v>
      </c>
      <c r="M22" s="356">
        <v>385</v>
      </c>
      <c r="N22" s="356">
        <v>340</v>
      </c>
      <c r="O22" s="356">
        <v>189.9</v>
      </c>
      <c r="P22" s="356">
        <v>195</v>
      </c>
      <c r="Q22" s="355">
        <v>0</v>
      </c>
      <c r="R22" s="356">
        <v>354</v>
      </c>
      <c r="S22" s="356">
        <v>0</v>
      </c>
      <c r="T22" s="356">
        <v>0</v>
      </c>
      <c r="U22" s="356">
        <v>150</v>
      </c>
      <c r="V22" s="355">
        <v>335.12959999999998</v>
      </c>
      <c r="W22" s="355">
        <v>580</v>
      </c>
      <c r="X22" s="355">
        <v>1404.9</v>
      </c>
      <c r="Y22" s="357">
        <v>504</v>
      </c>
    </row>
    <row r="23" spans="1:25" x14ac:dyDescent="0.25">
      <c r="A23" s="354">
        <v>44805.75</v>
      </c>
      <c r="B23" s="355">
        <v>0</v>
      </c>
      <c r="C23" s="356">
        <v>270.78699999999998</v>
      </c>
      <c r="D23" s="356">
        <v>0</v>
      </c>
      <c r="E23" s="356">
        <v>0</v>
      </c>
      <c r="F23" s="356">
        <v>95.924400000000006</v>
      </c>
      <c r="G23" s="355">
        <v>0</v>
      </c>
      <c r="H23" s="356">
        <v>385</v>
      </c>
      <c r="I23" s="356">
        <v>0</v>
      </c>
      <c r="J23" s="356">
        <v>0</v>
      </c>
      <c r="K23" s="356">
        <v>195</v>
      </c>
      <c r="L23" s="355">
        <v>295</v>
      </c>
      <c r="M23" s="356">
        <v>385</v>
      </c>
      <c r="N23" s="356">
        <v>340</v>
      </c>
      <c r="O23" s="356">
        <v>189.9</v>
      </c>
      <c r="P23" s="356">
        <v>195</v>
      </c>
      <c r="Q23" s="355">
        <v>0</v>
      </c>
      <c r="R23" s="356">
        <v>385</v>
      </c>
      <c r="S23" s="356">
        <v>0</v>
      </c>
      <c r="T23" s="356">
        <v>0</v>
      </c>
      <c r="U23" s="356">
        <v>150</v>
      </c>
      <c r="V23" s="355">
        <v>366.71139999999997</v>
      </c>
      <c r="W23" s="355">
        <v>580</v>
      </c>
      <c r="X23" s="355">
        <v>1404.9</v>
      </c>
      <c r="Y23" s="357">
        <v>535</v>
      </c>
    </row>
    <row r="24" spans="1:25" x14ac:dyDescent="0.25">
      <c r="A24" s="354">
        <v>44805.791666666664</v>
      </c>
      <c r="B24" s="355">
        <v>0</v>
      </c>
      <c r="C24" s="356">
        <v>255.298</v>
      </c>
      <c r="D24" s="356">
        <v>0</v>
      </c>
      <c r="E24" s="356">
        <v>0</v>
      </c>
      <c r="F24" s="356">
        <v>109.63079999999999</v>
      </c>
      <c r="G24" s="355">
        <v>0</v>
      </c>
      <c r="H24" s="356">
        <v>385</v>
      </c>
      <c r="I24" s="356">
        <v>0</v>
      </c>
      <c r="J24" s="356">
        <v>0</v>
      </c>
      <c r="K24" s="356">
        <v>195</v>
      </c>
      <c r="L24" s="355">
        <v>295</v>
      </c>
      <c r="M24" s="356">
        <v>385</v>
      </c>
      <c r="N24" s="356">
        <v>340</v>
      </c>
      <c r="O24" s="356">
        <v>189.9</v>
      </c>
      <c r="P24" s="356">
        <v>195</v>
      </c>
      <c r="Q24" s="355">
        <v>0</v>
      </c>
      <c r="R24" s="356">
        <v>385</v>
      </c>
      <c r="S24" s="356">
        <v>0</v>
      </c>
      <c r="T24" s="356">
        <v>0</v>
      </c>
      <c r="U24" s="356">
        <v>150</v>
      </c>
      <c r="V24" s="355">
        <v>364.92880000000002</v>
      </c>
      <c r="W24" s="355">
        <v>580</v>
      </c>
      <c r="X24" s="355">
        <v>1404.9</v>
      </c>
      <c r="Y24" s="357">
        <v>535</v>
      </c>
    </row>
    <row r="25" spans="1:25" x14ac:dyDescent="0.25">
      <c r="A25" s="354">
        <v>44805.833333333336</v>
      </c>
      <c r="B25" s="355">
        <v>0</v>
      </c>
      <c r="C25" s="356">
        <v>251.91249999999999</v>
      </c>
      <c r="D25" s="356">
        <v>0</v>
      </c>
      <c r="E25" s="356">
        <v>0</v>
      </c>
      <c r="F25" s="356">
        <v>106.6584</v>
      </c>
      <c r="G25" s="355">
        <v>0</v>
      </c>
      <c r="H25" s="356">
        <v>385</v>
      </c>
      <c r="I25" s="356">
        <v>0</v>
      </c>
      <c r="J25" s="356">
        <v>0</v>
      </c>
      <c r="K25" s="356">
        <v>195</v>
      </c>
      <c r="L25" s="355">
        <v>295</v>
      </c>
      <c r="M25" s="356">
        <v>385</v>
      </c>
      <c r="N25" s="356">
        <v>340</v>
      </c>
      <c r="O25" s="356">
        <v>189.9</v>
      </c>
      <c r="P25" s="356">
        <v>195</v>
      </c>
      <c r="Q25" s="355">
        <v>0</v>
      </c>
      <c r="R25" s="356">
        <v>385</v>
      </c>
      <c r="S25" s="356">
        <v>0</v>
      </c>
      <c r="T25" s="356">
        <v>0</v>
      </c>
      <c r="U25" s="356">
        <v>150</v>
      </c>
      <c r="V25" s="355">
        <v>358.57089999999999</v>
      </c>
      <c r="W25" s="355">
        <v>580</v>
      </c>
      <c r="X25" s="355">
        <v>1404.9</v>
      </c>
      <c r="Y25" s="357">
        <v>535</v>
      </c>
    </row>
    <row r="26" spans="1:25" x14ac:dyDescent="0.25">
      <c r="A26" s="354">
        <v>44805.875</v>
      </c>
      <c r="B26" s="355">
        <v>0</v>
      </c>
      <c r="C26" s="356">
        <v>251.38749999999999</v>
      </c>
      <c r="D26" s="356">
        <v>0</v>
      </c>
      <c r="E26" s="356">
        <v>0</v>
      </c>
      <c r="F26" s="356">
        <v>81.879599999999996</v>
      </c>
      <c r="G26" s="355">
        <v>0</v>
      </c>
      <c r="H26" s="356">
        <v>385</v>
      </c>
      <c r="I26" s="356">
        <v>0</v>
      </c>
      <c r="J26" s="356">
        <v>0</v>
      </c>
      <c r="K26" s="356">
        <v>195</v>
      </c>
      <c r="L26" s="355">
        <v>295</v>
      </c>
      <c r="M26" s="356">
        <v>385</v>
      </c>
      <c r="N26" s="356">
        <v>340</v>
      </c>
      <c r="O26" s="356">
        <v>189.9</v>
      </c>
      <c r="P26" s="356">
        <v>195</v>
      </c>
      <c r="Q26" s="355">
        <v>0</v>
      </c>
      <c r="R26" s="356">
        <v>385</v>
      </c>
      <c r="S26" s="356">
        <v>0</v>
      </c>
      <c r="T26" s="356">
        <v>0</v>
      </c>
      <c r="U26" s="356">
        <v>150</v>
      </c>
      <c r="V26" s="355">
        <v>333.26709999999997</v>
      </c>
      <c r="W26" s="355">
        <v>580</v>
      </c>
      <c r="X26" s="355">
        <v>1404.9</v>
      </c>
      <c r="Y26" s="357">
        <v>535</v>
      </c>
    </row>
    <row r="27" spans="1:25" x14ac:dyDescent="0.25">
      <c r="A27" s="354">
        <v>44805.916666666664</v>
      </c>
      <c r="B27" s="355">
        <v>0</v>
      </c>
      <c r="C27" s="356">
        <v>253.00899999999999</v>
      </c>
      <c r="D27" s="356">
        <v>0</v>
      </c>
      <c r="E27" s="356">
        <v>0</v>
      </c>
      <c r="F27" s="356">
        <v>75.5364</v>
      </c>
      <c r="G27" s="355">
        <v>0</v>
      </c>
      <c r="H27" s="356">
        <v>385</v>
      </c>
      <c r="I27" s="356">
        <v>0</v>
      </c>
      <c r="J27" s="356">
        <v>0</v>
      </c>
      <c r="K27" s="356">
        <v>195</v>
      </c>
      <c r="L27" s="355">
        <v>295</v>
      </c>
      <c r="M27" s="356">
        <v>385</v>
      </c>
      <c r="N27" s="356">
        <v>340</v>
      </c>
      <c r="O27" s="356">
        <v>189.9</v>
      </c>
      <c r="P27" s="356">
        <v>195</v>
      </c>
      <c r="Q27" s="355">
        <v>0</v>
      </c>
      <c r="R27" s="356">
        <v>385</v>
      </c>
      <c r="S27" s="356">
        <v>0</v>
      </c>
      <c r="T27" s="356">
        <v>0</v>
      </c>
      <c r="U27" s="356">
        <v>150</v>
      </c>
      <c r="V27" s="355">
        <v>328.54539999999997</v>
      </c>
      <c r="W27" s="355">
        <v>580</v>
      </c>
      <c r="X27" s="355">
        <v>1404.9</v>
      </c>
      <c r="Y27" s="357">
        <v>535</v>
      </c>
    </row>
    <row r="28" spans="1:25" x14ac:dyDescent="0.25">
      <c r="A28" s="354">
        <v>44805.958333333336</v>
      </c>
      <c r="B28" s="355">
        <v>0</v>
      </c>
      <c r="C28" s="356">
        <v>256.11149999999998</v>
      </c>
      <c r="D28" s="356">
        <v>0</v>
      </c>
      <c r="E28" s="356">
        <v>0</v>
      </c>
      <c r="F28" s="356">
        <v>75.398399999999995</v>
      </c>
      <c r="G28" s="355">
        <v>0</v>
      </c>
      <c r="H28" s="356">
        <v>385</v>
      </c>
      <c r="I28" s="356">
        <v>0</v>
      </c>
      <c r="J28" s="356">
        <v>0</v>
      </c>
      <c r="K28" s="356">
        <v>195</v>
      </c>
      <c r="L28" s="355">
        <v>295</v>
      </c>
      <c r="M28" s="356">
        <v>385</v>
      </c>
      <c r="N28" s="356">
        <v>340</v>
      </c>
      <c r="O28" s="356">
        <v>189.9</v>
      </c>
      <c r="P28" s="356">
        <v>195</v>
      </c>
      <c r="Q28" s="355">
        <v>0</v>
      </c>
      <c r="R28" s="356">
        <v>385</v>
      </c>
      <c r="S28" s="356">
        <v>0</v>
      </c>
      <c r="T28" s="356">
        <v>0</v>
      </c>
      <c r="U28" s="356">
        <v>150</v>
      </c>
      <c r="V28" s="355">
        <v>331.50989999999996</v>
      </c>
      <c r="W28" s="355">
        <v>580</v>
      </c>
      <c r="X28" s="355">
        <v>1404.9</v>
      </c>
      <c r="Y28" s="357">
        <v>535</v>
      </c>
    </row>
    <row r="29" spans="1:25" x14ac:dyDescent="0.25">
      <c r="A29" s="354">
        <v>44806</v>
      </c>
      <c r="B29" s="355">
        <v>0</v>
      </c>
      <c r="C29" s="356">
        <v>254.93950000000001</v>
      </c>
      <c r="D29" s="356">
        <v>0</v>
      </c>
      <c r="E29" s="356">
        <v>0</v>
      </c>
      <c r="F29" s="356">
        <v>75.493200000000002</v>
      </c>
      <c r="G29" s="355">
        <v>0</v>
      </c>
      <c r="H29" s="356">
        <v>385</v>
      </c>
      <c r="I29" s="356">
        <v>0</v>
      </c>
      <c r="J29" s="356">
        <v>0</v>
      </c>
      <c r="K29" s="356">
        <v>195</v>
      </c>
      <c r="L29" s="355">
        <v>295</v>
      </c>
      <c r="M29" s="356">
        <v>385</v>
      </c>
      <c r="N29" s="356">
        <v>340</v>
      </c>
      <c r="O29" s="356">
        <v>189.9</v>
      </c>
      <c r="P29" s="356">
        <v>195</v>
      </c>
      <c r="Q29" s="355">
        <v>0</v>
      </c>
      <c r="R29" s="356">
        <v>385</v>
      </c>
      <c r="S29" s="356">
        <v>0</v>
      </c>
      <c r="T29" s="356">
        <v>0</v>
      </c>
      <c r="U29" s="356">
        <v>150</v>
      </c>
      <c r="V29" s="355">
        <v>330.43270000000001</v>
      </c>
      <c r="W29" s="355">
        <v>580</v>
      </c>
      <c r="X29" s="355">
        <v>1404.9</v>
      </c>
      <c r="Y29" s="357">
        <v>535</v>
      </c>
    </row>
    <row r="30" spans="1:25" x14ac:dyDescent="0.25">
      <c r="A30" s="354">
        <v>44806.041666666664</v>
      </c>
      <c r="B30" s="355">
        <v>0</v>
      </c>
      <c r="C30" s="356">
        <v>253.31700000000001</v>
      </c>
      <c r="D30" s="356">
        <v>0</v>
      </c>
      <c r="E30" s="356">
        <v>0</v>
      </c>
      <c r="F30" s="356">
        <v>81.327600000000004</v>
      </c>
      <c r="G30" s="355">
        <v>0</v>
      </c>
      <c r="H30" s="356">
        <v>385</v>
      </c>
      <c r="I30" s="356">
        <v>0</v>
      </c>
      <c r="J30" s="356">
        <v>0</v>
      </c>
      <c r="K30" s="356">
        <v>195</v>
      </c>
      <c r="L30" s="355">
        <v>295</v>
      </c>
      <c r="M30" s="356">
        <v>385</v>
      </c>
      <c r="N30" s="356">
        <v>340</v>
      </c>
      <c r="O30" s="356">
        <v>189.9</v>
      </c>
      <c r="P30" s="356">
        <v>195</v>
      </c>
      <c r="Q30" s="355">
        <v>0</v>
      </c>
      <c r="R30" s="356">
        <v>385</v>
      </c>
      <c r="S30" s="356">
        <v>0</v>
      </c>
      <c r="T30" s="356">
        <v>0</v>
      </c>
      <c r="U30" s="356">
        <v>150</v>
      </c>
      <c r="V30" s="355">
        <v>334.64460000000003</v>
      </c>
      <c r="W30" s="355">
        <v>580</v>
      </c>
      <c r="X30" s="355">
        <v>1404.9</v>
      </c>
      <c r="Y30" s="357">
        <v>535</v>
      </c>
    </row>
    <row r="31" spans="1:25" x14ac:dyDescent="0.25">
      <c r="A31" s="354">
        <v>44806.083333333336</v>
      </c>
      <c r="B31" s="355">
        <v>0</v>
      </c>
      <c r="C31" s="356">
        <v>250.72</v>
      </c>
      <c r="D31" s="356">
        <v>0</v>
      </c>
      <c r="E31" s="356">
        <v>0</v>
      </c>
      <c r="F31" s="356">
        <v>110.5728</v>
      </c>
      <c r="G31" s="355">
        <v>0</v>
      </c>
      <c r="H31" s="356">
        <v>385</v>
      </c>
      <c r="I31" s="356">
        <v>0</v>
      </c>
      <c r="J31" s="356">
        <v>0</v>
      </c>
      <c r="K31" s="356">
        <v>195</v>
      </c>
      <c r="L31" s="355">
        <v>295</v>
      </c>
      <c r="M31" s="356">
        <v>385</v>
      </c>
      <c r="N31" s="356">
        <v>340</v>
      </c>
      <c r="O31" s="356">
        <v>189.9</v>
      </c>
      <c r="P31" s="356">
        <v>195</v>
      </c>
      <c r="Q31" s="355">
        <v>0</v>
      </c>
      <c r="R31" s="356">
        <v>385</v>
      </c>
      <c r="S31" s="356">
        <v>0</v>
      </c>
      <c r="T31" s="356">
        <v>0</v>
      </c>
      <c r="U31" s="356">
        <v>150</v>
      </c>
      <c r="V31" s="355">
        <v>361.2928</v>
      </c>
      <c r="W31" s="355">
        <v>580</v>
      </c>
      <c r="X31" s="355">
        <v>1404.9</v>
      </c>
      <c r="Y31" s="357">
        <v>535</v>
      </c>
    </row>
    <row r="32" spans="1:25" x14ac:dyDescent="0.25">
      <c r="A32" s="354">
        <v>44806.125</v>
      </c>
      <c r="B32" s="355">
        <v>0</v>
      </c>
      <c r="C32" s="356">
        <v>251.0035</v>
      </c>
      <c r="D32" s="356">
        <v>0</v>
      </c>
      <c r="E32" s="356">
        <v>0</v>
      </c>
      <c r="F32" s="356">
        <v>138.30240000000001</v>
      </c>
      <c r="G32" s="355">
        <v>0</v>
      </c>
      <c r="H32" s="356">
        <v>385</v>
      </c>
      <c r="I32" s="356">
        <v>0</v>
      </c>
      <c r="J32" s="356">
        <v>0</v>
      </c>
      <c r="K32" s="356">
        <v>195</v>
      </c>
      <c r="L32" s="355">
        <v>295</v>
      </c>
      <c r="M32" s="356">
        <v>385</v>
      </c>
      <c r="N32" s="356">
        <v>340</v>
      </c>
      <c r="O32" s="356">
        <v>189.9</v>
      </c>
      <c r="P32" s="356">
        <v>195</v>
      </c>
      <c r="Q32" s="355">
        <v>0</v>
      </c>
      <c r="R32" s="356">
        <v>385</v>
      </c>
      <c r="S32" s="356">
        <v>0</v>
      </c>
      <c r="T32" s="356">
        <v>0</v>
      </c>
      <c r="U32" s="356">
        <v>150</v>
      </c>
      <c r="V32" s="355">
        <v>389.30590000000001</v>
      </c>
      <c r="W32" s="355">
        <v>580</v>
      </c>
      <c r="X32" s="355">
        <v>1404.9</v>
      </c>
      <c r="Y32" s="357">
        <v>535</v>
      </c>
    </row>
    <row r="33" spans="1:25" x14ac:dyDescent="0.25">
      <c r="A33" s="354">
        <v>44806.166666666664</v>
      </c>
      <c r="B33" s="355">
        <v>0</v>
      </c>
      <c r="C33" s="356">
        <v>250.94800000000001</v>
      </c>
      <c r="D33" s="356">
        <v>0</v>
      </c>
      <c r="E33" s="356">
        <v>0</v>
      </c>
      <c r="F33" s="356">
        <v>144.27959999999999</v>
      </c>
      <c r="G33" s="355">
        <v>0</v>
      </c>
      <c r="H33" s="356">
        <v>385</v>
      </c>
      <c r="I33" s="356">
        <v>0</v>
      </c>
      <c r="J33" s="356">
        <v>0</v>
      </c>
      <c r="K33" s="356">
        <v>195</v>
      </c>
      <c r="L33" s="355">
        <v>295</v>
      </c>
      <c r="M33" s="356">
        <v>385</v>
      </c>
      <c r="N33" s="356">
        <v>340</v>
      </c>
      <c r="O33" s="356">
        <v>189.9</v>
      </c>
      <c r="P33" s="356">
        <v>195</v>
      </c>
      <c r="Q33" s="355">
        <v>0</v>
      </c>
      <c r="R33" s="356">
        <v>385</v>
      </c>
      <c r="S33" s="356">
        <v>0</v>
      </c>
      <c r="T33" s="356">
        <v>0</v>
      </c>
      <c r="U33" s="356">
        <v>150</v>
      </c>
      <c r="V33" s="355">
        <v>395.2276</v>
      </c>
      <c r="W33" s="355">
        <v>580</v>
      </c>
      <c r="X33" s="355">
        <v>1404.9</v>
      </c>
      <c r="Y33" s="357">
        <v>535</v>
      </c>
    </row>
    <row r="34" spans="1:25" x14ac:dyDescent="0.25">
      <c r="A34" s="354">
        <v>44806.208333333336</v>
      </c>
      <c r="B34" s="355">
        <v>0</v>
      </c>
      <c r="C34" s="356">
        <v>250.744</v>
      </c>
      <c r="D34" s="356">
        <v>0</v>
      </c>
      <c r="E34" s="356">
        <v>0</v>
      </c>
      <c r="F34" s="356">
        <v>143.29079999999999</v>
      </c>
      <c r="G34" s="355">
        <v>0</v>
      </c>
      <c r="H34" s="356">
        <v>385</v>
      </c>
      <c r="I34" s="356">
        <v>0</v>
      </c>
      <c r="J34" s="356">
        <v>0</v>
      </c>
      <c r="K34" s="356">
        <v>195</v>
      </c>
      <c r="L34" s="355">
        <v>295</v>
      </c>
      <c r="M34" s="356">
        <v>385</v>
      </c>
      <c r="N34" s="356">
        <v>340</v>
      </c>
      <c r="O34" s="356">
        <v>189.9</v>
      </c>
      <c r="P34" s="356">
        <v>195</v>
      </c>
      <c r="Q34" s="355">
        <v>0</v>
      </c>
      <c r="R34" s="356">
        <v>385</v>
      </c>
      <c r="S34" s="356">
        <v>0</v>
      </c>
      <c r="T34" s="356">
        <v>0</v>
      </c>
      <c r="U34" s="356">
        <v>150</v>
      </c>
      <c r="V34" s="355">
        <v>394.03480000000002</v>
      </c>
      <c r="W34" s="355">
        <v>580</v>
      </c>
      <c r="X34" s="355">
        <v>1404.9</v>
      </c>
      <c r="Y34" s="357">
        <v>535</v>
      </c>
    </row>
    <row r="35" spans="1:25" x14ac:dyDescent="0.25">
      <c r="A35" s="354">
        <v>44806.25</v>
      </c>
      <c r="B35" s="355">
        <v>0</v>
      </c>
      <c r="C35" s="356">
        <v>251.02250000000001</v>
      </c>
      <c r="D35" s="356">
        <v>0</v>
      </c>
      <c r="E35" s="356">
        <v>0</v>
      </c>
      <c r="F35" s="356">
        <v>142.65719999999999</v>
      </c>
      <c r="G35" s="355">
        <v>0</v>
      </c>
      <c r="H35" s="356">
        <v>385</v>
      </c>
      <c r="I35" s="356">
        <v>0</v>
      </c>
      <c r="J35" s="356">
        <v>0</v>
      </c>
      <c r="K35" s="356">
        <v>195</v>
      </c>
      <c r="L35" s="355">
        <v>295</v>
      </c>
      <c r="M35" s="356">
        <v>385</v>
      </c>
      <c r="N35" s="356">
        <v>340</v>
      </c>
      <c r="O35" s="356">
        <v>189.9</v>
      </c>
      <c r="P35" s="356">
        <v>195</v>
      </c>
      <c r="Q35" s="355">
        <v>0</v>
      </c>
      <c r="R35" s="356">
        <v>385</v>
      </c>
      <c r="S35" s="356">
        <v>0</v>
      </c>
      <c r="T35" s="356">
        <v>0</v>
      </c>
      <c r="U35" s="356">
        <v>150</v>
      </c>
      <c r="V35" s="355">
        <v>393.67970000000003</v>
      </c>
      <c r="W35" s="355">
        <v>580</v>
      </c>
      <c r="X35" s="355">
        <v>1404.9</v>
      </c>
      <c r="Y35" s="357">
        <v>535</v>
      </c>
    </row>
    <row r="36" spans="1:25" x14ac:dyDescent="0.25">
      <c r="A36" s="354">
        <v>44806.291666666664</v>
      </c>
      <c r="B36" s="355">
        <v>0</v>
      </c>
      <c r="C36" s="356">
        <v>250.81700000000001</v>
      </c>
      <c r="D36" s="356">
        <v>0</v>
      </c>
      <c r="E36" s="356">
        <v>0</v>
      </c>
      <c r="F36" s="356">
        <v>149.0232</v>
      </c>
      <c r="G36" s="355">
        <v>0</v>
      </c>
      <c r="H36" s="356">
        <v>385</v>
      </c>
      <c r="I36" s="356">
        <v>0</v>
      </c>
      <c r="J36" s="356">
        <v>0</v>
      </c>
      <c r="K36" s="356">
        <v>195</v>
      </c>
      <c r="L36" s="355">
        <v>295</v>
      </c>
      <c r="M36" s="356">
        <v>385</v>
      </c>
      <c r="N36" s="356">
        <v>340</v>
      </c>
      <c r="O36" s="356">
        <v>189.9</v>
      </c>
      <c r="P36" s="356">
        <v>195</v>
      </c>
      <c r="Q36" s="355">
        <v>0</v>
      </c>
      <c r="R36" s="356">
        <v>385</v>
      </c>
      <c r="S36" s="356">
        <v>0</v>
      </c>
      <c r="T36" s="356">
        <v>0</v>
      </c>
      <c r="U36" s="356">
        <v>150.6</v>
      </c>
      <c r="V36" s="355">
        <v>399.84019999999998</v>
      </c>
      <c r="W36" s="355">
        <v>580</v>
      </c>
      <c r="X36" s="355">
        <v>1404.9</v>
      </c>
      <c r="Y36" s="357">
        <v>535.6</v>
      </c>
    </row>
    <row r="37" spans="1:25" x14ac:dyDescent="0.25">
      <c r="A37" s="354">
        <v>44806.333333333336</v>
      </c>
      <c r="B37" s="355">
        <v>0</v>
      </c>
      <c r="C37" s="356">
        <v>254.03899999999999</v>
      </c>
      <c r="D37" s="356">
        <v>0</v>
      </c>
      <c r="E37" s="356">
        <v>0</v>
      </c>
      <c r="F37" s="356">
        <v>150.3252</v>
      </c>
      <c r="G37" s="355">
        <v>0</v>
      </c>
      <c r="H37" s="356">
        <v>385</v>
      </c>
      <c r="I37" s="356">
        <v>0</v>
      </c>
      <c r="J37" s="356">
        <v>0</v>
      </c>
      <c r="K37" s="356">
        <v>195</v>
      </c>
      <c r="L37" s="355">
        <v>295</v>
      </c>
      <c r="M37" s="356">
        <v>385</v>
      </c>
      <c r="N37" s="356">
        <v>340</v>
      </c>
      <c r="O37" s="356">
        <v>189.9</v>
      </c>
      <c r="P37" s="356">
        <v>195</v>
      </c>
      <c r="Q37" s="355">
        <v>0</v>
      </c>
      <c r="R37" s="356">
        <v>385</v>
      </c>
      <c r="S37" s="356">
        <v>0</v>
      </c>
      <c r="T37" s="356">
        <v>0</v>
      </c>
      <c r="U37" s="356">
        <v>150.44999999999999</v>
      </c>
      <c r="V37" s="355">
        <v>404.36419999999998</v>
      </c>
      <c r="W37" s="355">
        <v>580</v>
      </c>
      <c r="X37" s="355">
        <v>1404.9</v>
      </c>
      <c r="Y37" s="357">
        <v>535.45000000000005</v>
      </c>
    </row>
    <row r="38" spans="1:25" x14ac:dyDescent="0.25">
      <c r="A38" s="354">
        <v>44806.375</v>
      </c>
      <c r="B38" s="355">
        <v>0</v>
      </c>
      <c r="C38" s="356">
        <v>250.88800000000001</v>
      </c>
      <c r="D38" s="356">
        <v>0</v>
      </c>
      <c r="E38" s="356">
        <v>0</v>
      </c>
      <c r="F38" s="356">
        <v>148.89359999999999</v>
      </c>
      <c r="G38" s="355">
        <v>0</v>
      </c>
      <c r="H38" s="356">
        <v>385</v>
      </c>
      <c r="I38" s="356">
        <v>0</v>
      </c>
      <c r="J38" s="356">
        <v>0</v>
      </c>
      <c r="K38" s="356">
        <v>195</v>
      </c>
      <c r="L38" s="355">
        <v>295</v>
      </c>
      <c r="M38" s="356">
        <v>385</v>
      </c>
      <c r="N38" s="356">
        <v>340</v>
      </c>
      <c r="O38" s="356">
        <v>189.9</v>
      </c>
      <c r="P38" s="356">
        <v>195</v>
      </c>
      <c r="Q38" s="355">
        <v>0</v>
      </c>
      <c r="R38" s="356">
        <v>385</v>
      </c>
      <c r="S38" s="356">
        <v>0</v>
      </c>
      <c r="T38" s="356">
        <v>0</v>
      </c>
      <c r="U38" s="356">
        <v>150.15</v>
      </c>
      <c r="V38" s="355">
        <v>399.78160000000003</v>
      </c>
      <c r="W38" s="355">
        <v>580</v>
      </c>
      <c r="X38" s="355">
        <v>1404.9</v>
      </c>
      <c r="Y38" s="357">
        <v>535.15</v>
      </c>
    </row>
    <row r="39" spans="1:25" x14ac:dyDescent="0.25">
      <c r="A39" s="354">
        <v>44806.416666666664</v>
      </c>
      <c r="B39" s="355">
        <v>0</v>
      </c>
      <c r="C39" s="356">
        <v>255.00800000000001</v>
      </c>
      <c r="D39" s="356">
        <v>0</v>
      </c>
      <c r="E39" s="356">
        <v>0</v>
      </c>
      <c r="F39" s="356">
        <v>149.3724</v>
      </c>
      <c r="G39" s="355">
        <v>0</v>
      </c>
      <c r="H39" s="356">
        <v>385</v>
      </c>
      <c r="I39" s="356">
        <v>0</v>
      </c>
      <c r="J39" s="356">
        <v>0</v>
      </c>
      <c r="K39" s="356">
        <v>195</v>
      </c>
      <c r="L39" s="355">
        <v>295</v>
      </c>
      <c r="M39" s="356">
        <v>385</v>
      </c>
      <c r="N39" s="356">
        <v>340</v>
      </c>
      <c r="O39" s="356">
        <v>189.9</v>
      </c>
      <c r="P39" s="356">
        <v>195</v>
      </c>
      <c r="Q39" s="355">
        <v>0</v>
      </c>
      <c r="R39" s="356">
        <v>385</v>
      </c>
      <c r="S39" s="356">
        <v>0</v>
      </c>
      <c r="T39" s="356">
        <v>0</v>
      </c>
      <c r="U39" s="356">
        <v>150.15</v>
      </c>
      <c r="V39" s="355">
        <v>404.38040000000001</v>
      </c>
      <c r="W39" s="355">
        <v>580</v>
      </c>
      <c r="X39" s="355">
        <v>1404.9</v>
      </c>
      <c r="Y39" s="357">
        <v>535.15</v>
      </c>
    </row>
    <row r="40" spans="1:25" x14ac:dyDescent="0.25">
      <c r="A40" s="354">
        <v>44806.458333333336</v>
      </c>
      <c r="B40" s="355">
        <v>0</v>
      </c>
      <c r="C40" s="356">
        <v>250.8</v>
      </c>
      <c r="D40" s="356">
        <v>0</v>
      </c>
      <c r="E40" s="356">
        <v>0</v>
      </c>
      <c r="F40" s="356">
        <v>149.68440000000001</v>
      </c>
      <c r="G40" s="355">
        <v>0</v>
      </c>
      <c r="H40" s="356">
        <v>385</v>
      </c>
      <c r="I40" s="356">
        <v>0</v>
      </c>
      <c r="J40" s="356">
        <v>0</v>
      </c>
      <c r="K40" s="356">
        <v>195</v>
      </c>
      <c r="L40" s="355">
        <v>295</v>
      </c>
      <c r="M40" s="356">
        <v>385</v>
      </c>
      <c r="N40" s="356">
        <v>340</v>
      </c>
      <c r="O40" s="356">
        <v>189.9</v>
      </c>
      <c r="P40" s="356">
        <v>195</v>
      </c>
      <c r="Q40" s="355">
        <v>0</v>
      </c>
      <c r="R40" s="356">
        <v>385</v>
      </c>
      <c r="S40" s="356">
        <v>0</v>
      </c>
      <c r="T40" s="356">
        <v>0</v>
      </c>
      <c r="U40" s="356">
        <v>150.15</v>
      </c>
      <c r="V40" s="355">
        <v>400.48440000000005</v>
      </c>
      <c r="W40" s="355">
        <v>580</v>
      </c>
      <c r="X40" s="355">
        <v>1404.9</v>
      </c>
      <c r="Y40" s="357">
        <v>535.15</v>
      </c>
    </row>
    <row r="41" spans="1:25" x14ac:dyDescent="0.25">
      <c r="A41" s="354">
        <v>44806.5</v>
      </c>
      <c r="B41" s="355">
        <v>0</v>
      </c>
      <c r="C41" s="356">
        <v>250.79300000000001</v>
      </c>
      <c r="D41" s="356">
        <v>0</v>
      </c>
      <c r="E41" s="356">
        <v>0</v>
      </c>
      <c r="F41" s="356">
        <v>149.5968</v>
      </c>
      <c r="G41" s="355">
        <v>0</v>
      </c>
      <c r="H41" s="356">
        <v>385</v>
      </c>
      <c r="I41" s="356">
        <v>0</v>
      </c>
      <c r="J41" s="356">
        <v>0</v>
      </c>
      <c r="K41" s="356">
        <v>195</v>
      </c>
      <c r="L41" s="355">
        <v>295</v>
      </c>
      <c r="M41" s="356">
        <v>385</v>
      </c>
      <c r="N41" s="356">
        <v>340</v>
      </c>
      <c r="O41" s="356">
        <v>189.9</v>
      </c>
      <c r="P41" s="356">
        <v>195</v>
      </c>
      <c r="Q41" s="355">
        <v>0</v>
      </c>
      <c r="R41" s="356">
        <v>385</v>
      </c>
      <c r="S41" s="356">
        <v>0</v>
      </c>
      <c r="T41" s="356">
        <v>0</v>
      </c>
      <c r="U41" s="356">
        <v>150.15</v>
      </c>
      <c r="V41" s="355">
        <v>400.38980000000004</v>
      </c>
      <c r="W41" s="355">
        <v>580</v>
      </c>
      <c r="X41" s="355">
        <v>1404.9</v>
      </c>
      <c r="Y41" s="357">
        <v>535.15</v>
      </c>
    </row>
    <row r="42" spans="1:25" x14ac:dyDescent="0.25">
      <c r="A42" s="354">
        <v>44806.541666666664</v>
      </c>
      <c r="B42" s="355">
        <v>0</v>
      </c>
      <c r="C42" s="356">
        <v>251.22900000000001</v>
      </c>
      <c r="D42" s="356">
        <v>0</v>
      </c>
      <c r="E42" s="356">
        <v>0</v>
      </c>
      <c r="F42" s="356">
        <v>149.0052</v>
      </c>
      <c r="G42" s="355">
        <v>0</v>
      </c>
      <c r="H42" s="356">
        <v>385</v>
      </c>
      <c r="I42" s="356">
        <v>0</v>
      </c>
      <c r="J42" s="356">
        <v>0</v>
      </c>
      <c r="K42" s="356">
        <v>195</v>
      </c>
      <c r="L42" s="355">
        <v>295</v>
      </c>
      <c r="M42" s="356">
        <v>385</v>
      </c>
      <c r="N42" s="356">
        <v>340</v>
      </c>
      <c r="O42" s="356">
        <v>189.9</v>
      </c>
      <c r="P42" s="356">
        <v>195</v>
      </c>
      <c r="Q42" s="355">
        <v>0</v>
      </c>
      <c r="R42" s="356">
        <v>385</v>
      </c>
      <c r="S42" s="356">
        <v>0</v>
      </c>
      <c r="T42" s="356">
        <v>0</v>
      </c>
      <c r="U42" s="356">
        <v>150.15</v>
      </c>
      <c r="V42" s="355">
        <v>400.23419999999999</v>
      </c>
      <c r="W42" s="355">
        <v>580</v>
      </c>
      <c r="X42" s="355">
        <v>1404.9</v>
      </c>
      <c r="Y42" s="357">
        <v>535.15</v>
      </c>
    </row>
    <row r="43" spans="1:25" x14ac:dyDescent="0.25">
      <c r="A43" s="354">
        <v>44806.583333333336</v>
      </c>
      <c r="B43" s="355">
        <v>0</v>
      </c>
      <c r="C43" s="356">
        <v>251.0035</v>
      </c>
      <c r="D43" s="356">
        <v>0</v>
      </c>
      <c r="E43" s="356">
        <v>0</v>
      </c>
      <c r="F43" s="356">
        <v>148.9572</v>
      </c>
      <c r="G43" s="355">
        <v>0</v>
      </c>
      <c r="H43" s="356">
        <v>385</v>
      </c>
      <c r="I43" s="356">
        <v>0</v>
      </c>
      <c r="J43" s="356">
        <v>0</v>
      </c>
      <c r="K43" s="356">
        <v>195</v>
      </c>
      <c r="L43" s="355">
        <v>295</v>
      </c>
      <c r="M43" s="356">
        <v>385</v>
      </c>
      <c r="N43" s="356">
        <v>340</v>
      </c>
      <c r="O43" s="356">
        <v>189.9</v>
      </c>
      <c r="P43" s="356">
        <v>195</v>
      </c>
      <c r="Q43" s="355">
        <v>0</v>
      </c>
      <c r="R43" s="356">
        <v>385</v>
      </c>
      <c r="S43" s="356">
        <v>0</v>
      </c>
      <c r="T43" s="356">
        <v>0</v>
      </c>
      <c r="U43" s="356">
        <v>150.15</v>
      </c>
      <c r="V43" s="355">
        <v>399.96069999999997</v>
      </c>
      <c r="W43" s="355">
        <v>580</v>
      </c>
      <c r="X43" s="355">
        <v>1404.9</v>
      </c>
      <c r="Y43" s="357">
        <v>535.15</v>
      </c>
    </row>
    <row r="44" spans="1:25" x14ac:dyDescent="0.25">
      <c r="A44" s="354">
        <v>44806.625</v>
      </c>
      <c r="B44" s="355">
        <v>0</v>
      </c>
      <c r="C44" s="356">
        <v>252.75299999999999</v>
      </c>
      <c r="D44" s="356">
        <v>0</v>
      </c>
      <c r="E44" s="356">
        <v>0</v>
      </c>
      <c r="F44" s="356">
        <v>148.71360000000001</v>
      </c>
      <c r="G44" s="355">
        <v>0</v>
      </c>
      <c r="H44" s="356">
        <v>385</v>
      </c>
      <c r="I44" s="356">
        <v>0</v>
      </c>
      <c r="J44" s="356">
        <v>0</v>
      </c>
      <c r="K44" s="356">
        <v>195</v>
      </c>
      <c r="L44" s="355">
        <v>295</v>
      </c>
      <c r="M44" s="356">
        <v>385</v>
      </c>
      <c r="N44" s="356">
        <v>340</v>
      </c>
      <c r="O44" s="356">
        <v>189.9</v>
      </c>
      <c r="P44" s="356">
        <v>195</v>
      </c>
      <c r="Q44" s="355">
        <v>0</v>
      </c>
      <c r="R44" s="356">
        <v>385</v>
      </c>
      <c r="S44" s="356">
        <v>0</v>
      </c>
      <c r="T44" s="356">
        <v>0</v>
      </c>
      <c r="U44" s="356">
        <v>150.15</v>
      </c>
      <c r="V44" s="355">
        <v>401.46659999999997</v>
      </c>
      <c r="W44" s="355">
        <v>580</v>
      </c>
      <c r="X44" s="355">
        <v>1404.9</v>
      </c>
      <c r="Y44" s="357">
        <v>535.15</v>
      </c>
    </row>
    <row r="45" spans="1:25" x14ac:dyDescent="0.25">
      <c r="A45" s="354">
        <v>44806.666666666664</v>
      </c>
      <c r="B45" s="355">
        <v>0</v>
      </c>
      <c r="C45" s="356">
        <v>252.32900000000001</v>
      </c>
      <c r="D45" s="356">
        <v>0</v>
      </c>
      <c r="E45" s="356">
        <v>0</v>
      </c>
      <c r="F45" s="356">
        <v>148.48920000000001</v>
      </c>
      <c r="G45" s="355">
        <v>0</v>
      </c>
      <c r="H45" s="356">
        <v>385</v>
      </c>
      <c r="I45" s="356">
        <v>0</v>
      </c>
      <c r="J45" s="356">
        <v>0</v>
      </c>
      <c r="K45" s="356">
        <v>195</v>
      </c>
      <c r="L45" s="355">
        <v>295</v>
      </c>
      <c r="M45" s="356">
        <v>385</v>
      </c>
      <c r="N45" s="356">
        <v>340</v>
      </c>
      <c r="O45" s="356">
        <v>189.9</v>
      </c>
      <c r="P45" s="356">
        <v>195</v>
      </c>
      <c r="Q45" s="355">
        <v>0</v>
      </c>
      <c r="R45" s="356">
        <v>385</v>
      </c>
      <c r="S45" s="356">
        <v>0</v>
      </c>
      <c r="T45" s="356">
        <v>0</v>
      </c>
      <c r="U45" s="356">
        <v>150.15</v>
      </c>
      <c r="V45" s="355">
        <v>400.81820000000005</v>
      </c>
      <c r="W45" s="355">
        <v>580</v>
      </c>
      <c r="X45" s="355">
        <v>1404.9</v>
      </c>
      <c r="Y45" s="357">
        <v>535.15</v>
      </c>
    </row>
    <row r="46" spans="1:25" x14ac:dyDescent="0.25">
      <c r="A46" s="354">
        <v>44806.708333333336</v>
      </c>
      <c r="B46" s="355">
        <v>0</v>
      </c>
      <c r="C46" s="356">
        <v>259.91149999999999</v>
      </c>
      <c r="D46" s="356">
        <v>0</v>
      </c>
      <c r="E46" s="356">
        <v>0</v>
      </c>
      <c r="F46" s="356">
        <v>149.46960000000001</v>
      </c>
      <c r="G46" s="355">
        <v>0</v>
      </c>
      <c r="H46" s="356">
        <v>385</v>
      </c>
      <c r="I46" s="356">
        <v>0</v>
      </c>
      <c r="J46" s="356">
        <v>0</v>
      </c>
      <c r="K46" s="356">
        <v>195</v>
      </c>
      <c r="L46" s="355">
        <v>295</v>
      </c>
      <c r="M46" s="356">
        <v>385</v>
      </c>
      <c r="N46" s="356">
        <v>340</v>
      </c>
      <c r="O46" s="356">
        <v>189.9</v>
      </c>
      <c r="P46" s="356">
        <v>195</v>
      </c>
      <c r="Q46" s="355">
        <v>0</v>
      </c>
      <c r="R46" s="356">
        <v>385</v>
      </c>
      <c r="S46" s="356">
        <v>0</v>
      </c>
      <c r="T46" s="356">
        <v>0</v>
      </c>
      <c r="U46" s="356">
        <v>150.15</v>
      </c>
      <c r="V46" s="355">
        <v>409.3811</v>
      </c>
      <c r="W46" s="355">
        <v>580</v>
      </c>
      <c r="X46" s="355">
        <v>1404.9</v>
      </c>
      <c r="Y46" s="357">
        <v>535.15</v>
      </c>
    </row>
    <row r="47" spans="1:25" x14ac:dyDescent="0.25">
      <c r="A47" s="354">
        <v>44806.75</v>
      </c>
      <c r="B47" s="355">
        <v>0</v>
      </c>
      <c r="C47" s="356">
        <v>257.59550000000002</v>
      </c>
      <c r="D47" s="356">
        <v>0</v>
      </c>
      <c r="E47" s="356">
        <v>0</v>
      </c>
      <c r="F47" s="356">
        <v>149.51159999999999</v>
      </c>
      <c r="G47" s="355">
        <v>0</v>
      </c>
      <c r="H47" s="356">
        <v>385</v>
      </c>
      <c r="I47" s="356">
        <v>0</v>
      </c>
      <c r="J47" s="356">
        <v>0</v>
      </c>
      <c r="K47" s="356">
        <v>195</v>
      </c>
      <c r="L47" s="355">
        <v>295</v>
      </c>
      <c r="M47" s="356">
        <v>385</v>
      </c>
      <c r="N47" s="356">
        <v>340</v>
      </c>
      <c r="O47" s="356">
        <v>189.9</v>
      </c>
      <c r="P47" s="356">
        <v>195</v>
      </c>
      <c r="Q47" s="355">
        <v>0</v>
      </c>
      <c r="R47" s="356">
        <v>385</v>
      </c>
      <c r="S47" s="356">
        <v>0</v>
      </c>
      <c r="T47" s="356">
        <v>0</v>
      </c>
      <c r="U47" s="356">
        <v>150.15</v>
      </c>
      <c r="V47" s="355">
        <v>407.1071</v>
      </c>
      <c r="W47" s="355">
        <v>580</v>
      </c>
      <c r="X47" s="355">
        <v>1404.9</v>
      </c>
      <c r="Y47" s="357">
        <v>535.15</v>
      </c>
    </row>
    <row r="48" spans="1:25" x14ac:dyDescent="0.25">
      <c r="A48" s="354">
        <v>44806.791666666664</v>
      </c>
      <c r="B48" s="355">
        <v>0</v>
      </c>
      <c r="C48" s="356">
        <v>251.904</v>
      </c>
      <c r="D48" s="356">
        <v>0</v>
      </c>
      <c r="E48" s="356">
        <v>0</v>
      </c>
      <c r="F48" s="356">
        <v>149.55600000000001</v>
      </c>
      <c r="G48" s="355">
        <v>0</v>
      </c>
      <c r="H48" s="356">
        <v>385</v>
      </c>
      <c r="I48" s="356">
        <v>0</v>
      </c>
      <c r="J48" s="356">
        <v>0</v>
      </c>
      <c r="K48" s="356">
        <v>195</v>
      </c>
      <c r="L48" s="355">
        <v>295</v>
      </c>
      <c r="M48" s="356">
        <v>385</v>
      </c>
      <c r="N48" s="356">
        <v>340</v>
      </c>
      <c r="O48" s="356">
        <v>189.9</v>
      </c>
      <c r="P48" s="356">
        <v>195</v>
      </c>
      <c r="Q48" s="355">
        <v>0</v>
      </c>
      <c r="R48" s="356">
        <v>385</v>
      </c>
      <c r="S48" s="356">
        <v>0</v>
      </c>
      <c r="T48" s="356">
        <v>0</v>
      </c>
      <c r="U48" s="356">
        <v>150.15</v>
      </c>
      <c r="V48" s="355">
        <v>401.46000000000004</v>
      </c>
      <c r="W48" s="355">
        <v>580</v>
      </c>
      <c r="X48" s="355">
        <v>1404.9</v>
      </c>
      <c r="Y48" s="357">
        <v>535.15</v>
      </c>
    </row>
    <row r="49" spans="1:25" x14ac:dyDescent="0.25">
      <c r="A49" s="354">
        <v>44806.833333333336</v>
      </c>
      <c r="B49" s="355">
        <v>0</v>
      </c>
      <c r="C49" s="356">
        <v>251.09100000000001</v>
      </c>
      <c r="D49" s="356">
        <v>0</v>
      </c>
      <c r="E49" s="356">
        <v>0</v>
      </c>
      <c r="F49" s="356">
        <v>119.4156</v>
      </c>
      <c r="G49" s="355">
        <v>0</v>
      </c>
      <c r="H49" s="356">
        <v>385</v>
      </c>
      <c r="I49" s="356">
        <v>0</v>
      </c>
      <c r="J49" s="356">
        <v>0</v>
      </c>
      <c r="K49" s="356">
        <v>195</v>
      </c>
      <c r="L49" s="355">
        <v>295</v>
      </c>
      <c r="M49" s="356">
        <v>385</v>
      </c>
      <c r="N49" s="356">
        <v>340</v>
      </c>
      <c r="O49" s="356">
        <v>189.9</v>
      </c>
      <c r="P49" s="356">
        <v>195</v>
      </c>
      <c r="Q49" s="355">
        <v>0</v>
      </c>
      <c r="R49" s="356">
        <v>385</v>
      </c>
      <c r="S49" s="356">
        <v>0</v>
      </c>
      <c r="T49" s="356">
        <v>0</v>
      </c>
      <c r="U49" s="356">
        <v>119.85</v>
      </c>
      <c r="V49" s="355">
        <v>370.50659999999999</v>
      </c>
      <c r="W49" s="355">
        <v>580</v>
      </c>
      <c r="X49" s="355">
        <v>1404.9</v>
      </c>
      <c r="Y49" s="357">
        <v>504.85</v>
      </c>
    </row>
    <row r="50" spans="1:25" x14ac:dyDescent="0.25">
      <c r="A50" s="354">
        <v>44806.875</v>
      </c>
      <c r="B50" s="355">
        <v>0</v>
      </c>
      <c r="C50" s="356">
        <v>251.2705</v>
      </c>
      <c r="D50" s="356">
        <v>0</v>
      </c>
      <c r="E50" s="356">
        <v>0</v>
      </c>
      <c r="F50" s="356">
        <v>104.3484</v>
      </c>
      <c r="G50" s="355">
        <v>0</v>
      </c>
      <c r="H50" s="356">
        <v>385</v>
      </c>
      <c r="I50" s="356">
        <v>0</v>
      </c>
      <c r="J50" s="356">
        <v>0</v>
      </c>
      <c r="K50" s="356">
        <v>195</v>
      </c>
      <c r="L50" s="355">
        <v>295</v>
      </c>
      <c r="M50" s="356">
        <v>385</v>
      </c>
      <c r="N50" s="356">
        <v>340</v>
      </c>
      <c r="O50" s="356">
        <v>189.9</v>
      </c>
      <c r="P50" s="356">
        <v>195</v>
      </c>
      <c r="Q50" s="355">
        <v>0</v>
      </c>
      <c r="R50" s="356">
        <v>385</v>
      </c>
      <c r="S50" s="356">
        <v>0</v>
      </c>
      <c r="T50" s="356">
        <v>0</v>
      </c>
      <c r="U50" s="356">
        <v>105.3</v>
      </c>
      <c r="V50" s="355">
        <v>355.6189</v>
      </c>
      <c r="W50" s="355">
        <v>580</v>
      </c>
      <c r="X50" s="355">
        <v>1404.9</v>
      </c>
      <c r="Y50" s="357">
        <v>490.3</v>
      </c>
    </row>
    <row r="51" spans="1:25" x14ac:dyDescent="0.25">
      <c r="A51" s="354">
        <v>44806.916666666664</v>
      </c>
      <c r="B51" s="355">
        <v>0</v>
      </c>
      <c r="C51" s="356">
        <v>252.7405</v>
      </c>
      <c r="D51" s="356">
        <v>0</v>
      </c>
      <c r="E51" s="356">
        <v>0</v>
      </c>
      <c r="F51" s="356">
        <v>103.9644</v>
      </c>
      <c r="G51" s="355">
        <v>0</v>
      </c>
      <c r="H51" s="356">
        <v>385</v>
      </c>
      <c r="I51" s="356">
        <v>0</v>
      </c>
      <c r="J51" s="356">
        <v>0</v>
      </c>
      <c r="K51" s="356">
        <v>195</v>
      </c>
      <c r="L51" s="355">
        <v>295</v>
      </c>
      <c r="M51" s="356">
        <v>385</v>
      </c>
      <c r="N51" s="356">
        <v>340</v>
      </c>
      <c r="O51" s="356">
        <v>189.9</v>
      </c>
      <c r="P51" s="356">
        <v>195</v>
      </c>
      <c r="Q51" s="355">
        <v>0</v>
      </c>
      <c r="R51" s="356">
        <v>385</v>
      </c>
      <c r="S51" s="356">
        <v>0</v>
      </c>
      <c r="T51" s="356">
        <v>0</v>
      </c>
      <c r="U51" s="356">
        <v>105.14999999999999</v>
      </c>
      <c r="V51" s="355">
        <v>356.70490000000001</v>
      </c>
      <c r="W51" s="355">
        <v>580</v>
      </c>
      <c r="X51" s="355">
        <v>1404.9</v>
      </c>
      <c r="Y51" s="357">
        <v>490.15</v>
      </c>
    </row>
    <row r="52" spans="1:25" x14ac:dyDescent="0.25">
      <c r="A52" s="354">
        <v>44806.958333333336</v>
      </c>
      <c r="B52" s="355">
        <v>0</v>
      </c>
      <c r="C52" s="356">
        <v>250.97649999999999</v>
      </c>
      <c r="D52" s="356">
        <v>0</v>
      </c>
      <c r="E52" s="356">
        <v>0</v>
      </c>
      <c r="F52" s="356">
        <v>103.8708</v>
      </c>
      <c r="G52" s="355">
        <v>0</v>
      </c>
      <c r="H52" s="356">
        <v>385</v>
      </c>
      <c r="I52" s="356">
        <v>0</v>
      </c>
      <c r="J52" s="356">
        <v>0</v>
      </c>
      <c r="K52" s="356">
        <v>195</v>
      </c>
      <c r="L52" s="355">
        <v>295</v>
      </c>
      <c r="M52" s="356">
        <v>385</v>
      </c>
      <c r="N52" s="356">
        <v>340</v>
      </c>
      <c r="O52" s="356">
        <v>189.9</v>
      </c>
      <c r="P52" s="356">
        <v>195</v>
      </c>
      <c r="Q52" s="355">
        <v>0</v>
      </c>
      <c r="R52" s="356">
        <v>385</v>
      </c>
      <c r="S52" s="356">
        <v>0</v>
      </c>
      <c r="T52" s="356">
        <v>0</v>
      </c>
      <c r="U52" s="356">
        <v>105.14999999999999</v>
      </c>
      <c r="V52" s="355">
        <v>354.84730000000002</v>
      </c>
      <c r="W52" s="355">
        <v>580</v>
      </c>
      <c r="X52" s="355">
        <v>1404.9</v>
      </c>
      <c r="Y52" s="357">
        <v>490.15</v>
      </c>
    </row>
    <row r="53" spans="1:25" x14ac:dyDescent="0.25">
      <c r="A53" s="354">
        <v>44807</v>
      </c>
      <c r="B53" s="355">
        <v>0</v>
      </c>
      <c r="C53" s="356">
        <v>254.38800000000001</v>
      </c>
      <c r="D53" s="356">
        <v>0</v>
      </c>
      <c r="E53" s="356">
        <v>0</v>
      </c>
      <c r="F53" s="356">
        <v>113.0244</v>
      </c>
      <c r="G53" s="355">
        <v>0</v>
      </c>
      <c r="H53" s="356">
        <v>385</v>
      </c>
      <c r="I53" s="356">
        <v>0</v>
      </c>
      <c r="J53" s="356">
        <v>0</v>
      </c>
      <c r="K53" s="356">
        <v>195</v>
      </c>
      <c r="L53" s="355">
        <v>295</v>
      </c>
      <c r="M53" s="356">
        <v>385</v>
      </c>
      <c r="N53" s="356">
        <v>340</v>
      </c>
      <c r="O53" s="356">
        <v>189.9</v>
      </c>
      <c r="P53" s="356">
        <v>195</v>
      </c>
      <c r="Q53" s="355">
        <v>0</v>
      </c>
      <c r="R53" s="356">
        <v>385</v>
      </c>
      <c r="S53" s="356">
        <v>0</v>
      </c>
      <c r="T53" s="356">
        <v>0</v>
      </c>
      <c r="U53" s="356">
        <v>129.44999999999999</v>
      </c>
      <c r="V53" s="355">
        <v>367.41239999999999</v>
      </c>
      <c r="W53" s="355">
        <v>580</v>
      </c>
      <c r="X53" s="355">
        <v>1404.9</v>
      </c>
      <c r="Y53" s="357">
        <v>514.45000000000005</v>
      </c>
    </row>
    <row r="54" spans="1:25" x14ac:dyDescent="0.25">
      <c r="A54" s="354">
        <v>44807.041666666664</v>
      </c>
      <c r="B54" s="355">
        <v>0</v>
      </c>
      <c r="C54" s="356">
        <v>251.0265</v>
      </c>
      <c r="D54" s="356">
        <v>0</v>
      </c>
      <c r="E54" s="356">
        <v>0</v>
      </c>
      <c r="F54" s="356">
        <v>115.59</v>
      </c>
      <c r="G54" s="355">
        <v>0</v>
      </c>
      <c r="H54" s="356">
        <v>385</v>
      </c>
      <c r="I54" s="356">
        <v>0</v>
      </c>
      <c r="J54" s="356">
        <v>0</v>
      </c>
      <c r="K54" s="356">
        <v>195</v>
      </c>
      <c r="L54" s="355">
        <v>295</v>
      </c>
      <c r="M54" s="356">
        <v>385</v>
      </c>
      <c r="N54" s="356">
        <v>340</v>
      </c>
      <c r="O54" s="356">
        <v>189.9</v>
      </c>
      <c r="P54" s="356">
        <v>195</v>
      </c>
      <c r="Q54" s="355">
        <v>0</v>
      </c>
      <c r="R54" s="356">
        <v>346</v>
      </c>
      <c r="S54" s="356">
        <v>0</v>
      </c>
      <c r="T54" s="356">
        <v>0</v>
      </c>
      <c r="U54" s="356">
        <v>135</v>
      </c>
      <c r="V54" s="355">
        <v>366.61649999999997</v>
      </c>
      <c r="W54" s="355">
        <v>580</v>
      </c>
      <c r="X54" s="355">
        <v>1404.9</v>
      </c>
      <c r="Y54" s="357">
        <v>481</v>
      </c>
    </row>
    <row r="55" spans="1:25" x14ac:dyDescent="0.25">
      <c r="A55" s="354">
        <v>44807.083333333336</v>
      </c>
      <c r="B55" s="355">
        <v>0</v>
      </c>
      <c r="C55" s="356">
        <v>252.0445</v>
      </c>
      <c r="D55" s="356">
        <v>0</v>
      </c>
      <c r="E55" s="356">
        <v>0</v>
      </c>
      <c r="F55" s="356">
        <v>77.379599999999996</v>
      </c>
      <c r="G55" s="355">
        <v>0</v>
      </c>
      <c r="H55" s="356">
        <v>385</v>
      </c>
      <c r="I55" s="356">
        <v>0</v>
      </c>
      <c r="J55" s="356">
        <v>0</v>
      </c>
      <c r="K55" s="356">
        <v>195</v>
      </c>
      <c r="L55" s="355">
        <v>295</v>
      </c>
      <c r="M55" s="356">
        <v>385</v>
      </c>
      <c r="N55" s="356">
        <v>340</v>
      </c>
      <c r="O55" s="356">
        <v>189.9</v>
      </c>
      <c r="P55" s="356">
        <v>195</v>
      </c>
      <c r="Q55" s="355">
        <v>0</v>
      </c>
      <c r="R55" s="356">
        <v>345</v>
      </c>
      <c r="S55" s="356">
        <v>0</v>
      </c>
      <c r="T55" s="356">
        <v>0</v>
      </c>
      <c r="U55" s="356">
        <v>135</v>
      </c>
      <c r="V55" s="355">
        <v>329.42410000000001</v>
      </c>
      <c r="W55" s="355">
        <v>580</v>
      </c>
      <c r="X55" s="355">
        <v>1404.9</v>
      </c>
      <c r="Y55" s="357">
        <v>480</v>
      </c>
    </row>
    <row r="56" spans="1:25" x14ac:dyDescent="0.25">
      <c r="A56" s="354">
        <v>44807.125</v>
      </c>
      <c r="B56" s="355">
        <v>0</v>
      </c>
      <c r="C56" s="356">
        <v>250.93799999999999</v>
      </c>
      <c r="D56" s="356">
        <v>0</v>
      </c>
      <c r="E56" s="356">
        <v>0</v>
      </c>
      <c r="F56" s="356">
        <v>66.927599999999998</v>
      </c>
      <c r="G56" s="355">
        <v>0</v>
      </c>
      <c r="H56" s="356">
        <v>385</v>
      </c>
      <c r="I56" s="356">
        <v>0</v>
      </c>
      <c r="J56" s="356">
        <v>0</v>
      </c>
      <c r="K56" s="356">
        <v>178.95</v>
      </c>
      <c r="L56" s="355">
        <v>295</v>
      </c>
      <c r="M56" s="356">
        <v>385</v>
      </c>
      <c r="N56" s="356">
        <v>340</v>
      </c>
      <c r="O56" s="356">
        <v>189.9</v>
      </c>
      <c r="P56" s="356">
        <v>195</v>
      </c>
      <c r="Q56" s="355">
        <v>0</v>
      </c>
      <c r="R56" s="356">
        <v>345</v>
      </c>
      <c r="S56" s="356">
        <v>0</v>
      </c>
      <c r="T56" s="356">
        <v>0</v>
      </c>
      <c r="U56" s="356">
        <v>126.3</v>
      </c>
      <c r="V56" s="355">
        <v>317.86559999999997</v>
      </c>
      <c r="W56" s="355">
        <v>563.95000000000005</v>
      </c>
      <c r="X56" s="355">
        <v>1404.9</v>
      </c>
      <c r="Y56" s="357">
        <v>471.3</v>
      </c>
    </row>
    <row r="57" spans="1:25" x14ac:dyDescent="0.25">
      <c r="A57" s="354">
        <v>44807.166666666664</v>
      </c>
      <c r="B57" s="355">
        <v>0</v>
      </c>
      <c r="C57" s="356">
        <v>250.69450000000001</v>
      </c>
      <c r="D57" s="356">
        <v>0</v>
      </c>
      <c r="E57" s="356">
        <v>0</v>
      </c>
      <c r="F57" s="356">
        <v>54.634799999999998</v>
      </c>
      <c r="G57" s="355">
        <v>0</v>
      </c>
      <c r="H57" s="356">
        <v>385</v>
      </c>
      <c r="I57" s="356">
        <v>0</v>
      </c>
      <c r="J57" s="356">
        <v>0</v>
      </c>
      <c r="K57" s="356">
        <v>61.949999999999996</v>
      </c>
      <c r="L57" s="355">
        <v>295</v>
      </c>
      <c r="M57" s="356">
        <v>385</v>
      </c>
      <c r="N57" s="356">
        <v>340</v>
      </c>
      <c r="O57" s="356">
        <v>189.9</v>
      </c>
      <c r="P57" s="356">
        <v>195</v>
      </c>
      <c r="Q57" s="355">
        <v>0</v>
      </c>
      <c r="R57" s="356">
        <v>345</v>
      </c>
      <c r="S57" s="356">
        <v>0</v>
      </c>
      <c r="T57" s="356">
        <v>0</v>
      </c>
      <c r="U57" s="356">
        <v>58.65</v>
      </c>
      <c r="V57" s="355">
        <v>305.32929999999999</v>
      </c>
      <c r="W57" s="355">
        <v>446.95</v>
      </c>
      <c r="X57" s="355">
        <v>1404.9</v>
      </c>
      <c r="Y57" s="357">
        <v>403.65</v>
      </c>
    </row>
    <row r="58" spans="1:25" x14ac:dyDescent="0.25">
      <c r="A58" s="354">
        <v>44807.208333333336</v>
      </c>
      <c r="B58" s="355">
        <v>0</v>
      </c>
      <c r="C58" s="356">
        <v>250.7115</v>
      </c>
      <c r="D58" s="356">
        <v>0</v>
      </c>
      <c r="E58" s="356">
        <v>0</v>
      </c>
      <c r="F58" s="356">
        <v>6.2351999999999999</v>
      </c>
      <c r="G58" s="355">
        <v>0</v>
      </c>
      <c r="H58" s="356">
        <v>385</v>
      </c>
      <c r="I58" s="356">
        <v>0</v>
      </c>
      <c r="J58" s="356">
        <v>0</v>
      </c>
      <c r="K58" s="356">
        <v>5.85</v>
      </c>
      <c r="L58" s="355">
        <v>295</v>
      </c>
      <c r="M58" s="356">
        <v>385</v>
      </c>
      <c r="N58" s="356">
        <v>340</v>
      </c>
      <c r="O58" s="356">
        <v>189.9</v>
      </c>
      <c r="P58" s="356">
        <v>195</v>
      </c>
      <c r="Q58" s="355">
        <v>0</v>
      </c>
      <c r="R58" s="356">
        <v>345</v>
      </c>
      <c r="S58" s="356">
        <v>0</v>
      </c>
      <c r="T58" s="356">
        <v>0</v>
      </c>
      <c r="U58" s="356">
        <v>5.85</v>
      </c>
      <c r="V58" s="355">
        <v>256.94670000000002</v>
      </c>
      <c r="W58" s="355">
        <v>390.85</v>
      </c>
      <c r="X58" s="355">
        <v>1404.9</v>
      </c>
      <c r="Y58" s="357">
        <v>350.85</v>
      </c>
    </row>
    <row r="59" spans="1:25" x14ac:dyDescent="0.25">
      <c r="A59" s="354">
        <v>44807.25</v>
      </c>
      <c r="B59" s="355">
        <v>0</v>
      </c>
      <c r="C59" s="356">
        <v>250.83799999999999</v>
      </c>
      <c r="D59" s="356">
        <v>0</v>
      </c>
      <c r="E59" s="356">
        <v>0</v>
      </c>
      <c r="F59" s="356">
        <v>0</v>
      </c>
      <c r="G59" s="355">
        <v>0</v>
      </c>
      <c r="H59" s="356">
        <v>385</v>
      </c>
      <c r="I59" s="356">
        <v>0</v>
      </c>
      <c r="J59" s="356">
        <v>0</v>
      </c>
      <c r="K59" s="356">
        <v>0</v>
      </c>
      <c r="L59" s="355">
        <v>295</v>
      </c>
      <c r="M59" s="356">
        <v>385</v>
      </c>
      <c r="N59" s="356">
        <v>340</v>
      </c>
      <c r="O59" s="356">
        <v>189.9</v>
      </c>
      <c r="P59" s="356">
        <v>195</v>
      </c>
      <c r="Q59" s="355">
        <v>0</v>
      </c>
      <c r="R59" s="356">
        <v>345</v>
      </c>
      <c r="S59" s="356">
        <v>0</v>
      </c>
      <c r="T59" s="356">
        <v>0</v>
      </c>
      <c r="U59" s="356">
        <v>0</v>
      </c>
      <c r="V59" s="355">
        <v>250.83799999999999</v>
      </c>
      <c r="W59" s="355">
        <v>385</v>
      </c>
      <c r="X59" s="355">
        <v>1404.9</v>
      </c>
      <c r="Y59" s="357">
        <v>345</v>
      </c>
    </row>
    <row r="60" spans="1:25" x14ac:dyDescent="0.25">
      <c r="A60" s="354">
        <v>44807.291666666664</v>
      </c>
      <c r="B60" s="355">
        <v>0</v>
      </c>
      <c r="C60" s="356">
        <v>252.4135</v>
      </c>
      <c r="D60" s="356">
        <v>0</v>
      </c>
      <c r="E60" s="356">
        <v>0</v>
      </c>
      <c r="F60" s="356">
        <v>0</v>
      </c>
      <c r="G60" s="355">
        <v>0</v>
      </c>
      <c r="H60" s="356">
        <v>385</v>
      </c>
      <c r="I60" s="356">
        <v>0</v>
      </c>
      <c r="J60" s="356">
        <v>0</v>
      </c>
      <c r="K60" s="356">
        <v>0</v>
      </c>
      <c r="L60" s="355">
        <v>295</v>
      </c>
      <c r="M60" s="356">
        <v>385</v>
      </c>
      <c r="N60" s="356">
        <v>340</v>
      </c>
      <c r="O60" s="356">
        <v>189.9</v>
      </c>
      <c r="P60" s="356">
        <v>195</v>
      </c>
      <c r="Q60" s="355">
        <v>0</v>
      </c>
      <c r="R60" s="356">
        <v>345</v>
      </c>
      <c r="S60" s="356">
        <v>0</v>
      </c>
      <c r="T60" s="356">
        <v>0</v>
      </c>
      <c r="U60" s="356">
        <v>0</v>
      </c>
      <c r="V60" s="355">
        <v>252.4135</v>
      </c>
      <c r="W60" s="355">
        <v>385</v>
      </c>
      <c r="X60" s="355">
        <v>1404.9</v>
      </c>
      <c r="Y60" s="357">
        <v>345</v>
      </c>
    </row>
    <row r="61" spans="1:25" x14ac:dyDescent="0.25">
      <c r="A61" s="354">
        <v>44807.333333333336</v>
      </c>
      <c r="B61" s="355">
        <v>0</v>
      </c>
      <c r="C61" s="356">
        <v>254.3135</v>
      </c>
      <c r="D61" s="356">
        <v>0</v>
      </c>
      <c r="E61" s="356">
        <v>0</v>
      </c>
      <c r="F61" s="356">
        <v>0</v>
      </c>
      <c r="G61" s="355">
        <v>0</v>
      </c>
      <c r="H61" s="356">
        <v>385</v>
      </c>
      <c r="I61" s="356">
        <v>0</v>
      </c>
      <c r="J61" s="356">
        <v>0</v>
      </c>
      <c r="K61" s="356">
        <v>0</v>
      </c>
      <c r="L61" s="355">
        <v>295</v>
      </c>
      <c r="M61" s="356">
        <v>385</v>
      </c>
      <c r="N61" s="356">
        <v>340</v>
      </c>
      <c r="O61" s="356">
        <v>189.9</v>
      </c>
      <c r="P61" s="356">
        <v>195</v>
      </c>
      <c r="Q61" s="355">
        <v>0</v>
      </c>
      <c r="R61" s="356">
        <v>345</v>
      </c>
      <c r="S61" s="356">
        <v>0</v>
      </c>
      <c r="T61" s="356">
        <v>0</v>
      </c>
      <c r="U61" s="356">
        <v>0</v>
      </c>
      <c r="V61" s="355">
        <v>254.3135</v>
      </c>
      <c r="W61" s="355">
        <v>385</v>
      </c>
      <c r="X61" s="355">
        <v>1404.9</v>
      </c>
      <c r="Y61" s="357">
        <v>345</v>
      </c>
    </row>
    <row r="62" spans="1:25" x14ac:dyDescent="0.25">
      <c r="A62" s="354">
        <v>44807.375</v>
      </c>
      <c r="B62" s="355">
        <v>0</v>
      </c>
      <c r="C62" s="356">
        <v>251.29300000000001</v>
      </c>
      <c r="D62" s="356">
        <v>0</v>
      </c>
      <c r="E62" s="356">
        <v>0</v>
      </c>
      <c r="F62" s="356">
        <v>0</v>
      </c>
      <c r="G62" s="355">
        <v>0</v>
      </c>
      <c r="H62" s="356">
        <v>385</v>
      </c>
      <c r="I62" s="356">
        <v>0</v>
      </c>
      <c r="J62" s="356">
        <v>0</v>
      </c>
      <c r="K62" s="356">
        <v>0</v>
      </c>
      <c r="L62" s="355">
        <v>295</v>
      </c>
      <c r="M62" s="356">
        <v>385</v>
      </c>
      <c r="N62" s="356">
        <v>340</v>
      </c>
      <c r="O62" s="356">
        <v>189.9</v>
      </c>
      <c r="P62" s="356">
        <v>195</v>
      </c>
      <c r="Q62" s="355">
        <v>0</v>
      </c>
      <c r="R62" s="356">
        <v>345</v>
      </c>
      <c r="S62" s="356">
        <v>0</v>
      </c>
      <c r="T62" s="356">
        <v>0</v>
      </c>
      <c r="U62" s="356">
        <v>0</v>
      </c>
      <c r="V62" s="355">
        <v>251.29300000000001</v>
      </c>
      <c r="W62" s="355">
        <v>385</v>
      </c>
      <c r="X62" s="355">
        <v>1404.9</v>
      </c>
      <c r="Y62" s="357">
        <v>345</v>
      </c>
    </row>
    <row r="63" spans="1:25" x14ac:dyDescent="0.25">
      <c r="A63" s="354">
        <v>44807.416666666664</v>
      </c>
      <c r="B63" s="355">
        <v>0</v>
      </c>
      <c r="C63" s="356">
        <v>254.92349999999999</v>
      </c>
      <c r="D63" s="356">
        <v>0</v>
      </c>
      <c r="E63" s="356">
        <v>0</v>
      </c>
      <c r="F63" s="356">
        <v>0</v>
      </c>
      <c r="G63" s="355">
        <v>0</v>
      </c>
      <c r="H63" s="356">
        <v>385</v>
      </c>
      <c r="I63" s="356">
        <v>0</v>
      </c>
      <c r="J63" s="356">
        <v>0</v>
      </c>
      <c r="K63" s="356">
        <v>0</v>
      </c>
      <c r="L63" s="355">
        <v>295</v>
      </c>
      <c r="M63" s="356">
        <v>385</v>
      </c>
      <c r="N63" s="356">
        <v>340</v>
      </c>
      <c r="O63" s="356">
        <v>189.9</v>
      </c>
      <c r="P63" s="356">
        <v>195</v>
      </c>
      <c r="Q63" s="355">
        <v>0</v>
      </c>
      <c r="R63" s="356">
        <v>345</v>
      </c>
      <c r="S63" s="356">
        <v>0</v>
      </c>
      <c r="T63" s="356">
        <v>0</v>
      </c>
      <c r="U63" s="356">
        <v>0</v>
      </c>
      <c r="V63" s="355">
        <v>254.92349999999999</v>
      </c>
      <c r="W63" s="355">
        <v>385</v>
      </c>
      <c r="X63" s="355">
        <v>1404.9</v>
      </c>
      <c r="Y63" s="357">
        <v>345</v>
      </c>
    </row>
    <row r="64" spans="1:25" x14ac:dyDescent="0.25">
      <c r="A64" s="354">
        <v>44807.458333333336</v>
      </c>
      <c r="B64" s="355">
        <v>0</v>
      </c>
      <c r="C64" s="356">
        <v>250.947</v>
      </c>
      <c r="D64" s="356">
        <v>0</v>
      </c>
      <c r="E64" s="356">
        <v>0</v>
      </c>
      <c r="F64" s="356">
        <v>0</v>
      </c>
      <c r="G64" s="355">
        <v>0</v>
      </c>
      <c r="H64" s="356">
        <v>385</v>
      </c>
      <c r="I64" s="356">
        <v>0</v>
      </c>
      <c r="J64" s="356">
        <v>0</v>
      </c>
      <c r="K64" s="356">
        <v>0</v>
      </c>
      <c r="L64" s="355">
        <v>295</v>
      </c>
      <c r="M64" s="356">
        <v>385</v>
      </c>
      <c r="N64" s="356">
        <v>340</v>
      </c>
      <c r="O64" s="356">
        <v>189.9</v>
      </c>
      <c r="P64" s="356">
        <v>195</v>
      </c>
      <c r="Q64" s="355">
        <v>0</v>
      </c>
      <c r="R64" s="356">
        <v>345</v>
      </c>
      <c r="S64" s="356">
        <v>0</v>
      </c>
      <c r="T64" s="356">
        <v>0</v>
      </c>
      <c r="U64" s="356">
        <v>0</v>
      </c>
      <c r="V64" s="355">
        <v>250.947</v>
      </c>
      <c r="W64" s="355">
        <v>385</v>
      </c>
      <c r="X64" s="355">
        <v>1404.9</v>
      </c>
      <c r="Y64" s="357">
        <v>345</v>
      </c>
    </row>
    <row r="65" spans="1:25" x14ac:dyDescent="0.25">
      <c r="A65" s="354">
        <v>44807.5</v>
      </c>
      <c r="B65" s="355">
        <v>0</v>
      </c>
      <c r="C65" s="356">
        <v>250.99100000000001</v>
      </c>
      <c r="D65" s="356">
        <v>0</v>
      </c>
      <c r="E65" s="356">
        <v>0</v>
      </c>
      <c r="F65" s="356">
        <v>0</v>
      </c>
      <c r="G65" s="355">
        <v>0</v>
      </c>
      <c r="H65" s="356">
        <v>385</v>
      </c>
      <c r="I65" s="356">
        <v>0</v>
      </c>
      <c r="J65" s="356">
        <v>0</v>
      </c>
      <c r="K65" s="356">
        <v>0</v>
      </c>
      <c r="L65" s="355">
        <v>295</v>
      </c>
      <c r="M65" s="356">
        <v>385</v>
      </c>
      <c r="N65" s="356">
        <v>340</v>
      </c>
      <c r="O65" s="356">
        <v>189.9</v>
      </c>
      <c r="P65" s="356">
        <v>195</v>
      </c>
      <c r="Q65" s="355">
        <v>0</v>
      </c>
      <c r="R65" s="356">
        <v>345</v>
      </c>
      <c r="S65" s="356">
        <v>0</v>
      </c>
      <c r="T65" s="356">
        <v>0</v>
      </c>
      <c r="U65" s="356">
        <v>0</v>
      </c>
      <c r="V65" s="355">
        <v>250.99100000000001</v>
      </c>
      <c r="W65" s="355">
        <v>385</v>
      </c>
      <c r="X65" s="355">
        <v>1404.9</v>
      </c>
      <c r="Y65" s="357">
        <v>345</v>
      </c>
    </row>
    <row r="66" spans="1:25" x14ac:dyDescent="0.25">
      <c r="A66" s="354">
        <v>44807.541666666664</v>
      </c>
      <c r="B66" s="355">
        <v>0</v>
      </c>
      <c r="C66" s="356">
        <v>250.98750000000001</v>
      </c>
      <c r="D66" s="356">
        <v>0</v>
      </c>
      <c r="E66" s="356">
        <v>0</v>
      </c>
      <c r="F66" s="356">
        <v>0</v>
      </c>
      <c r="G66" s="355">
        <v>0</v>
      </c>
      <c r="H66" s="356">
        <v>385</v>
      </c>
      <c r="I66" s="356">
        <v>0</v>
      </c>
      <c r="J66" s="356">
        <v>0</v>
      </c>
      <c r="K66" s="356">
        <v>0</v>
      </c>
      <c r="L66" s="355">
        <v>295</v>
      </c>
      <c r="M66" s="356">
        <v>385</v>
      </c>
      <c r="N66" s="356">
        <v>340</v>
      </c>
      <c r="O66" s="356">
        <v>189.9</v>
      </c>
      <c r="P66" s="356">
        <v>195</v>
      </c>
      <c r="Q66" s="355">
        <v>0</v>
      </c>
      <c r="R66" s="356">
        <v>345</v>
      </c>
      <c r="S66" s="356">
        <v>0</v>
      </c>
      <c r="T66" s="356">
        <v>0</v>
      </c>
      <c r="U66" s="356">
        <v>0</v>
      </c>
      <c r="V66" s="355">
        <v>250.98750000000001</v>
      </c>
      <c r="W66" s="355">
        <v>385</v>
      </c>
      <c r="X66" s="355">
        <v>1404.9</v>
      </c>
      <c r="Y66" s="357">
        <v>345</v>
      </c>
    </row>
    <row r="67" spans="1:25" x14ac:dyDescent="0.25">
      <c r="A67" s="354">
        <v>44807.583333333336</v>
      </c>
      <c r="B67" s="355">
        <v>0</v>
      </c>
      <c r="C67" s="356">
        <v>251.05850000000001</v>
      </c>
      <c r="D67" s="356">
        <v>0</v>
      </c>
      <c r="E67" s="356">
        <v>0</v>
      </c>
      <c r="F67" s="356">
        <v>0</v>
      </c>
      <c r="G67" s="355">
        <v>0</v>
      </c>
      <c r="H67" s="356">
        <v>385</v>
      </c>
      <c r="I67" s="356">
        <v>0</v>
      </c>
      <c r="J67" s="356">
        <v>0</v>
      </c>
      <c r="K67" s="356">
        <v>0</v>
      </c>
      <c r="L67" s="355">
        <v>295</v>
      </c>
      <c r="M67" s="356">
        <v>385</v>
      </c>
      <c r="N67" s="356">
        <v>340</v>
      </c>
      <c r="O67" s="356">
        <v>189.9</v>
      </c>
      <c r="P67" s="356">
        <v>195</v>
      </c>
      <c r="Q67" s="355">
        <v>0</v>
      </c>
      <c r="R67" s="356">
        <v>345</v>
      </c>
      <c r="S67" s="356">
        <v>0</v>
      </c>
      <c r="T67" s="356">
        <v>0</v>
      </c>
      <c r="U67" s="356">
        <v>0</v>
      </c>
      <c r="V67" s="355">
        <v>251.05850000000001</v>
      </c>
      <c r="W67" s="355">
        <v>385</v>
      </c>
      <c r="X67" s="355">
        <v>1404.9</v>
      </c>
      <c r="Y67" s="357">
        <v>345</v>
      </c>
    </row>
    <row r="68" spans="1:25" x14ac:dyDescent="0.25">
      <c r="A68" s="354">
        <v>44807.625</v>
      </c>
      <c r="B68" s="355">
        <v>0</v>
      </c>
      <c r="C68" s="356">
        <v>251.86750000000001</v>
      </c>
      <c r="D68" s="356">
        <v>0</v>
      </c>
      <c r="E68" s="356">
        <v>0</v>
      </c>
      <c r="F68" s="356">
        <v>0</v>
      </c>
      <c r="G68" s="355">
        <v>0</v>
      </c>
      <c r="H68" s="356">
        <v>385</v>
      </c>
      <c r="I68" s="356">
        <v>0</v>
      </c>
      <c r="J68" s="356">
        <v>0</v>
      </c>
      <c r="K68" s="356">
        <v>0</v>
      </c>
      <c r="L68" s="355">
        <v>295</v>
      </c>
      <c r="M68" s="356">
        <v>385</v>
      </c>
      <c r="N68" s="356">
        <v>340</v>
      </c>
      <c r="O68" s="356">
        <v>189.9</v>
      </c>
      <c r="P68" s="356">
        <v>195</v>
      </c>
      <c r="Q68" s="355">
        <v>0</v>
      </c>
      <c r="R68" s="356">
        <v>345</v>
      </c>
      <c r="S68" s="356">
        <v>0</v>
      </c>
      <c r="T68" s="356">
        <v>0</v>
      </c>
      <c r="U68" s="356">
        <v>0</v>
      </c>
      <c r="V68" s="355">
        <v>251.86750000000001</v>
      </c>
      <c r="W68" s="355">
        <v>385</v>
      </c>
      <c r="X68" s="355">
        <v>1404.9</v>
      </c>
      <c r="Y68" s="357">
        <v>345</v>
      </c>
    </row>
    <row r="69" spans="1:25" x14ac:dyDescent="0.25">
      <c r="A69" s="354">
        <v>44807.666666666664</v>
      </c>
      <c r="B69" s="355">
        <v>0</v>
      </c>
      <c r="C69" s="356">
        <v>251.0445</v>
      </c>
      <c r="D69" s="356">
        <v>0</v>
      </c>
      <c r="E69" s="356">
        <v>0</v>
      </c>
      <c r="F69" s="356">
        <v>0</v>
      </c>
      <c r="G69" s="355">
        <v>0</v>
      </c>
      <c r="H69" s="356">
        <v>385</v>
      </c>
      <c r="I69" s="356">
        <v>0</v>
      </c>
      <c r="J69" s="356">
        <v>0</v>
      </c>
      <c r="K69" s="356">
        <v>0</v>
      </c>
      <c r="L69" s="355">
        <v>295</v>
      </c>
      <c r="M69" s="356">
        <v>385</v>
      </c>
      <c r="N69" s="356">
        <v>340</v>
      </c>
      <c r="O69" s="356">
        <v>189.9</v>
      </c>
      <c r="P69" s="356">
        <v>195</v>
      </c>
      <c r="Q69" s="355">
        <v>0</v>
      </c>
      <c r="R69" s="356">
        <v>345</v>
      </c>
      <c r="S69" s="356">
        <v>0</v>
      </c>
      <c r="T69" s="356">
        <v>0</v>
      </c>
      <c r="U69" s="356">
        <v>0</v>
      </c>
      <c r="V69" s="355">
        <v>251.0445</v>
      </c>
      <c r="W69" s="355">
        <v>385</v>
      </c>
      <c r="X69" s="355">
        <v>1404.9</v>
      </c>
      <c r="Y69" s="357">
        <v>345</v>
      </c>
    </row>
    <row r="70" spans="1:25" x14ac:dyDescent="0.25">
      <c r="A70" s="354">
        <v>44807.708333333336</v>
      </c>
      <c r="B70" s="355">
        <v>0</v>
      </c>
      <c r="C70" s="356">
        <v>251.751</v>
      </c>
      <c r="D70" s="356">
        <v>0</v>
      </c>
      <c r="E70" s="356">
        <v>0</v>
      </c>
      <c r="F70" s="356">
        <v>0</v>
      </c>
      <c r="G70" s="355">
        <v>0</v>
      </c>
      <c r="H70" s="356">
        <v>385</v>
      </c>
      <c r="I70" s="356">
        <v>0</v>
      </c>
      <c r="J70" s="356">
        <v>0</v>
      </c>
      <c r="K70" s="356">
        <v>0</v>
      </c>
      <c r="L70" s="355">
        <v>295</v>
      </c>
      <c r="M70" s="356">
        <v>385</v>
      </c>
      <c r="N70" s="356">
        <v>340</v>
      </c>
      <c r="O70" s="356">
        <v>189.9</v>
      </c>
      <c r="P70" s="356">
        <v>195</v>
      </c>
      <c r="Q70" s="355">
        <v>0</v>
      </c>
      <c r="R70" s="356">
        <v>345</v>
      </c>
      <c r="S70" s="356">
        <v>0</v>
      </c>
      <c r="T70" s="356">
        <v>0</v>
      </c>
      <c r="U70" s="356">
        <v>0</v>
      </c>
      <c r="V70" s="355">
        <v>251.751</v>
      </c>
      <c r="W70" s="355">
        <v>385</v>
      </c>
      <c r="X70" s="355">
        <v>1404.9</v>
      </c>
      <c r="Y70" s="357">
        <v>345</v>
      </c>
    </row>
    <row r="71" spans="1:25" x14ac:dyDescent="0.25">
      <c r="A71" s="354">
        <v>44807.75</v>
      </c>
      <c r="B71" s="355">
        <v>0</v>
      </c>
      <c r="C71" s="356">
        <v>259.24799999999999</v>
      </c>
      <c r="D71" s="356">
        <v>0</v>
      </c>
      <c r="E71" s="356">
        <v>0</v>
      </c>
      <c r="F71" s="356">
        <v>0</v>
      </c>
      <c r="G71" s="355">
        <v>0</v>
      </c>
      <c r="H71" s="356">
        <v>385</v>
      </c>
      <c r="I71" s="356">
        <v>0</v>
      </c>
      <c r="J71" s="356">
        <v>0</v>
      </c>
      <c r="K71" s="356">
        <v>0</v>
      </c>
      <c r="L71" s="355">
        <v>295</v>
      </c>
      <c r="M71" s="356">
        <v>385</v>
      </c>
      <c r="N71" s="356">
        <v>340</v>
      </c>
      <c r="O71" s="356">
        <v>189.9</v>
      </c>
      <c r="P71" s="356">
        <v>195</v>
      </c>
      <c r="Q71" s="355">
        <v>0</v>
      </c>
      <c r="R71" s="356">
        <v>345</v>
      </c>
      <c r="S71" s="356">
        <v>0</v>
      </c>
      <c r="T71" s="356">
        <v>0</v>
      </c>
      <c r="U71" s="356">
        <v>0</v>
      </c>
      <c r="V71" s="355">
        <v>259.24799999999999</v>
      </c>
      <c r="W71" s="355">
        <v>385</v>
      </c>
      <c r="X71" s="355">
        <v>1404.9</v>
      </c>
      <c r="Y71" s="357">
        <v>345</v>
      </c>
    </row>
    <row r="72" spans="1:25" x14ac:dyDescent="0.25">
      <c r="A72" s="354">
        <v>44807.791666666664</v>
      </c>
      <c r="B72" s="355">
        <v>0</v>
      </c>
      <c r="C72" s="356">
        <v>252.685</v>
      </c>
      <c r="D72" s="356">
        <v>0</v>
      </c>
      <c r="E72" s="356">
        <v>0</v>
      </c>
      <c r="F72" s="356">
        <v>0</v>
      </c>
      <c r="G72" s="355">
        <v>0</v>
      </c>
      <c r="H72" s="356">
        <v>385</v>
      </c>
      <c r="I72" s="356">
        <v>0</v>
      </c>
      <c r="J72" s="356">
        <v>0</v>
      </c>
      <c r="K72" s="356">
        <v>0</v>
      </c>
      <c r="L72" s="355">
        <v>295</v>
      </c>
      <c r="M72" s="356">
        <v>385</v>
      </c>
      <c r="N72" s="356">
        <v>340</v>
      </c>
      <c r="O72" s="356">
        <v>189.9</v>
      </c>
      <c r="P72" s="356">
        <v>195</v>
      </c>
      <c r="Q72" s="355">
        <v>0</v>
      </c>
      <c r="R72" s="356">
        <v>345</v>
      </c>
      <c r="S72" s="356">
        <v>0</v>
      </c>
      <c r="T72" s="356">
        <v>0</v>
      </c>
      <c r="U72" s="356">
        <v>0</v>
      </c>
      <c r="V72" s="355">
        <v>252.685</v>
      </c>
      <c r="W72" s="355">
        <v>385</v>
      </c>
      <c r="X72" s="355">
        <v>1404.9</v>
      </c>
      <c r="Y72" s="357">
        <v>345</v>
      </c>
    </row>
    <row r="73" spans="1:25" x14ac:dyDescent="0.25">
      <c r="A73" s="354">
        <v>44807.833333333336</v>
      </c>
      <c r="B73" s="355">
        <v>0</v>
      </c>
      <c r="C73" s="356">
        <v>251.04900000000001</v>
      </c>
      <c r="D73" s="356">
        <v>0</v>
      </c>
      <c r="E73" s="356">
        <v>0</v>
      </c>
      <c r="F73" s="356">
        <v>0</v>
      </c>
      <c r="G73" s="355">
        <v>0</v>
      </c>
      <c r="H73" s="356">
        <v>385</v>
      </c>
      <c r="I73" s="356">
        <v>0</v>
      </c>
      <c r="J73" s="356">
        <v>0</v>
      </c>
      <c r="K73" s="356">
        <v>0</v>
      </c>
      <c r="L73" s="355">
        <v>295</v>
      </c>
      <c r="M73" s="356">
        <v>385</v>
      </c>
      <c r="N73" s="356">
        <v>340</v>
      </c>
      <c r="O73" s="356">
        <v>189.9</v>
      </c>
      <c r="P73" s="356">
        <v>195</v>
      </c>
      <c r="Q73" s="355">
        <v>0</v>
      </c>
      <c r="R73" s="356">
        <v>345</v>
      </c>
      <c r="S73" s="356">
        <v>0</v>
      </c>
      <c r="T73" s="356">
        <v>0</v>
      </c>
      <c r="U73" s="356">
        <v>0</v>
      </c>
      <c r="V73" s="355">
        <v>251.04900000000001</v>
      </c>
      <c r="W73" s="355">
        <v>385</v>
      </c>
      <c r="X73" s="355">
        <v>1404.9</v>
      </c>
      <c r="Y73" s="357">
        <v>345</v>
      </c>
    </row>
    <row r="74" spans="1:25" x14ac:dyDescent="0.25">
      <c r="A74" s="354">
        <v>44807.875</v>
      </c>
      <c r="B74" s="355">
        <v>0</v>
      </c>
      <c r="C74" s="356">
        <v>264.089</v>
      </c>
      <c r="D74" s="356">
        <v>0</v>
      </c>
      <c r="E74" s="356">
        <v>0</v>
      </c>
      <c r="F74" s="356">
        <v>0</v>
      </c>
      <c r="G74" s="355">
        <v>0</v>
      </c>
      <c r="H74" s="356">
        <v>385</v>
      </c>
      <c r="I74" s="356">
        <v>0</v>
      </c>
      <c r="J74" s="356">
        <v>0</v>
      </c>
      <c r="K74" s="356">
        <v>0</v>
      </c>
      <c r="L74" s="355">
        <v>295</v>
      </c>
      <c r="M74" s="356">
        <v>385</v>
      </c>
      <c r="N74" s="356">
        <v>340</v>
      </c>
      <c r="O74" s="356">
        <v>189.9</v>
      </c>
      <c r="P74" s="356">
        <v>195</v>
      </c>
      <c r="Q74" s="355">
        <v>0</v>
      </c>
      <c r="R74" s="356">
        <v>345</v>
      </c>
      <c r="S74" s="356">
        <v>0</v>
      </c>
      <c r="T74" s="356">
        <v>0</v>
      </c>
      <c r="U74" s="356">
        <v>0</v>
      </c>
      <c r="V74" s="355">
        <v>264.089</v>
      </c>
      <c r="W74" s="355">
        <v>385</v>
      </c>
      <c r="X74" s="355">
        <v>1404.9</v>
      </c>
      <c r="Y74" s="357">
        <v>345</v>
      </c>
    </row>
    <row r="75" spans="1:25" x14ac:dyDescent="0.25">
      <c r="A75" s="354">
        <v>44807.916666666664</v>
      </c>
      <c r="B75" s="355">
        <v>0</v>
      </c>
      <c r="C75" s="356">
        <v>251.017</v>
      </c>
      <c r="D75" s="356">
        <v>0</v>
      </c>
      <c r="E75" s="356">
        <v>0</v>
      </c>
      <c r="F75" s="356">
        <v>0</v>
      </c>
      <c r="G75" s="355">
        <v>0</v>
      </c>
      <c r="H75" s="356">
        <v>385</v>
      </c>
      <c r="I75" s="356">
        <v>0</v>
      </c>
      <c r="J75" s="356">
        <v>0</v>
      </c>
      <c r="K75" s="356">
        <v>0</v>
      </c>
      <c r="L75" s="355">
        <v>295</v>
      </c>
      <c r="M75" s="356">
        <v>385</v>
      </c>
      <c r="N75" s="356">
        <v>340</v>
      </c>
      <c r="O75" s="356">
        <v>189.9</v>
      </c>
      <c r="P75" s="356">
        <v>195</v>
      </c>
      <c r="Q75" s="355">
        <v>0</v>
      </c>
      <c r="R75" s="356">
        <v>345</v>
      </c>
      <c r="S75" s="356">
        <v>0</v>
      </c>
      <c r="T75" s="356">
        <v>0</v>
      </c>
      <c r="U75" s="356">
        <v>0</v>
      </c>
      <c r="V75" s="355">
        <v>251.017</v>
      </c>
      <c r="W75" s="355">
        <v>385</v>
      </c>
      <c r="X75" s="355">
        <v>1404.9</v>
      </c>
      <c r="Y75" s="357">
        <v>345</v>
      </c>
    </row>
    <row r="76" spans="1:25" x14ac:dyDescent="0.25">
      <c r="A76" s="354">
        <v>44807.958333333336</v>
      </c>
      <c r="B76" s="355">
        <v>0</v>
      </c>
      <c r="C76" s="356">
        <v>250.9385</v>
      </c>
      <c r="D76" s="356">
        <v>0</v>
      </c>
      <c r="E76" s="356">
        <v>0</v>
      </c>
      <c r="F76" s="356">
        <v>0</v>
      </c>
      <c r="G76" s="355">
        <v>0</v>
      </c>
      <c r="H76" s="356">
        <v>385</v>
      </c>
      <c r="I76" s="356">
        <v>0</v>
      </c>
      <c r="J76" s="356">
        <v>0</v>
      </c>
      <c r="K76" s="356">
        <v>0</v>
      </c>
      <c r="L76" s="355">
        <v>295</v>
      </c>
      <c r="M76" s="356">
        <v>385</v>
      </c>
      <c r="N76" s="356">
        <v>340</v>
      </c>
      <c r="O76" s="356">
        <v>189.9</v>
      </c>
      <c r="P76" s="356">
        <v>195</v>
      </c>
      <c r="Q76" s="355">
        <v>0</v>
      </c>
      <c r="R76" s="356">
        <v>345</v>
      </c>
      <c r="S76" s="356">
        <v>0</v>
      </c>
      <c r="T76" s="356">
        <v>0</v>
      </c>
      <c r="U76" s="356">
        <v>0</v>
      </c>
      <c r="V76" s="355">
        <v>250.9385</v>
      </c>
      <c r="W76" s="355">
        <v>385</v>
      </c>
      <c r="X76" s="355">
        <v>1404.9</v>
      </c>
      <c r="Y76" s="357">
        <v>345</v>
      </c>
    </row>
    <row r="77" spans="1:25" x14ac:dyDescent="0.25">
      <c r="A77" s="354">
        <v>44808</v>
      </c>
      <c r="B77" s="355">
        <v>0</v>
      </c>
      <c r="C77" s="356">
        <v>250.88900000000001</v>
      </c>
      <c r="D77" s="356">
        <v>0</v>
      </c>
      <c r="E77" s="356">
        <v>0</v>
      </c>
      <c r="F77" s="356">
        <v>0</v>
      </c>
      <c r="G77" s="355">
        <v>0</v>
      </c>
      <c r="H77" s="356">
        <v>385</v>
      </c>
      <c r="I77" s="356">
        <v>0</v>
      </c>
      <c r="J77" s="356">
        <v>0</v>
      </c>
      <c r="K77" s="356">
        <v>0</v>
      </c>
      <c r="L77" s="355">
        <v>295</v>
      </c>
      <c r="M77" s="356">
        <v>385</v>
      </c>
      <c r="N77" s="356">
        <v>340</v>
      </c>
      <c r="O77" s="356">
        <v>189.9</v>
      </c>
      <c r="P77" s="356">
        <v>195</v>
      </c>
      <c r="Q77" s="355">
        <v>0</v>
      </c>
      <c r="R77" s="356">
        <v>345</v>
      </c>
      <c r="S77" s="356">
        <v>0</v>
      </c>
      <c r="T77" s="356">
        <v>0</v>
      </c>
      <c r="U77" s="356">
        <v>0</v>
      </c>
      <c r="V77" s="355">
        <v>250.88900000000001</v>
      </c>
      <c r="W77" s="355">
        <v>385</v>
      </c>
      <c r="X77" s="355">
        <v>1404.9</v>
      </c>
      <c r="Y77" s="357">
        <v>345</v>
      </c>
    </row>
    <row r="78" spans="1:25" x14ac:dyDescent="0.25">
      <c r="A78" s="354">
        <v>44808.041666666664</v>
      </c>
      <c r="B78" s="355">
        <v>0</v>
      </c>
      <c r="C78" s="356">
        <v>250.9665</v>
      </c>
      <c r="D78" s="356">
        <v>0</v>
      </c>
      <c r="E78" s="356">
        <v>0</v>
      </c>
      <c r="F78" s="356">
        <v>0</v>
      </c>
      <c r="G78" s="355">
        <v>0</v>
      </c>
      <c r="H78" s="356">
        <v>385</v>
      </c>
      <c r="I78" s="356">
        <v>0</v>
      </c>
      <c r="J78" s="356">
        <v>0</v>
      </c>
      <c r="K78" s="356">
        <v>0</v>
      </c>
      <c r="L78" s="355">
        <v>295</v>
      </c>
      <c r="M78" s="356">
        <v>385</v>
      </c>
      <c r="N78" s="356">
        <v>340</v>
      </c>
      <c r="O78" s="356">
        <v>189.9</v>
      </c>
      <c r="P78" s="356">
        <v>195</v>
      </c>
      <c r="Q78" s="355">
        <v>0</v>
      </c>
      <c r="R78" s="356">
        <v>345</v>
      </c>
      <c r="S78" s="356">
        <v>0</v>
      </c>
      <c r="T78" s="356">
        <v>0</v>
      </c>
      <c r="U78" s="356">
        <v>0</v>
      </c>
      <c r="V78" s="355">
        <v>250.9665</v>
      </c>
      <c r="W78" s="355">
        <v>385</v>
      </c>
      <c r="X78" s="355">
        <v>1404.9</v>
      </c>
      <c r="Y78" s="357">
        <v>345</v>
      </c>
    </row>
    <row r="79" spans="1:25" x14ac:dyDescent="0.25">
      <c r="A79" s="354">
        <v>44808.083333333336</v>
      </c>
      <c r="B79" s="355">
        <v>0</v>
      </c>
      <c r="C79" s="356">
        <v>250.85650000000001</v>
      </c>
      <c r="D79" s="356">
        <v>0</v>
      </c>
      <c r="E79" s="356">
        <v>0</v>
      </c>
      <c r="F79" s="356">
        <v>0</v>
      </c>
      <c r="G79" s="355">
        <v>0</v>
      </c>
      <c r="H79" s="356">
        <v>385</v>
      </c>
      <c r="I79" s="356">
        <v>0</v>
      </c>
      <c r="J79" s="356">
        <v>0</v>
      </c>
      <c r="K79" s="356">
        <v>0</v>
      </c>
      <c r="L79" s="355">
        <v>295</v>
      </c>
      <c r="M79" s="356">
        <v>385</v>
      </c>
      <c r="N79" s="356">
        <v>340</v>
      </c>
      <c r="O79" s="356">
        <v>189.9</v>
      </c>
      <c r="P79" s="356">
        <v>195</v>
      </c>
      <c r="Q79" s="355">
        <v>0</v>
      </c>
      <c r="R79" s="356">
        <v>345</v>
      </c>
      <c r="S79" s="356">
        <v>0</v>
      </c>
      <c r="T79" s="356">
        <v>0</v>
      </c>
      <c r="U79" s="356">
        <v>0</v>
      </c>
      <c r="V79" s="355">
        <v>250.85650000000001</v>
      </c>
      <c r="W79" s="355">
        <v>385</v>
      </c>
      <c r="X79" s="355">
        <v>1404.9</v>
      </c>
      <c r="Y79" s="357">
        <v>345</v>
      </c>
    </row>
    <row r="80" spans="1:25" x14ac:dyDescent="0.25">
      <c r="A80" s="354">
        <v>44808.125</v>
      </c>
      <c r="B80" s="355">
        <v>0</v>
      </c>
      <c r="C80" s="356">
        <v>250.78749999999999</v>
      </c>
      <c r="D80" s="356">
        <v>0</v>
      </c>
      <c r="E80" s="356">
        <v>0</v>
      </c>
      <c r="F80" s="356">
        <v>0</v>
      </c>
      <c r="G80" s="355">
        <v>0</v>
      </c>
      <c r="H80" s="356">
        <v>385</v>
      </c>
      <c r="I80" s="356">
        <v>0</v>
      </c>
      <c r="J80" s="356">
        <v>0</v>
      </c>
      <c r="K80" s="356">
        <v>0</v>
      </c>
      <c r="L80" s="355">
        <v>295</v>
      </c>
      <c r="M80" s="356">
        <v>385</v>
      </c>
      <c r="N80" s="356">
        <v>340</v>
      </c>
      <c r="O80" s="356">
        <v>189.9</v>
      </c>
      <c r="P80" s="356">
        <v>195</v>
      </c>
      <c r="Q80" s="355">
        <v>0</v>
      </c>
      <c r="R80" s="356">
        <v>345</v>
      </c>
      <c r="S80" s="356">
        <v>0</v>
      </c>
      <c r="T80" s="356">
        <v>0</v>
      </c>
      <c r="U80" s="356">
        <v>0</v>
      </c>
      <c r="V80" s="355">
        <v>250.78749999999999</v>
      </c>
      <c r="W80" s="355">
        <v>385</v>
      </c>
      <c r="X80" s="355">
        <v>1404.9</v>
      </c>
      <c r="Y80" s="357">
        <v>345</v>
      </c>
    </row>
    <row r="81" spans="1:25" x14ac:dyDescent="0.25">
      <c r="A81" s="354">
        <v>44808.166666666664</v>
      </c>
      <c r="B81" s="355">
        <v>0</v>
      </c>
      <c r="C81" s="356">
        <v>250.851</v>
      </c>
      <c r="D81" s="356">
        <v>0</v>
      </c>
      <c r="E81" s="356">
        <v>0</v>
      </c>
      <c r="F81" s="356">
        <v>0</v>
      </c>
      <c r="G81" s="355">
        <v>0</v>
      </c>
      <c r="H81" s="356">
        <v>385</v>
      </c>
      <c r="I81" s="356">
        <v>0</v>
      </c>
      <c r="J81" s="356">
        <v>0</v>
      </c>
      <c r="K81" s="356">
        <v>0</v>
      </c>
      <c r="L81" s="355">
        <v>295</v>
      </c>
      <c r="M81" s="356">
        <v>385</v>
      </c>
      <c r="N81" s="356">
        <v>340</v>
      </c>
      <c r="O81" s="356">
        <v>189.9</v>
      </c>
      <c r="P81" s="356">
        <v>195</v>
      </c>
      <c r="Q81" s="355">
        <v>0</v>
      </c>
      <c r="R81" s="356">
        <v>345</v>
      </c>
      <c r="S81" s="356">
        <v>0</v>
      </c>
      <c r="T81" s="356">
        <v>0</v>
      </c>
      <c r="U81" s="356">
        <v>0</v>
      </c>
      <c r="V81" s="355">
        <v>250.851</v>
      </c>
      <c r="W81" s="355">
        <v>385</v>
      </c>
      <c r="X81" s="355">
        <v>1404.9</v>
      </c>
      <c r="Y81" s="357">
        <v>345</v>
      </c>
    </row>
    <row r="82" spans="1:25" x14ac:dyDescent="0.25">
      <c r="A82" s="354">
        <v>44808.208333333336</v>
      </c>
      <c r="B82" s="355">
        <v>0</v>
      </c>
      <c r="C82" s="356">
        <v>250.81</v>
      </c>
      <c r="D82" s="356">
        <v>0</v>
      </c>
      <c r="E82" s="356">
        <v>0</v>
      </c>
      <c r="F82" s="356">
        <v>0</v>
      </c>
      <c r="G82" s="355">
        <v>0</v>
      </c>
      <c r="H82" s="356">
        <v>385</v>
      </c>
      <c r="I82" s="356">
        <v>0</v>
      </c>
      <c r="J82" s="356">
        <v>0</v>
      </c>
      <c r="K82" s="356">
        <v>0</v>
      </c>
      <c r="L82" s="355">
        <v>295</v>
      </c>
      <c r="M82" s="356">
        <v>385</v>
      </c>
      <c r="N82" s="356">
        <v>340</v>
      </c>
      <c r="O82" s="356">
        <v>189.9</v>
      </c>
      <c r="P82" s="356">
        <v>195</v>
      </c>
      <c r="Q82" s="355">
        <v>0</v>
      </c>
      <c r="R82" s="356">
        <v>345</v>
      </c>
      <c r="S82" s="356">
        <v>0</v>
      </c>
      <c r="T82" s="356">
        <v>0</v>
      </c>
      <c r="U82" s="356">
        <v>0</v>
      </c>
      <c r="V82" s="355">
        <v>250.81</v>
      </c>
      <c r="W82" s="355">
        <v>385</v>
      </c>
      <c r="X82" s="355">
        <v>1404.9</v>
      </c>
      <c r="Y82" s="357">
        <v>345</v>
      </c>
    </row>
    <row r="83" spans="1:25" x14ac:dyDescent="0.25">
      <c r="A83" s="354">
        <v>44808.25</v>
      </c>
      <c r="B83" s="355">
        <v>0</v>
      </c>
      <c r="C83" s="356">
        <v>250.989</v>
      </c>
      <c r="D83" s="356">
        <v>0</v>
      </c>
      <c r="E83" s="356">
        <v>0</v>
      </c>
      <c r="F83" s="356">
        <v>0</v>
      </c>
      <c r="G83" s="355">
        <v>0</v>
      </c>
      <c r="H83" s="356">
        <v>385</v>
      </c>
      <c r="I83" s="356">
        <v>0</v>
      </c>
      <c r="J83" s="356">
        <v>0</v>
      </c>
      <c r="K83" s="356">
        <v>0</v>
      </c>
      <c r="L83" s="355">
        <v>295</v>
      </c>
      <c r="M83" s="356">
        <v>385</v>
      </c>
      <c r="N83" s="356">
        <v>340</v>
      </c>
      <c r="O83" s="356">
        <v>189.9</v>
      </c>
      <c r="P83" s="356">
        <v>195</v>
      </c>
      <c r="Q83" s="355">
        <v>0</v>
      </c>
      <c r="R83" s="356">
        <v>345</v>
      </c>
      <c r="S83" s="356">
        <v>0</v>
      </c>
      <c r="T83" s="356">
        <v>0</v>
      </c>
      <c r="U83" s="356">
        <v>0</v>
      </c>
      <c r="V83" s="355">
        <v>250.989</v>
      </c>
      <c r="W83" s="355">
        <v>385</v>
      </c>
      <c r="X83" s="355">
        <v>1404.9</v>
      </c>
      <c r="Y83" s="357">
        <v>345</v>
      </c>
    </row>
    <row r="84" spans="1:25" x14ac:dyDescent="0.25">
      <c r="A84" s="354">
        <v>44808.291666666664</v>
      </c>
      <c r="B84" s="355">
        <v>0</v>
      </c>
      <c r="C84" s="356">
        <v>254.8535</v>
      </c>
      <c r="D84" s="356">
        <v>0</v>
      </c>
      <c r="E84" s="356">
        <v>0</v>
      </c>
      <c r="F84" s="356">
        <v>0</v>
      </c>
      <c r="G84" s="355">
        <v>0</v>
      </c>
      <c r="H84" s="356">
        <v>385</v>
      </c>
      <c r="I84" s="356">
        <v>0</v>
      </c>
      <c r="J84" s="356">
        <v>0</v>
      </c>
      <c r="K84" s="356">
        <v>0</v>
      </c>
      <c r="L84" s="355">
        <v>295</v>
      </c>
      <c r="M84" s="356">
        <v>385</v>
      </c>
      <c r="N84" s="356">
        <v>340</v>
      </c>
      <c r="O84" s="356">
        <v>189.9</v>
      </c>
      <c r="P84" s="356">
        <v>195</v>
      </c>
      <c r="Q84" s="355">
        <v>0</v>
      </c>
      <c r="R84" s="356">
        <v>345</v>
      </c>
      <c r="S84" s="356">
        <v>0</v>
      </c>
      <c r="T84" s="356">
        <v>0</v>
      </c>
      <c r="U84" s="356">
        <v>0</v>
      </c>
      <c r="V84" s="355">
        <v>254.8535</v>
      </c>
      <c r="W84" s="355">
        <v>385</v>
      </c>
      <c r="X84" s="355">
        <v>1404.9</v>
      </c>
      <c r="Y84" s="357">
        <v>345</v>
      </c>
    </row>
    <row r="85" spans="1:25" x14ac:dyDescent="0.25">
      <c r="A85" s="354">
        <v>44808.333333333336</v>
      </c>
      <c r="B85" s="355">
        <v>0</v>
      </c>
      <c r="C85" s="356">
        <v>251.99199999999999</v>
      </c>
      <c r="D85" s="356">
        <v>0</v>
      </c>
      <c r="E85" s="356">
        <v>0</v>
      </c>
      <c r="F85" s="356">
        <v>0</v>
      </c>
      <c r="G85" s="355">
        <v>0</v>
      </c>
      <c r="H85" s="356">
        <v>385</v>
      </c>
      <c r="I85" s="356">
        <v>0</v>
      </c>
      <c r="J85" s="356">
        <v>0</v>
      </c>
      <c r="K85" s="356">
        <v>0</v>
      </c>
      <c r="L85" s="355">
        <v>295</v>
      </c>
      <c r="M85" s="356">
        <v>385</v>
      </c>
      <c r="N85" s="356">
        <v>340</v>
      </c>
      <c r="O85" s="356">
        <v>189.9</v>
      </c>
      <c r="P85" s="356">
        <v>195</v>
      </c>
      <c r="Q85" s="355">
        <v>0</v>
      </c>
      <c r="R85" s="356">
        <v>345</v>
      </c>
      <c r="S85" s="356">
        <v>0</v>
      </c>
      <c r="T85" s="356">
        <v>0</v>
      </c>
      <c r="U85" s="356">
        <v>0</v>
      </c>
      <c r="V85" s="355">
        <v>251.99199999999999</v>
      </c>
      <c r="W85" s="355">
        <v>385</v>
      </c>
      <c r="X85" s="355">
        <v>1404.9</v>
      </c>
      <c r="Y85" s="357">
        <v>345</v>
      </c>
    </row>
    <row r="86" spans="1:25" x14ac:dyDescent="0.25">
      <c r="A86" s="354">
        <v>44808.375</v>
      </c>
      <c r="B86" s="355">
        <v>0</v>
      </c>
      <c r="C86" s="356">
        <v>250.6225</v>
      </c>
      <c r="D86" s="356">
        <v>0</v>
      </c>
      <c r="E86" s="356">
        <v>0</v>
      </c>
      <c r="F86" s="356">
        <v>0</v>
      </c>
      <c r="G86" s="355">
        <v>0</v>
      </c>
      <c r="H86" s="356">
        <v>385</v>
      </c>
      <c r="I86" s="356">
        <v>0</v>
      </c>
      <c r="J86" s="356">
        <v>0</v>
      </c>
      <c r="K86" s="356">
        <v>0</v>
      </c>
      <c r="L86" s="355">
        <v>295</v>
      </c>
      <c r="M86" s="356">
        <v>385</v>
      </c>
      <c r="N86" s="356">
        <v>340</v>
      </c>
      <c r="O86" s="356">
        <v>189.9</v>
      </c>
      <c r="P86" s="356">
        <v>195</v>
      </c>
      <c r="Q86" s="355">
        <v>0</v>
      </c>
      <c r="R86" s="356">
        <v>345</v>
      </c>
      <c r="S86" s="356">
        <v>0</v>
      </c>
      <c r="T86" s="356">
        <v>0</v>
      </c>
      <c r="U86" s="356">
        <v>0</v>
      </c>
      <c r="V86" s="355">
        <v>250.6225</v>
      </c>
      <c r="W86" s="355">
        <v>385</v>
      </c>
      <c r="X86" s="355">
        <v>1404.9</v>
      </c>
      <c r="Y86" s="357">
        <v>345</v>
      </c>
    </row>
    <row r="87" spans="1:25" x14ac:dyDescent="0.25">
      <c r="A87" s="354">
        <v>44808.416666666664</v>
      </c>
      <c r="B87" s="355">
        <v>0</v>
      </c>
      <c r="C87" s="356">
        <v>251.16499999999999</v>
      </c>
      <c r="D87" s="356">
        <v>0</v>
      </c>
      <c r="E87" s="356">
        <v>0</v>
      </c>
      <c r="F87" s="356">
        <v>0</v>
      </c>
      <c r="G87" s="355">
        <v>0</v>
      </c>
      <c r="H87" s="356">
        <v>385</v>
      </c>
      <c r="I87" s="356">
        <v>0</v>
      </c>
      <c r="J87" s="356">
        <v>0</v>
      </c>
      <c r="K87" s="356">
        <v>0</v>
      </c>
      <c r="L87" s="355">
        <v>295</v>
      </c>
      <c r="M87" s="356">
        <v>385</v>
      </c>
      <c r="N87" s="356">
        <v>340</v>
      </c>
      <c r="O87" s="356">
        <v>189.9</v>
      </c>
      <c r="P87" s="356">
        <v>195</v>
      </c>
      <c r="Q87" s="355">
        <v>0</v>
      </c>
      <c r="R87" s="356">
        <v>345</v>
      </c>
      <c r="S87" s="356">
        <v>0</v>
      </c>
      <c r="T87" s="356">
        <v>0</v>
      </c>
      <c r="U87" s="356">
        <v>0</v>
      </c>
      <c r="V87" s="355">
        <v>251.16499999999999</v>
      </c>
      <c r="W87" s="355">
        <v>385</v>
      </c>
      <c r="X87" s="355">
        <v>1404.9</v>
      </c>
      <c r="Y87" s="357">
        <v>345</v>
      </c>
    </row>
    <row r="88" spans="1:25" x14ac:dyDescent="0.25">
      <c r="A88" s="354">
        <v>44808.458333333336</v>
      </c>
      <c r="B88" s="355">
        <v>0</v>
      </c>
      <c r="C88" s="356">
        <v>252.541</v>
      </c>
      <c r="D88" s="356">
        <v>0</v>
      </c>
      <c r="E88" s="356">
        <v>0</v>
      </c>
      <c r="F88" s="356">
        <v>0</v>
      </c>
      <c r="G88" s="355">
        <v>0</v>
      </c>
      <c r="H88" s="356">
        <v>385</v>
      </c>
      <c r="I88" s="356">
        <v>0</v>
      </c>
      <c r="J88" s="356">
        <v>0</v>
      </c>
      <c r="K88" s="356">
        <v>0</v>
      </c>
      <c r="L88" s="355">
        <v>295</v>
      </c>
      <c r="M88" s="356">
        <v>385</v>
      </c>
      <c r="N88" s="356">
        <v>340</v>
      </c>
      <c r="O88" s="356">
        <v>189.9</v>
      </c>
      <c r="P88" s="356">
        <v>195</v>
      </c>
      <c r="Q88" s="355">
        <v>0</v>
      </c>
      <c r="R88" s="356">
        <v>345</v>
      </c>
      <c r="S88" s="356">
        <v>0</v>
      </c>
      <c r="T88" s="356">
        <v>0</v>
      </c>
      <c r="U88" s="356">
        <v>0</v>
      </c>
      <c r="V88" s="355">
        <v>252.541</v>
      </c>
      <c r="W88" s="355">
        <v>385</v>
      </c>
      <c r="X88" s="355">
        <v>1404.9</v>
      </c>
      <c r="Y88" s="357">
        <v>345</v>
      </c>
    </row>
    <row r="89" spans="1:25" x14ac:dyDescent="0.25">
      <c r="A89" s="354">
        <v>44808.5</v>
      </c>
      <c r="B89" s="355">
        <v>0</v>
      </c>
      <c r="C89" s="356">
        <v>250.56899999999999</v>
      </c>
      <c r="D89" s="356">
        <v>0</v>
      </c>
      <c r="E89" s="356">
        <v>0</v>
      </c>
      <c r="F89" s="356">
        <v>0</v>
      </c>
      <c r="G89" s="355">
        <v>0</v>
      </c>
      <c r="H89" s="356">
        <v>385</v>
      </c>
      <c r="I89" s="356">
        <v>0</v>
      </c>
      <c r="J89" s="356">
        <v>0</v>
      </c>
      <c r="K89" s="356">
        <v>0</v>
      </c>
      <c r="L89" s="355">
        <v>295</v>
      </c>
      <c r="M89" s="356">
        <v>385</v>
      </c>
      <c r="N89" s="356">
        <v>340</v>
      </c>
      <c r="O89" s="356">
        <v>189.9</v>
      </c>
      <c r="P89" s="356">
        <v>195</v>
      </c>
      <c r="Q89" s="355">
        <v>0</v>
      </c>
      <c r="R89" s="356">
        <v>345</v>
      </c>
      <c r="S89" s="356">
        <v>0</v>
      </c>
      <c r="T89" s="356">
        <v>0</v>
      </c>
      <c r="U89" s="356">
        <v>0</v>
      </c>
      <c r="V89" s="355">
        <v>250.56899999999999</v>
      </c>
      <c r="W89" s="355">
        <v>385</v>
      </c>
      <c r="X89" s="355">
        <v>1404.9</v>
      </c>
      <c r="Y89" s="357">
        <v>345</v>
      </c>
    </row>
    <row r="90" spans="1:25" x14ac:dyDescent="0.25">
      <c r="A90" s="354">
        <v>44808.541666666664</v>
      </c>
      <c r="B90" s="355">
        <v>0</v>
      </c>
      <c r="C90" s="356">
        <v>252.67250000000001</v>
      </c>
      <c r="D90" s="356">
        <v>0</v>
      </c>
      <c r="E90" s="356">
        <v>0</v>
      </c>
      <c r="F90" s="356">
        <v>0</v>
      </c>
      <c r="G90" s="355">
        <v>0</v>
      </c>
      <c r="H90" s="356">
        <v>385</v>
      </c>
      <c r="I90" s="356">
        <v>0</v>
      </c>
      <c r="J90" s="356">
        <v>0</v>
      </c>
      <c r="K90" s="356">
        <v>0</v>
      </c>
      <c r="L90" s="355">
        <v>295</v>
      </c>
      <c r="M90" s="356">
        <v>385</v>
      </c>
      <c r="N90" s="356">
        <v>340</v>
      </c>
      <c r="O90" s="356">
        <v>189.9</v>
      </c>
      <c r="P90" s="356">
        <v>195</v>
      </c>
      <c r="Q90" s="355">
        <v>0</v>
      </c>
      <c r="R90" s="356">
        <v>345</v>
      </c>
      <c r="S90" s="356">
        <v>0</v>
      </c>
      <c r="T90" s="356">
        <v>0</v>
      </c>
      <c r="U90" s="356">
        <v>0</v>
      </c>
      <c r="V90" s="355">
        <v>252.67250000000001</v>
      </c>
      <c r="W90" s="355">
        <v>385</v>
      </c>
      <c r="X90" s="355">
        <v>1404.9</v>
      </c>
      <c r="Y90" s="357">
        <v>345</v>
      </c>
    </row>
    <row r="91" spans="1:25" x14ac:dyDescent="0.25">
      <c r="A91" s="354">
        <v>44808.583333333336</v>
      </c>
      <c r="B91" s="355">
        <v>0</v>
      </c>
      <c r="C91" s="356">
        <v>252.72149999999999</v>
      </c>
      <c r="D91" s="356">
        <v>0</v>
      </c>
      <c r="E91" s="356">
        <v>0</v>
      </c>
      <c r="F91" s="356">
        <v>0</v>
      </c>
      <c r="G91" s="355">
        <v>0</v>
      </c>
      <c r="H91" s="356">
        <v>385</v>
      </c>
      <c r="I91" s="356">
        <v>0</v>
      </c>
      <c r="J91" s="356">
        <v>0</v>
      </c>
      <c r="K91" s="356">
        <v>0</v>
      </c>
      <c r="L91" s="355">
        <v>295</v>
      </c>
      <c r="M91" s="356">
        <v>385</v>
      </c>
      <c r="N91" s="356">
        <v>340</v>
      </c>
      <c r="O91" s="356">
        <v>189.9</v>
      </c>
      <c r="P91" s="356">
        <v>195</v>
      </c>
      <c r="Q91" s="355">
        <v>0</v>
      </c>
      <c r="R91" s="356">
        <v>345</v>
      </c>
      <c r="S91" s="356">
        <v>0</v>
      </c>
      <c r="T91" s="356">
        <v>0</v>
      </c>
      <c r="U91" s="356">
        <v>0</v>
      </c>
      <c r="V91" s="355">
        <v>252.72149999999999</v>
      </c>
      <c r="W91" s="355">
        <v>385</v>
      </c>
      <c r="X91" s="355">
        <v>1404.9</v>
      </c>
      <c r="Y91" s="357">
        <v>345</v>
      </c>
    </row>
    <row r="92" spans="1:25" x14ac:dyDescent="0.25">
      <c r="A92" s="354">
        <v>44808.625</v>
      </c>
      <c r="B92" s="355">
        <v>0</v>
      </c>
      <c r="C92" s="356">
        <v>251</v>
      </c>
      <c r="D92" s="356">
        <v>0</v>
      </c>
      <c r="E92" s="356">
        <v>0</v>
      </c>
      <c r="F92" s="356">
        <v>0</v>
      </c>
      <c r="G92" s="355">
        <v>0</v>
      </c>
      <c r="H92" s="356">
        <v>385</v>
      </c>
      <c r="I92" s="356">
        <v>0</v>
      </c>
      <c r="J92" s="356">
        <v>0</v>
      </c>
      <c r="K92" s="356">
        <v>0</v>
      </c>
      <c r="L92" s="355">
        <v>295</v>
      </c>
      <c r="M92" s="356">
        <v>385</v>
      </c>
      <c r="N92" s="356">
        <v>340</v>
      </c>
      <c r="O92" s="356">
        <v>189.9</v>
      </c>
      <c r="P92" s="356">
        <v>195</v>
      </c>
      <c r="Q92" s="355">
        <v>0</v>
      </c>
      <c r="R92" s="356">
        <v>345</v>
      </c>
      <c r="S92" s="356">
        <v>0</v>
      </c>
      <c r="T92" s="356">
        <v>0</v>
      </c>
      <c r="U92" s="356">
        <v>0</v>
      </c>
      <c r="V92" s="355">
        <v>251</v>
      </c>
      <c r="W92" s="355">
        <v>385</v>
      </c>
      <c r="X92" s="355">
        <v>1404.9</v>
      </c>
      <c r="Y92" s="357">
        <v>345</v>
      </c>
    </row>
    <row r="93" spans="1:25" x14ac:dyDescent="0.25">
      <c r="A93" s="354">
        <v>44808.666666666664</v>
      </c>
      <c r="B93" s="355">
        <v>0</v>
      </c>
      <c r="C93" s="356">
        <v>250.63749999999999</v>
      </c>
      <c r="D93" s="356">
        <v>0</v>
      </c>
      <c r="E93" s="356">
        <v>0</v>
      </c>
      <c r="F93" s="356">
        <v>0</v>
      </c>
      <c r="G93" s="355">
        <v>0</v>
      </c>
      <c r="H93" s="356">
        <v>385</v>
      </c>
      <c r="I93" s="356">
        <v>0</v>
      </c>
      <c r="J93" s="356">
        <v>0</v>
      </c>
      <c r="K93" s="356">
        <v>0</v>
      </c>
      <c r="L93" s="355">
        <v>295</v>
      </c>
      <c r="M93" s="356">
        <v>385</v>
      </c>
      <c r="N93" s="356">
        <v>340</v>
      </c>
      <c r="O93" s="356">
        <v>189.9</v>
      </c>
      <c r="P93" s="356">
        <v>195</v>
      </c>
      <c r="Q93" s="355">
        <v>0</v>
      </c>
      <c r="R93" s="356">
        <v>345</v>
      </c>
      <c r="S93" s="356">
        <v>0</v>
      </c>
      <c r="T93" s="356">
        <v>0</v>
      </c>
      <c r="U93" s="356">
        <v>0</v>
      </c>
      <c r="V93" s="355">
        <v>250.63749999999999</v>
      </c>
      <c r="W93" s="355">
        <v>385</v>
      </c>
      <c r="X93" s="355">
        <v>1404.9</v>
      </c>
      <c r="Y93" s="357">
        <v>345</v>
      </c>
    </row>
    <row r="94" spans="1:25" x14ac:dyDescent="0.25">
      <c r="A94" s="354">
        <v>44808.708333333336</v>
      </c>
      <c r="B94" s="355">
        <v>0</v>
      </c>
      <c r="C94" s="356">
        <v>251.13149999999999</v>
      </c>
      <c r="D94" s="356">
        <v>0</v>
      </c>
      <c r="E94" s="356">
        <v>0</v>
      </c>
      <c r="F94" s="356">
        <v>0</v>
      </c>
      <c r="G94" s="355">
        <v>0</v>
      </c>
      <c r="H94" s="356">
        <v>385</v>
      </c>
      <c r="I94" s="356">
        <v>0</v>
      </c>
      <c r="J94" s="356">
        <v>0</v>
      </c>
      <c r="K94" s="356">
        <v>0</v>
      </c>
      <c r="L94" s="355">
        <v>295</v>
      </c>
      <c r="M94" s="356">
        <v>385</v>
      </c>
      <c r="N94" s="356">
        <v>340</v>
      </c>
      <c r="O94" s="356">
        <v>189.9</v>
      </c>
      <c r="P94" s="356">
        <v>195</v>
      </c>
      <c r="Q94" s="355">
        <v>0</v>
      </c>
      <c r="R94" s="356">
        <v>345</v>
      </c>
      <c r="S94" s="356">
        <v>0</v>
      </c>
      <c r="T94" s="356">
        <v>0</v>
      </c>
      <c r="U94" s="356">
        <v>0</v>
      </c>
      <c r="V94" s="355">
        <v>251.13149999999999</v>
      </c>
      <c r="W94" s="355">
        <v>385</v>
      </c>
      <c r="X94" s="355">
        <v>1404.9</v>
      </c>
      <c r="Y94" s="357">
        <v>345</v>
      </c>
    </row>
    <row r="95" spans="1:25" x14ac:dyDescent="0.25">
      <c r="A95" s="354">
        <v>44808.75</v>
      </c>
      <c r="B95" s="355">
        <v>0</v>
      </c>
      <c r="C95" s="356">
        <v>251.066</v>
      </c>
      <c r="D95" s="356">
        <v>0</v>
      </c>
      <c r="E95" s="356">
        <v>0</v>
      </c>
      <c r="F95" s="356">
        <v>0</v>
      </c>
      <c r="G95" s="355">
        <v>0</v>
      </c>
      <c r="H95" s="356">
        <v>385</v>
      </c>
      <c r="I95" s="356">
        <v>0</v>
      </c>
      <c r="J95" s="356">
        <v>0</v>
      </c>
      <c r="K95" s="356">
        <v>0</v>
      </c>
      <c r="L95" s="355">
        <v>295</v>
      </c>
      <c r="M95" s="356">
        <v>385</v>
      </c>
      <c r="N95" s="356">
        <v>340</v>
      </c>
      <c r="O95" s="356">
        <v>189.9</v>
      </c>
      <c r="P95" s="356">
        <v>195</v>
      </c>
      <c r="Q95" s="355">
        <v>0</v>
      </c>
      <c r="R95" s="356">
        <v>384.5</v>
      </c>
      <c r="S95" s="356">
        <v>0</v>
      </c>
      <c r="T95" s="356">
        <v>0</v>
      </c>
      <c r="U95" s="356">
        <v>0</v>
      </c>
      <c r="V95" s="355">
        <v>251.066</v>
      </c>
      <c r="W95" s="355">
        <v>385</v>
      </c>
      <c r="X95" s="355">
        <v>1404.9</v>
      </c>
      <c r="Y95" s="357">
        <v>384.5</v>
      </c>
    </row>
    <row r="96" spans="1:25" x14ac:dyDescent="0.25">
      <c r="A96" s="354">
        <v>44808.791666666664</v>
      </c>
      <c r="B96" s="355">
        <v>0</v>
      </c>
      <c r="C96" s="356">
        <v>251.054</v>
      </c>
      <c r="D96" s="356">
        <v>0</v>
      </c>
      <c r="E96" s="356">
        <v>0</v>
      </c>
      <c r="F96" s="356">
        <v>0</v>
      </c>
      <c r="G96" s="355">
        <v>0</v>
      </c>
      <c r="H96" s="356">
        <v>385</v>
      </c>
      <c r="I96" s="356">
        <v>0</v>
      </c>
      <c r="J96" s="356">
        <v>0</v>
      </c>
      <c r="K96" s="356">
        <v>0</v>
      </c>
      <c r="L96" s="355">
        <v>295</v>
      </c>
      <c r="M96" s="356">
        <v>385</v>
      </c>
      <c r="N96" s="356">
        <v>340</v>
      </c>
      <c r="O96" s="356">
        <v>189.9</v>
      </c>
      <c r="P96" s="356">
        <v>195</v>
      </c>
      <c r="Q96" s="355">
        <v>0</v>
      </c>
      <c r="R96" s="356">
        <v>385</v>
      </c>
      <c r="S96" s="356">
        <v>0</v>
      </c>
      <c r="T96" s="356">
        <v>0</v>
      </c>
      <c r="U96" s="356">
        <v>0</v>
      </c>
      <c r="V96" s="355">
        <v>251.054</v>
      </c>
      <c r="W96" s="355">
        <v>385</v>
      </c>
      <c r="X96" s="355">
        <v>1404.9</v>
      </c>
      <c r="Y96" s="357">
        <v>385</v>
      </c>
    </row>
    <row r="97" spans="1:25" x14ac:dyDescent="0.25">
      <c r="A97" s="354">
        <v>44808.833333333336</v>
      </c>
      <c r="B97" s="355">
        <v>0</v>
      </c>
      <c r="C97" s="356">
        <v>250.77950000000001</v>
      </c>
      <c r="D97" s="356">
        <v>0</v>
      </c>
      <c r="E97" s="356">
        <v>0</v>
      </c>
      <c r="F97" s="356">
        <v>0</v>
      </c>
      <c r="G97" s="355">
        <v>0</v>
      </c>
      <c r="H97" s="356">
        <v>385</v>
      </c>
      <c r="I97" s="356">
        <v>0</v>
      </c>
      <c r="J97" s="356">
        <v>0</v>
      </c>
      <c r="K97" s="356">
        <v>0</v>
      </c>
      <c r="L97" s="355">
        <v>295</v>
      </c>
      <c r="M97" s="356">
        <v>385</v>
      </c>
      <c r="N97" s="356">
        <v>340</v>
      </c>
      <c r="O97" s="356">
        <v>189.9</v>
      </c>
      <c r="P97" s="356">
        <v>195</v>
      </c>
      <c r="Q97" s="355">
        <v>0</v>
      </c>
      <c r="R97" s="356">
        <v>385</v>
      </c>
      <c r="S97" s="356">
        <v>0</v>
      </c>
      <c r="T97" s="356">
        <v>0</v>
      </c>
      <c r="U97" s="356">
        <v>0</v>
      </c>
      <c r="V97" s="355">
        <v>250.77950000000001</v>
      </c>
      <c r="W97" s="355">
        <v>385</v>
      </c>
      <c r="X97" s="355">
        <v>1404.9</v>
      </c>
      <c r="Y97" s="357">
        <v>385</v>
      </c>
    </row>
    <row r="98" spans="1:25" x14ac:dyDescent="0.25">
      <c r="A98" s="354">
        <v>44808.875</v>
      </c>
      <c r="B98" s="355">
        <v>0</v>
      </c>
      <c r="C98" s="356">
        <v>250.9205</v>
      </c>
      <c r="D98" s="356">
        <v>0</v>
      </c>
      <c r="E98" s="356">
        <v>0</v>
      </c>
      <c r="F98" s="356">
        <v>0</v>
      </c>
      <c r="G98" s="355">
        <v>0</v>
      </c>
      <c r="H98" s="356">
        <v>385</v>
      </c>
      <c r="I98" s="356">
        <v>0</v>
      </c>
      <c r="J98" s="356">
        <v>0</v>
      </c>
      <c r="K98" s="356">
        <v>0</v>
      </c>
      <c r="L98" s="355">
        <v>295</v>
      </c>
      <c r="M98" s="356">
        <v>385</v>
      </c>
      <c r="N98" s="356">
        <v>340</v>
      </c>
      <c r="O98" s="356">
        <v>189.9</v>
      </c>
      <c r="P98" s="356">
        <v>195</v>
      </c>
      <c r="Q98" s="355">
        <v>0</v>
      </c>
      <c r="R98" s="356">
        <v>385</v>
      </c>
      <c r="S98" s="356">
        <v>0</v>
      </c>
      <c r="T98" s="356">
        <v>0</v>
      </c>
      <c r="U98" s="356">
        <v>0</v>
      </c>
      <c r="V98" s="355">
        <v>250.9205</v>
      </c>
      <c r="W98" s="355">
        <v>385</v>
      </c>
      <c r="X98" s="355">
        <v>1404.9</v>
      </c>
      <c r="Y98" s="357">
        <v>385</v>
      </c>
    </row>
    <row r="99" spans="1:25" x14ac:dyDescent="0.25">
      <c r="A99" s="354">
        <v>44808.916666666664</v>
      </c>
      <c r="B99" s="355">
        <v>0</v>
      </c>
      <c r="C99" s="356">
        <v>250.65100000000001</v>
      </c>
      <c r="D99" s="356">
        <v>0</v>
      </c>
      <c r="E99" s="356">
        <v>0</v>
      </c>
      <c r="F99" s="356">
        <v>0</v>
      </c>
      <c r="G99" s="355">
        <v>0</v>
      </c>
      <c r="H99" s="356">
        <v>385</v>
      </c>
      <c r="I99" s="356">
        <v>0</v>
      </c>
      <c r="J99" s="356">
        <v>0</v>
      </c>
      <c r="K99" s="356">
        <v>0</v>
      </c>
      <c r="L99" s="355">
        <v>295</v>
      </c>
      <c r="M99" s="356">
        <v>385</v>
      </c>
      <c r="N99" s="356">
        <v>340</v>
      </c>
      <c r="O99" s="356">
        <v>189.9</v>
      </c>
      <c r="P99" s="356">
        <v>195</v>
      </c>
      <c r="Q99" s="355">
        <v>0</v>
      </c>
      <c r="R99" s="356">
        <v>385</v>
      </c>
      <c r="S99" s="356">
        <v>0</v>
      </c>
      <c r="T99" s="356">
        <v>0</v>
      </c>
      <c r="U99" s="356">
        <v>0</v>
      </c>
      <c r="V99" s="355">
        <v>250.65100000000001</v>
      </c>
      <c r="W99" s="355">
        <v>385</v>
      </c>
      <c r="X99" s="355">
        <v>1404.9</v>
      </c>
      <c r="Y99" s="357">
        <v>385</v>
      </c>
    </row>
    <row r="100" spans="1:25" x14ac:dyDescent="0.25">
      <c r="A100" s="354">
        <v>44808.958333333336</v>
      </c>
      <c r="B100" s="355">
        <v>0</v>
      </c>
      <c r="C100" s="356">
        <v>251.28749999999999</v>
      </c>
      <c r="D100" s="356">
        <v>0</v>
      </c>
      <c r="E100" s="356">
        <v>0</v>
      </c>
      <c r="F100" s="356">
        <v>0</v>
      </c>
      <c r="G100" s="355">
        <v>0</v>
      </c>
      <c r="H100" s="356">
        <v>385</v>
      </c>
      <c r="I100" s="356">
        <v>0</v>
      </c>
      <c r="J100" s="356">
        <v>0</v>
      </c>
      <c r="K100" s="356">
        <v>0</v>
      </c>
      <c r="L100" s="355">
        <v>295</v>
      </c>
      <c r="M100" s="356">
        <v>385</v>
      </c>
      <c r="N100" s="356">
        <v>340</v>
      </c>
      <c r="O100" s="356">
        <v>189.9</v>
      </c>
      <c r="P100" s="356">
        <v>195</v>
      </c>
      <c r="Q100" s="355">
        <v>0</v>
      </c>
      <c r="R100" s="356">
        <v>385</v>
      </c>
      <c r="S100" s="356">
        <v>0</v>
      </c>
      <c r="T100" s="356">
        <v>0</v>
      </c>
      <c r="U100" s="356">
        <v>0</v>
      </c>
      <c r="V100" s="355">
        <v>251.28749999999999</v>
      </c>
      <c r="W100" s="355">
        <v>385</v>
      </c>
      <c r="X100" s="355">
        <v>1404.9</v>
      </c>
      <c r="Y100" s="357">
        <v>385</v>
      </c>
    </row>
    <row r="101" spans="1:25" x14ac:dyDescent="0.25">
      <c r="A101" s="354">
        <v>44809</v>
      </c>
      <c r="B101" s="355">
        <v>0</v>
      </c>
      <c r="C101" s="356">
        <v>250.6995</v>
      </c>
      <c r="D101" s="356">
        <v>0</v>
      </c>
      <c r="E101" s="356">
        <v>0</v>
      </c>
      <c r="F101" s="356">
        <v>0</v>
      </c>
      <c r="G101" s="355">
        <v>0</v>
      </c>
      <c r="H101" s="356">
        <v>385</v>
      </c>
      <c r="I101" s="356">
        <v>0</v>
      </c>
      <c r="J101" s="356">
        <v>0</v>
      </c>
      <c r="K101" s="356">
        <v>0</v>
      </c>
      <c r="L101" s="355">
        <v>295</v>
      </c>
      <c r="M101" s="356">
        <v>385</v>
      </c>
      <c r="N101" s="356">
        <v>340</v>
      </c>
      <c r="O101" s="356">
        <v>189.9</v>
      </c>
      <c r="P101" s="356">
        <v>195</v>
      </c>
      <c r="Q101" s="355">
        <v>0</v>
      </c>
      <c r="R101" s="356">
        <v>385</v>
      </c>
      <c r="S101" s="356">
        <v>0</v>
      </c>
      <c r="T101" s="356">
        <v>0</v>
      </c>
      <c r="U101" s="356">
        <v>0</v>
      </c>
      <c r="V101" s="355">
        <v>250.6995</v>
      </c>
      <c r="W101" s="355">
        <v>385</v>
      </c>
      <c r="X101" s="355">
        <v>1404.9</v>
      </c>
      <c r="Y101" s="357">
        <v>385</v>
      </c>
    </row>
    <row r="102" spans="1:25" x14ac:dyDescent="0.25">
      <c r="A102" s="354">
        <v>44809.041666666664</v>
      </c>
      <c r="B102" s="355">
        <v>0</v>
      </c>
      <c r="C102" s="356">
        <v>250.958</v>
      </c>
      <c r="D102" s="356">
        <v>0</v>
      </c>
      <c r="E102" s="356">
        <v>0</v>
      </c>
      <c r="F102" s="356">
        <v>0</v>
      </c>
      <c r="G102" s="355">
        <v>0</v>
      </c>
      <c r="H102" s="356">
        <v>385</v>
      </c>
      <c r="I102" s="356">
        <v>0</v>
      </c>
      <c r="J102" s="356">
        <v>0</v>
      </c>
      <c r="K102" s="356">
        <v>0</v>
      </c>
      <c r="L102" s="355">
        <v>295</v>
      </c>
      <c r="M102" s="356">
        <v>385</v>
      </c>
      <c r="N102" s="356">
        <v>340</v>
      </c>
      <c r="O102" s="356">
        <v>189.9</v>
      </c>
      <c r="P102" s="356">
        <v>195</v>
      </c>
      <c r="Q102" s="355">
        <v>0</v>
      </c>
      <c r="R102" s="356">
        <v>385</v>
      </c>
      <c r="S102" s="356">
        <v>0</v>
      </c>
      <c r="T102" s="356">
        <v>0</v>
      </c>
      <c r="U102" s="356">
        <v>0</v>
      </c>
      <c r="V102" s="355">
        <v>250.958</v>
      </c>
      <c r="W102" s="355">
        <v>385</v>
      </c>
      <c r="X102" s="355">
        <v>1404.9</v>
      </c>
      <c r="Y102" s="357">
        <v>385</v>
      </c>
    </row>
    <row r="103" spans="1:25" x14ac:dyDescent="0.25">
      <c r="A103" s="354">
        <v>44809.083333333336</v>
      </c>
      <c r="B103" s="355">
        <v>0</v>
      </c>
      <c r="C103" s="356">
        <v>250.8845</v>
      </c>
      <c r="D103" s="356">
        <v>0</v>
      </c>
      <c r="E103" s="356">
        <v>0</v>
      </c>
      <c r="F103" s="356">
        <v>0</v>
      </c>
      <c r="G103" s="355">
        <v>0</v>
      </c>
      <c r="H103" s="356">
        <v>385</v>
      </c>
      <c r="I103" s="356">
        <v>0</v>
      </c>
      <c r="J103" s="356">
        <v>0</v>
      </c>
      <c r="K103" s="356">
        <v>0</v>
      </c>
      <c r="L103" s="355">
        <v>295</v>
      </c>
      <c r="M103" s="356">
        <v>385</v>
      </c>
      <c r="N103" s="356">
        <v>340</v>
      </c>
      <c r="O103" s="356">
        <v>189.9</v>
      </c>
      <c r="P103" s="356">
        <v>195</v>
      </c>
      <c r="Q103" s="355">
        <v>0</v>
      </c>
      <c r="R103" s="356">
        <v>385</v>
      </c>
      <c r="S103" s="356">
        <v>0</v>
      </c>
      <c r="T103" s="356">
        <v>0</v>
      </c>
      <c r="U103" s="356">
        <v>0</v>
      </c>
      <c r="V103" s="355">
        <v>250.8845</v>
      </c>
      <c r="W103" s="355">
        <v>385</v>
      </c>
      <c r="X103" s="355">
        <v>1404.9</v>
      </c>
      <c r="Y103" s="357">
        <v>385</v>
      </c>
    </row>
    <row r="104" spans="1:25" x14ac:dyDescent="0.25">
      <c r="A104" s="354">
        <v>44809.125</v>
      </c>
      <c r="B104" s="355">
        <v>0</v>
      </c>
      <c r="C104" s="356">
        <v>250.77799999999999</v>
      </c>
      <c r="D104" s="356">
        <v>0</v>
      </c>
      <c r="E104" s="356">
        <v>0</v>
      </c>
      <c r="F104" s="356">
        <v>0</v>
      </c>
      <c r="G104" s="355">
        <v>0</v>
      </c>
      <c r="H104" s="356">
        <v>385</v>
      </c>
      <c r="I104" s="356">
        <v>0</v>
      </c>
      <c r="J104" s="356">
        <v>0</v>
      </c>
      <c r="K104" s="356">
        <v>0</v>
      </c>
      <c r="L104" s="355">
        <v>295</v>
      </c>
      <c r="M104" s="356">
        <v>385</v>
      </c>
      <c r="N104" s="356">
        <v>340</v>
      </c>
      <c r="O104" s="356">
        <v>189.9</v>
      </c>
      <c r="P104" s="356">
        <v>195</v>
      </c>
      <c r="Q104" s="355">
        <v>0</v>
      </c>
      <c r="R104" s="356">
        <v>385</v>
      </c>
      <c r="S104" s="356">
        <v>0</v>
      </c>
      <c r="T104" s="356">
        <v>0</v>
      </c>
      <c r="U104" s="356">
        <v>0</v>
      </c>
      <c r="V104" s="355">
        <v>250.77799999999999</v>
      </c>
      <c r="W104" s="355">
        <v>385</v>
      </c>
      <c r="X104" s="355">
        <v>1404.9</v>
      </c>
      <c r="Y104" s="357">
        <v>385</v>
      </c>
    </row>
    <row r="105" spans="1:25" x14ac:dyDescent="0.25">
      <c r="A105" s="354">
        <v>44809.166666666664</v>
      </c>
      <c r="B105" s="355">
        <v>0</v>
      </c>
      <c r="C105" s="356">
        <v>250.88</v>
      </c>
      <c r="D105" s="356">
        <v>0</v>
      </c>
      <c r="E105" s="356">
        <v>0</v>
      </c>
      <c r="F105" s="356">
        <v>0</v>
      </c>
      <c r="G105" s="355">
        <v>0</v>
      </c>
      <c r="H105" s="356">
        <v>385</v>
      </c>
      <c r="I105" s="356">
        <v>0</v>
      </c>
      <c r="J105" s="356">
        <v>0</v>
      </c>
      <c r="K105" s="356">
        <v>0</v>
      </c>
      <c r="L105" s="355">
        <v>295</v>
      </c>
      <c r="M105" s="356">
        <v>385</v>
      </c>
      <c r="N105" s="356">
        <v>340</v>
      </c>
      <c r="O105" s="356">
        <v>189.9</v>
      </c>
      <c r="P105" s="356">
        <v>195</v>
      </c>
      <c r="Q105" s="355">
        <v>0</v>
      </c>
      <c r="R105" s="356">
        <v>385</v>
      </c>
      <c r="S105" s="356">
        <v>0</v>
      </c>
      <c r="T105" s="356">
        <v>0</v>
      </c>
      <c r="U105" s="356">
        <v>0</v>
      </c>
      <c r="V105" s="355">
        <v>250.88</v>
      </c>
      <c r="W105" s="355">
        <v>385</v>
      </c>
      <c r="X105" s="355">
        <v>1404.9</v>
      </c>
      <c r="Y105" s="357">
        <v>385</v>
      </c>
    </row>
    <row r="106" spans="1:25" x14ac:dyDescent="0.25">
      <c r="A106" s="354">
        <v>44809.208333333336</v>
      </c>
      <c r="B106" s="355">
        <v>0</v>
      </c>
      <c r="C106" s="356">
        <v>250.667</v>
      </c>
      <c r="D106" s="356">
        <v>0</v>
      </c>
      <c r="E106" s="356">
        <v>0</v>
      </c>
      <c r="F106" s="356">
        <v>0</v>
      </c>
      <c r="G106" s="355">
        <v>0</v>
      </c>
      <c r="H106" s="356">
        <v>385</v>
      </c>
      <c r="I106" s="356">
        <v>0</v>
      </c>
      <c r="J106" s="356">
        <v>0</v>
      </c>
      <c r="K106" s="356">
        <v>0</v>
      </c>
      <c r="L106" s="355">
        <v>295</v>
      </c>
      <c r="M106" s="356">
        <v>385</v>
      </c>
      <c r="N106" s="356">
        <v>340</v>
      </c>
      <c r="O106" s="356">
        <v>189.9</v>
      </c>
      <c r="P106" s="356">
        <v>195</v>
      </c>
      <c r="Q106" s="355">
        <v>0</v>
      </c>
      <c r="R106" s="356">
        <v>385</v>
      </c>
      <c r="S106" s="356">
        <v>0</v>
      </c>
      <c r="T106" s="356">
        <v>0</v>
      </c>
      <c r="U106" s="356">
        <v>0</v>
      </c>
      <c r="V106" s="355">
        <v>250.667</v>
      </c>
      <c r="W106" s="355">
        <v>385</v>
      </c>
      <c r="X106" s="355">
        <v>1404.9</v>
      </c>
      <c r="Y106" s="357">
        <v>385</v>
      </c>
    </row>
    <row r="107" spans="1:25" x14ac:dyDescent="0.25">
      <c r="A107" s="354">
        <v>44809.25</v>
      </c>
      <c r="B107" s="355">
        <v>0</v>
      </c>
      <c r="C107" s="356">
        <v>251.0155</v>
      </c>
      <c r="D107" s="356">
        <v>0</v>
      </c>
      <c r="E107" s="356">
        <v>0</v>
      </c>
      <c r="F107" s="356">
        <v>0</v>
      </c>
      <c r="G107" s="355">
        <v>0</v>
      </c>
      <c r="H107" s="356">
        <v>385</v>
      </c>
      <c r="I107" s="356">
        <v>0</v>
      </c>
      <c r="J107" s="356">
        <v>0</v>
      </c>
      <c r="K107" s="356">
        <v>0</v>
      </c>
      <c r="L107" s="355">
        <v>295</v>
      </c>
      <c r="M107" s="356">
        <v>385</v>
      </c>
      <c r="N107" s="356">
        <v>340</v>
      </c>
      <c r="O107" s="356">
        <v>189.9</v>
      </c>
      <c r="P107" s="356">
        <v>195</v>
      </c>
      <c r="Q107" s="355">
        <v>0</v>
      </c>
      <c r="R107" s="356">
        <v>385</v>
      </c>
      <c r="S107" s="356">
        <v>0</v>
      </c>
      <c r="T107" s="356">
        <v>0</v>
      </c>
      <c r="U107" s="356">
        <v>0</v>
      </c>
      <c r="V107" s="355">
        <v>251.0155</v>
      </c>
      <c r="W107" s="355">
        <v>385</v>
      </c>
      <c r="X107" s="355">
        <v>1404.9</v>
      </c>
      <c r="Y107" s="357">
        <v>385</v>
      </c>
    </row>
    <row r="108" spans="1:25" x14ac:dyDescent="0.25">
      <c r="A108" s="354">
        <v>44809.291666666664</v>
      </c>
      <c r="B108" s="355">
        <v>0</v>
      </c>
      <c r="C108" s="356">
        <v>251.0915</v>
      </c>
      <c r="D108" s="356">
        <v>0</v>
      </c>
      <c r="E108" s="356">
        <v>0</v>
      </c>
      <c r="F108" s="356">
        <v>0</v>
      </c>
      <c r="G108" s="355">
        <v>0</v>
      </c>
      <c r="H108" s="356">
        <v>385</v>
      </c>
      <c r="I108" s="356">
        <v>0</v>
      </c>
      <c r="J108" s="356">
        <v>0</v>
      </c>
      <c r="K108" s="356">
        <v>0</v>
      </c>
      <c r="L108" s="355">
        <v>295</v>
      </c>
      <c r="M108" s="356">
        <v>385</v>
      </c>
      <c r="N108" s="356">
        <v>340</v>
      </c>
      <c r="O108" s="356">
        <v>189.9</v>
      </c>
      <c r="P108" s="356">
        <v>195</v>
      </c>
      <c r="Q108" s="355">
        <v>0</v>
      </c>
      <c r="R108" s="356">
        <v>385</v>
      </c>
      <c r="S108" s="356">
        <v>0</v>
      </c>
      <c r="T108" s="356">
        <v>0</v>
      </c>
      <c r="U108" s="356">
        <v>0</v>
      </c>
      <c r="V108" s="355">
        <v>251.0915</v>
      </c>
      <c r="W108" s="355">
        <v>385</v>
      </c>
      <c r="X108" s="355">
        <v>1404.9</v>
      </c>
      <c r="Y108" s="357">
        <v>385</v>
      </c>
    </row>
    <row r="109" spans="1:25" x14ac:dyDescent="0.25">
      <c r="A109" s="354">
        <v>44809.333333333336</v>
      </c>
      <c r="B109" s="355">
        <v>0</v>
      </c>
      <c r="C109" s="356">
        <v>252.9365</v>
      </c>
      <c r="D109" s="356">
        <v>0</v>
      </c>
      <c r="E109" s="356">
        <v>0</v>
      </c>
      <c r="F109" s="356">
        <v>0</v>
      </c>
      <c r="G109" s="355">
        <v>0</v>
      </c>
      <c r="H109" s="356">
        <v>385</v>
      </c>
      <c r="I109" s="356">
        <v>0</v>
      </c>
      <c r="J109" s="356">
        <v>0</v>
      </c>
      <c r="K109" s="356">
        <v>0</v>
      </c>
      <c r="L109" s="355">
        <v>295</v>
      </c>
      <c r="M109" s="356">
        <v>385</v>
      </c>
      <c r="N109" s="356">
        <v>340</v>
      </c>
      <c r="O109" s="356">
        <v>189.9</v>
      </c>
      <c r="P109" s="356">
        <v>195</v>
      </c>
      <c r="Q109" s="355">
        <v>0</v>
      </c>
      <c r="R109" s="356">
        <v>385</v>
      </c>
      <c r="S109" s="356">
        <v>0</v>
      </c>
      <c r="T109" s="356">
        <v>0</v>
      </c>
      <c r="U109" s="356">
        <v>0</v>
      </c>
      <c r="V109" s="355">
        <v>252.9365</v>
      </c>
      <c r="W109" s="355">
        <v>385</v>
      </c>
      <c r="X109" s="355">
        <v>1404.9</v>
      </c>
      <c r="Y109" s="357">
        <v>385</v>
      </c>
    </row>
    <row r="110" spans="1:25" x14ac:dyDescent="0.25">
      <c r="A110" s="354">
        <v>44809.375</v>
      </c>
      <c r="B110" s="355">
        <v>0</v>
      </c>
      <c r="C110" s="356">
        <v>250.94</v>
      </c>
      <c r="D110" s="356">
        <v>0</v>
      </c>
      <c r="E110" s="356">
        <v>0</v>
      </c>
      <c r="F110" s="356">
        <v>0</v>
      </c>
      <c r="G110" s="355">
        <v>0</v>
      </c>
      <c r="H110" s="356">
        <v>385</v>
      </c>
      <c r="I110" s="356">
        <v>0</v>
      </c>
      <c r="J110" s="356">
        <v>0</v>
      </c>
      <c r="K110" s="356">
        <v>0</v>
      </c>
      <c r="L110" s="355">
        <v>295</v>
      </c>
      <c r="M110" s="356">
        <v>385</v>
      </c>
      <c r="N110" s="356">
        <v>340</v>
      </c>
      <c r="O110" s="356">
        <v>189.9</v>
      </c>
      <c r="P110" s="356">
        <v>195</v>
      </c>
      <c r="Q110" s="355">
        <v>0</v>
      </c>
      <c r="R110" s="356">
        <v>385</v>
      </c>
      <c r="S110" s="356">
        <v>0</v>
      </c>
      <c r="T110" s="356">
        <v>0</v>
      </c>
      <c r="U110" s="356">
        <v>0</v>
      </c>
      <c r="V110" s="355">
        <v>250.94</v>
      </c>
      <c r="W110" s="355">
        <v>385</v>
      </c>
      <c r="X110" s="355">
        <v>1404.9</v>
      </c>
      <c r="Y110" s="357">
        <v>385</v>
      </c>
    </row>
    <row r="111" spans="1:25" x14ac:dyDescent="0.25">
      <c r="A111" s="354">
        <v>44809.416666666664</v>
      </c>
      <c r="B111" s="355">
        <v>0</v>
      </c>
      <c r="C111" s="356">
        <v>251.0035</v>
      </c>
      <c r="D111" s="356">
        <v>0</v>
      </c>
      <c r="E111" s="356">
        <v>0</v>
      </c>
      <c r="F111" s="356">
        <v>0</v>
      </c>
      <c r="G111" s="355">
        <v>0</v>
      </c>
      <c r="H111" s="356">
        <v>385</v>
      </c>
      <c r="I111" s="356">
        <v>0</v>
      </c>
      <c r="J111" s="356">
        <v>0</v>
      </c>
      <c r="K111" s="356">
        <v>0</v>
      </c>
      <c r="L111" s="355">
        <v>295</v>
      </c>
      <c r="M111" s="356">
        <v>385</v>
      </c>
      <c r="N111" s="356">
        <v>340</v>
      </c>
      <c r="O111" s="356">
        <v>189.9</v>
      </c>
      <c r="P111" s="356">
        <v>195</v>
      </c>
      <c r="Q111" s="355">
        <v>0</v>
      </c>
      <c r="R111" s="356">
        <v>385</v>
      </c>
      <c r="S111" s="356">
        <v>0</v>
      </c>
      <c r="T111" s="356">
        <v>0</v>
      </c>
      <c r="U111" s="356">
        <v>0</v>
      </c>
      <c r="V111" s="355">
        <v>251.0035</v>
      </c>
      <c r="W111" s="355">
        <v>385</v>
      </c>
      <c r="X111" s="355">
        <v>1404.9</v>
      </c>
      <c r="Y111" s="357">
        <v>385</v>
      </c>
    </row>
    <row r="112" spans="1:25" x14ac:dyDescent="0.25">
      <c r="A112" s="354">
        <v>44809.458333333336</v>
      </c>
      <c r="B112" s="355">
        <v>0</v>
      </c>
      <c r="C112" s="356">
        <v>250.75049999999999</v>
      </c>
      <c r="D112" s="356">
        <v>0</v>
      </c>
      <c r="E112" s="356">
        <v>0</v>
      </c>
      <c r="F112" s="356">
        <v>0</v>
      </c>
      <c r="G112" s="355">
        <v>0</v>
      </c>
      <c r="H112" s="356">
        <v>385</v>
      </c>
      <c r="I112" s="356">
        <v>0</v>
      </c>
      <c r="J112" s="356">
        <v>0</v>
      </c>
      <c r="K112" s="356">
        <v>0</v>
      </c>
      <c r="L112" s="355">
        <v>295</v>
      </c>
      <c r="M112" s="356">
        <v>385</v>
      </c>
      <c r="N112" s="356">
        <v>340</v>
      </c>
      <c r="O112" s="356">
        <v>189.9</v>
      </c>
      <c r="P112" s="356">
        <v>195</v>
      </c>
      <c r="Q112" s="355">
        <v>0</v>
      </c>
      <c r="R112" s="356">
        <v>385</v>
      </c>
      <c r="S112" s="356">
        <v>0</v>
      </c>
      <c r="T112" s="356">
        <v>0</v>
      </c>
      <c r="U112" s="356">
        <v>0</v>
      </c>
      <c r="V112" s="355">
        <v>250.75049999999999</v>
      </c>
      <c r="W112" s="355">
        <v>385</v>
      </c>
      <c r="X112" s="355">
        <v>1404.9</v>
      </c>
      <c r="Y112" s="357">
        <v>385</v>
      </c>
    </row>
    <row r="113" spans="1:25" x14ac:dyDescent="0.25">
      <c r="A113" s="354">
        <v>44809.5</v>
      </c>
      <c r="B113" s="355">
        <v>0</v>
      </c>
      <c r="C113" s="356">
        <v>251.02850000000001</v>
      </c>
      <c r="D113" s="356">
        <v>0</v>
      </c>
      <c r="E113" s="356">
        <v>0</v>
      </c>
      <c r="F113" s="356">
        <v>0</v>
      </c>
      <c r="G113" s="355">
        <v>0</v>
      </c>
      <c r="H113" s="356">
        <v>385</v>
      </c>
      <c r="I113" s="356">
        <v>0</v>
      </c>
      <c r="J113" s="356">
        <v>0</v>
      </c>
      <c r="K113" s="356">
        <v>0</v>
      </c>
      <c r="L113" s="355">
        <v>295</v>
      </c>
      <c r="M113" s="356">
        <v>385</v>
      </c>
      <c r="N113" s="356">
        <v>340</v>
      </c>
      <c r="O113" s="356">
        <v>189.9</v>
      </c>
      <c r="P113" s="356">
        <v>195</v>
      </c>
      <c r="Q113" s="355">
        <v>0</v>
      </c>
      <c r="R113" s="356">
        <v>385</v>
      </c>
      <c r="S113" s="356">
        <v>0</v>
      </c>
      <c r="T113" s="356">
        <v>0</v>
      </c>
      <c r="U113" s="356">
        <v>0</v>
      </c>
      <c r="V113" s="355">
        <v>251.02850000000001</v>
      </c>
      <c r="W113" s="355">
        <v>385</v>
      </c>
      <c r="X113" s="355">
        <v>1404.9</v>
      </c>
      <c r="Y113" s="357">
        <v>385</v>
      </c>
    </row>
    <row r="114" spans="1:25" x14ac:dyDescent="0.25">
      <c r="A114" s="354">
        <v>44809.541666666664</v>
      </c>
      <c r="B114" s="355">
        <v>0</v>
      </c>
      <c r="C114" s="356">
        <v>251.13249999999999</v>
      </c>
      <c r="D114" s="356">
        <v>0</v>
      </c>
      <c r="E114" s="356">
        <v>0</v>
      </c>
      <c r="F114" s="356">
        <v>0</v>
      </c>
      <c r="G114" s="355">
        <v>0</v>
      </c>
      <c r="H114" s="356">
        <v>385</v>
      </c>
      <c r="I114" s="356">
        <v>0</v>
      </c>
      <c r="J114" s="356">
        <v>0</v>
      </c>
      <c r="K114" s="356">
        <v>0</v>
      </c>
      <c r="L114" s="355">
        <v>295</v>
      </c>
      <c r="M114" s="356">
        <v>385</v>
      </c>
      <c r="N114" s="356">
        <v>340</v>
      </c>
      <c r="O114" s="356">
        <v>189.9</v>
      </c>
      <c r="P114" s="356">
        <v>195</v>
      </c>
      <c r="Q114" s="355">
        <v>0</v>
      </c>
      <c r="R114" s="356">
        <v>385</v>
      </c>
      <c r="S114" s="356">
        <v>0</v>
      </c>
      <c r="T114" s="356">
        <v>0</v>
      </c>
      <c r="U114" s="356">
        <v>0</v>
      </c>
      <c r="V114" s="355">
        <v>251.13249999999999</v>
      </c>
      <c r="W114" s="355">
        <v>385</v>
      </c>
      <c r="X114" s="355">
        <v>1404.9</v>
      </c>
      <c r="Y114" s="357">
        <v>385</v>
      </c>
    </row>
    <row r="115" spans="1:25" x14ac:dyDescent="0.25">
      <c r="A115" s="354">
        <v>44809.583333333336</v>
      </c>
      <c r="B115" s="355">
        <v>0</v>
      </c>
      <c r="C115" s="356">
        <v>251.04900000000001</v>
      </c>
      <c r="D115" s="356">
        <v>0</v>
      </c>
      <c r="E115" s="356">
        <v>0</v>
      </c>
      <c r="F115" s="356">
        <v>0</v>
      </c>
      <c r="G115" s="355">
        <v>0</v>
      </c>
      <c r="H115" s="356">
        <v>385</v>
      </c>
      <c r="I115" s="356">
        <v>0</v>
      </c>
      <c r="J115" s="356">
        <v>0</v>
      </c>
      <c r="K115" s="356">
        <v>0</v>
      </c>
      <c r="L115" s="355">
        <v>295</v>
      </c>
      <c r="M115" s="356">
        <v>385</v>
      </c>
      <c r="N115" s="356">
        <v>340</v>
      </c>
      <c r="O115" s="356">
        <v>189.9</v>
      </c>
      <c r="P115" s="356">
        <v>195</v>
      </c>
      <c r="Q115" s="355">
        <v>0</v>
      </c>
      <c r="R115" s="356">
        <v>385</v>
      </c>
      <c r="S115" s="356">
        <v>0</v>
      </c>
      <c r="T115" s="356">
        <v>0</v>
      </c>
      <c r="U115" s="356">
        <v>0</v>
      </c>
      <c r="V115" s="355">
        <v>251.04900000000001</v>
      </c>
      <c r="W115" s="355">
        <v>385</v>
      </c>
      <c r="X115" s="355">
        <v>1404.9</v>
      </c>
      <c r="Y115" s="357">
        <v>385</v>
      </c>
    </row>
    <row r="116" spans="1:25" x14ac:dyDescent="0.25">
      <c r="A116" s="354">
        <v>44809.625</v>
      </c>
      <c r="B116" s="355">
        <v>0</v>
      </c>
      <c r="C116" s="356">
        <v>254.52850000000001</v>
      </c>
      <c r="D116" s="356">
        <v>0</v>
      </c>
      <c r="E116" s="356">
        <v>0</v>
      </c>
      <c r="F116" s="356">
        <v>0</v>
      </c>
      <c r="G116" s="355">
        <v>0</v>
      </c>
      <c r="H116" s="356">
        <v>385</v>
      </c>
      <c r="I116" s="356">
        <v>0</v>
      </c>
      <c r="J116" s="356">
        <v>0</v>
      </c>
      <c r="K116" s="356">
        <v>0</v>
      </c>
      <c r="L116" s="355">
        <v>295</v>
      </c>
      <c r="M116" s="356">
        <v>385</v>
      </c>
      <c r="N116" s="356">
        <v>340</v>
      </c>
      <c r="O116" s="356">
        <v>189.9</v>
      </c>
      <c r="P116" s="356">
        <v>195</v>
      </c>
      <c r="Q116" s="355">
        <v>0</v>
      </c>
      <c r="R116" s="356">
        <v>385</v>
      </c>
      <c r="S116" s="356">
        <v>0</v>
      </c>
      <c r="T116" s="356">
        <v>0</v>
      </c>
      <c r="U116" s="356">
        <v>0</v>
      </c>
      <c r="V116" s="355">
        <v>254.52850000000001</v>
      </c>
      <c r="W116" s="355">
        <v>385</v>
      </c>
      <c r="X116" s="355">
        <v>1404.9</v>
      </c>
      <c r="Y116" s="357">
        <v>385</v>
      </c>
    </row>
    <row r="117" spans="1:25" x14ac:dyDescent="0.25">
      <c r="A117" s="354">
        <v>44809.666666666664</v>
      </c>
      <c r="B117" s="355">
        <v>0</v>
      </c>
      <c r="C117" s="356">
        <v>256.113</v>
      </c>
      <c r="D117" s="356">
        <v>0</v>
      </c>
      <c r="E117" s="356">
        <v>0</v>
      </c>
      <c r="F117" s="356">
        <v>0</v>
      </c>
      <c r="G117" s="355">
        <v>0</v>
      </c>
      <c r="H117" s="356">
        <v>385</v>
      </c>
      <c r="I117" s="356">
        <v>0</v>
      </c>
      <c r="J117" s="356">
        <v>0</v>
      </c>
      <c r="K117" s="356">
        <v>0</v>
      </c>
      <c r="L117" s="355">
        <v>295</v>
      </c>
      <c r="M117" s="356">
        <v>385</v>
      </c>
      <c r="N117" s="356">
        <v>340</v>
      </c>
      <c r="O117" s="356">
        <v>189.9</v>
      </c>
      <c r="P117" s="356">
        <v>195</v>
      </c>
      <c r="Q117" s="355">
        <v>0</v>
      </c>
      <c r="R117" s="356">
        <v>385</v>
      </c>
      <c r="S117" s="356">
        <v>0</v>
      </c>
      <c r="T117" s="356">
        <v>0</v>
      </c>
      <c r="U117" s="356">
        <v>0</v>
      </c>
      <c r="V117" s="355">
        <v>256.113</v>
      </c>
      <c r="W117" s="355">
        <v>385</v>
      </c>
      <c r="X117" s="355">
        <v>1404.9</v>
      </c>
      <c r="Y117" s="357">
        <v>385</v>
      </c>
    </row>
    <row r="118" spans="1:25" x14ac:dyDescent="0.25">
      <c r="A118" s="354">
        <v>44809.708333333336</v>
      </c>
      <c r="B118" s="355">
        <v>0</v>
      </c>
      <c r="C118" s="356">
        <v>251.39099999999999</v>
      </c>
      <c r="D118" s="356">
        <v>0</v>
      </c>
      <c r="E118" s="356">
        <v>0</v>
      </c>
      <c r="F118" s="356">
        <v>0</v>
      </c>
      <c r="G118" s="355">
        <v>0</v>
      </c>
      <c r="H118" s="356">
        <v>385</v>
      </c>
      <c r="I118" s="356">
        <v>0</v>
      </c>
      <c r="J118" s="356">
        <v>0</v>
      </c>
      <c r="K118" s="356">
        <v>0</v>
      </c>
      <c r="L118" s="355">
        <v>295</v>
      </c>
      <c r="M118" s="356">
        <v>385</v>
      </c>
      <c r="N118" s="356">
        <v>340</v>
      </c>
      <c r="O118" s="356">
        <v>189.9</v>
      </c>
      <c r="P118" s="356">
        <v>195</v>
      </c>
      <c r="Q118" s="355">
        <v>0</v>
      </c>
      <c r="R118" s="356">
        <v>385</v>
      </c>
      <c r="S118" s="356">
        <v>0</v>
      </c>
      <c r="T118" s="356">
        <v>0</v>
      </c>
      <c r="U118" s="356">
        <v>0</v>
      </c>
      <c r="V118" s="355">
        <v>251.39099999999999</v>
      </c>
      <c r="W118" s="355">
        <v>385</v>
      </c>
      <c r="X118" s="355">
        <v>1404.9</v>
      </c>
      <c r="Y118" s="357">
        <v>385</v>
      </c>
    </row>
    <row r="119" spans="1:25" x14ac:dyDescent="0.25">
      <c r="A119" s="354">
        <v>44809.75</v>
      </c>
      <c r="B119" s="355">
        <v>0</v>
      </c>
      <c r="C119" s="356">
        <v>251.26249999999999</v>
      </c>
      <c r="D119" s="356">
        <v>0</v>
      </c>
      <c r="E119" s="356">
        <v>0</v>
      </c>
      <c r="F119" s="356">
        <v>0</v>
      </c>
      <c r="G119" s="355">
        <v>0</v>
      </c>
      <c r="H119" s="356">
        <v>385</v>
      </c>
      <c r="I119" s="356">
        <v>0</v>
      </c>
      <c r="J119" s="356">
        <v>0</v>
      </c>
      <c r="K119" s="356">
        <v>0</v>
      </c>
      <c r="L119" s="355">
        <v>295</v>
      </c>
      <c r="M119" s="356">
        <v>385</v>
      </c>
      <c r="N119" s="356">
        <v>340</v>
      </c>
      <c r="O119" s="356">
        <v>189.9</v>
      </c>
      <c r="P119" s="356">
        <v>195</v>
      </c>
      <c r="Q119" s="355">
        <v>0</v>
      </c>
      <c r="R119" s="356">
        <v>385</v>
      </c>
      <c r="S119" s="356">
        <v>0</v>
      </c>
      <c r="T119" s="356">
        <v>0</v>
      </c>
      <c r="U119" s="356">
        <v>0</v>
      </c>
      <c r="V119" s="355">
        <v>251.26249999999999</v>
      </c>
      <c r="W119" s="355">
        <v>385</v>
      </c>
      <c r="X119" s="355">
        <v>1404.9</v>
      </c>
      <c r="Y119" s="357">
        <v>385</v>
      </c>
    </row>
    <row r="120" spans="1:25" x14ac:dyDescent="0.25">
      <c r="A120" s="354">
        <v>44809.791666666664</v>
      </c>
      <c r="B120" s="355">
        <v>0</v>
      </c>
      <c r="C120" s="356">
        <v>250.8905</v>
      </c>
      <c r="D120" s="356">
        <v>0</v>
      </c>
      <c r="E120" s="356">
        <v>0</v>
      </c>
      <c r="F120" s="356">
        <v>0</v>
      </c>
      <c r="G120" s="355">
        <v>0</v>
      </c>
      <c r="H120" s="356">
        <v>385</v>
      </c>
      <c r="I120" s="356">
        <v>0</v>
      </c>
      <c r="J120" s="356">
        <v>0</v>
      </c>
      <c r="K120" s="356">
        <v>0</v>
      </c>
      <c r="L120" s="355">
        <v>295</v>
      </c>
      <c r="M120" s="356">
        <v>385</v>
      </c>
      <c r="N120" s="356">
        <v>340</v>
      </c>
      <c r="O120" s="356">
        <v>189.9</v>
      </c>
      <c r="P120" s="356">
        <v>195</v>
      </c>
      <c r="Q120" s="355">
        <v>0</v>
      </c>
      <c r="R120" s="356">
        <v>385</v>
      </c>
      <c r="S120" s="356">
        <v>0</v>
      </c>
      <c r="T120" s="356">
        <v>0</v>
      </c>
      <c r="U120" s="356">
        <v>0</v>
      </c>
      <c r="V120" s="355">
        <v>250.8905</v>
      </c>
      <c r="W120" s="355">
        <v>385</v>
      </c>
      <c r="X120" s="355">
        <v>1404.9</v>
      </c>
      <c r="Y120" s="357">
        <v>385</v>
      </c>
    </row>
    <row r="121" spans="1:25" x14ac:dyDescent="0.25">
      <c r="A121" s="354">
        <v>44809.833333333336</v>
      </c>
      <c r="B121" s="355">
        <v>0</v>
      </c>
      <c r="C121" s="356">
        <v>251.476</v>
      </c>
      <c r="D121" s="356">
        <v>0</v>
      </c>
      <c r="E121" s="356">
        <v>0</v>
      </c>
      <c r="F121" s="356">
        <v>0</v>
      </c>
      <c r="G121" s="355">
        <v>0</v>
      </c>
      <c r="H121" s="356">
        <v>385</v>
      </c>
      <c r="I121" s="356">
        <v>0</v>
      </c>
      <c r="J121" s="356">
        <v>0</v>
      </c>
      <c r="K121" s="356">
        <v>0</v>
      </c>
      <c r="L121" s="355">
        <v>295</v>
      </c>
      <c r="M121" s="356">
        <v>385</v>
      </c>
      <c r="N121" s="356">
        <v>340</v>
      </c>
      <c r="O121" s="356">
        <v>189.9</v>
      </c>
      <c r="P121" s="356">
        <v>195</v>
      </c>
      <c r="Q121" s="355">
        <v>0</v>
      </c>
      <c r="R121" s="356">
        <v>385</v>
      </c>
      <c r="S121" s="356">
        <v>0</v>
      </c>
      <c r="T121" s="356">
        <v>0</v>
      </c>
      <c r="U121" s="356">
        <v>0</v>
      </c>
      <c r="V121" s="355">
        <v>251.476</v>
      </c>
      <c r="W121" s="355">
        <v>385</v>
      </c>
      <c r="X121" s="355">
        <v>1404.9</v>
      </c>
      <c r="Y121" s="357">
        <v>385</v>
      </c>
    </row>
    <row r="122" spans="1:25" x14ac:dyDescent="0.25">
      <c r="A122" s="354">
        <v>44809.875</v>
      </c>
      <c r="B122" s="355">
        <v>0</v>
      </c>
      <c r="C122" s="356">
        <v>250.5275</v>
      </c>
      <c r="D122" s="356">
        <v>0</v>
      </c>
      <c r="E122" s="356">
        <v>0</v>
      </c>
      <c r="F122" s="356">
        <v>0</v>
      </c>
      <c r="G122" s="355">
        <v>0</v>
      </c>
      <c r="H122" s="356">
        <v>385</v>
      </c>
      <c r="I122" s="356">
        <v>0</v>
      </c>
      <c r="J122" s="356">
        <v>0</v>
      </c>
      <c r="K122" s="356">
        <v>0</v>
      </c>
      <c r="L122" s="355">
        <v>295</v>
      </c>
      <c r="M122" s="356">
        <v>385</v>
      </c>
      <c r="N122" s="356">
        <v>340</v>
      </c>
      <c r="O122" s="356">
        <v>189.9</v>
      </c>
      <c r="P122" s="356">
        <v>195</v>
      </c>
      <c r="Q122" s="355">
        <v>0</v>
      </c>
      <c r="R122" s="356">
        <v>385</v>
      </c>
      <c r="S122" s="356">
        <v>0</v>
      </c>
      <c r="T122" s="356">
        <v>0</v>
      </c>
      <c r="U122" s="356">
        <v>0</v>
      </c>
      <c r="V122" s="355">
        <v>250.5275</v>
      </c>
      <c r="W122" s="355">
        <v>385</v>
      </c>
      <c r="X122" s="355">
        <v>1404.9</v>
      </c>
      <c r="Y122" s="357">
        <v>385</v>
      </c>
    </row>
    <row r="123" spans="1:25" x14ac:dyDescent="0.25">
      <c r="A123" s="354">
        <v>44809.916666666664</v>
      </c>
      <c r="B123" s="355">
        <v>0</v>
      </c>
      <c r="C123" s="356">
        <v>250.75149999999999</v>
      </c>
      <c r="D123" s="356">
        <v>0</v>
      </c>
      <c r="E123" s="356">
        <v>0</v>
      </c>
      <c r="F123" s="356">
        <v>0</v>
      </c>
      <c r="G123" s="355">
        <v>0</v>
      </c>
      <c r="H123" s="356">
        <v>385</v>
      </c>
      <c r="I123" s="356">
        <v>0</v>
      </c>
      <c r="J123" s="356">
        <v>0</v>
      </c>
      <c r="K123" s="356">
        <v>0</v>
      </c>
      <c r="L123" s="355">
        <v>295</v>
      </c>
      <c r="M123" s="356">
        <v>385</v>
      </c>
      <c r="N123" s="356">
        <v>340</v>
      </c>
      <c r="O123" s="356">
        <v>189.9</v>
      </c>
      <c r="P123" s="356">
        <v>195</v>
      </c>
      <c r="Q123" s="355">
        <v>0</v>
      </c>
      <c r="R123" s="356">
        <v>385</v>
      </c>
      <c r="S123" s="356">
        <v>0</v>
      </c>
      <c r="T123" s="356">
        <v>0</v>
      </c>
      <c r="U123" s="356">
        <v>0</v>
      </c>
      <c r="V123" s="355">
        <v>250.75149999999999</v>
      </c>
      <c r="W123" s="355">
        <v>385</v>
      </c>
      <c r="X123" s="355">
        <v>1404.9</v>
      </c>
      <c r="Y123" s="357">
        <v>385</v>
      </c>
    </row>
    <row r="124" spans="1:25" x14ac:dyDescent="0.25">
      <c r="A124" s="354">
        <v>44809.958333333336</v>
      </c>
      <c r="B124" s="355">
        <v>0</v>
      </c>
      <c r="C124" s="356">
        <v>251.05600000000001</v>
      </c>
      <c r="D124" s="356">
        <v>0</v>
      </c>
      <c r="E124" s="356">
        <v>0</v>
      </c>
      <c r="F124" s="356">
        <v>0</v>
      </c>
      <c r="G124" s="355">
        <v>0</v>
      </c>
      <c r="H124" s="356">
        <v>385</v>
      </c>
      <c r="I124" s="356">
        <v>0</v>
      </c>
      <c r="J124" s="356">
        <v>0</v>
      </c>
      <c r="K124" s="356">
        <v>0</v>
      </c>
      <c r="L124" s="355">
        <v>295</v>
      </c>
      <c r="M124" s="356">
        <v>385</v>
      </c>
      <c r="N124" s="356">
        <v>340</v>
      </c>
      <c r="O124" s="356">
        <v>189.9</v>
      </c>
      <c r="P124" s="356">
        <v>195</v>
      </c>
      <c r="Q124" s="355">
        <v>0</v>
      </c>
      <c r="R124" s="356">
        <v>385</v>
      </c>
      <c r="S124" s="356">
        <v>0</v>
      </c>
      <c r="T124" s="356">
        <v>0</v>
      </c>
      <c r="U124" s="356">
        <v>0</v>
      </c>
      <c r="V124" s="355">
        <v>251.05600000000001</v>
      </c>
      <c r="W124" s="355">
        <v>385</v>
      </c>
      <c r="X124" s="355">
        <v>1404.9</v>
      </c>
      <c r="Y124" s="357">
        <v>385</v>
      </c>
    </row>
    <row r="125" spans="1:25" x14ac:dyDescent="0.25">
      <c r="A125" s="354">
        <v>44810</v>
      </c>
      <c r="B125" s="355">
        <v>0</v>
      </c>
      <c r="C125" s="356">
        <v>250.56450000000001</v>
      </c>
      <c r="D125" s="356">
        <v>0</v>
      </c>
      <c r="E125" s="356">
        <v>0</v>
      </c>
      <c r="F125" s="356">
        <v>0</v>
      </c>
      <c r="G125" s="355">
        <v>0</v>
      </c>
      <c r="H125" s="356">
        <v>385</v>
      </c>
      <c r="I125" s="356">
        <v>0</v>
      </c>
      <c r="J125" s="356">
        <v>0</v>
      </c>
      <c r="K125" s="356">
        <v>0</v>
      </c>
      <c r="L125" s="355">
        <v>295</v>
      </c>
      <c r="M125" s="356">
        <v>385</v>
      </c>
      <c r="N125" s="356">
        <v>340</v>
      </c>
      <c r="O125" s="356">
        <v>189.9</v>
      </c>
      <c r="P125" s="356">
        <v>195</v>
      </c>
      <c r="Q125" s="355">
        <v>0</v>
      </c>
      <c r="R125" s="356">
        <v>385</v>
      </c>
      <c r="S125" s="356">
        <v>0</v>
      </c>
      <c r="T125" s="356">
        <v>0</v>
      </c>
      <c r="U125" s="356">
        <v>0</v>
      </c>
      <c r="V125" s="355">
        <v>250.56450000000001</v>
      </c>
      <c r="W125" s="355">
        <v>385</v>
      </c>
      <c r="X125" s="355">
        <v>1404.9</v>
      </c>
      <c r="Y125" s="357">
        <v>385</v>
      </c>
    </row>
    <row r="126" spans="1:25" x14ac:dyDescent="0.25">
      <c r="A126" s="354">
        <v>44810.041666666664</v>
      </c>
      <c r="B126" s="355">
        <v>0</v>
      </c>
      <c r="C126" s="356">
        <v>251.11199999999999</v>
      </c>
      <c r="D126" s="356">
        <v>0</v>
      </c>
      <c r="E126" s="356">
        <v>0</v>
      </c>
      <c r="F126" s="356">
        <v>0</v>
      </c>
      <c r="G126" s="355">
        <v>0</v>
      </c>
      <c r="H126" s="356">
        <v>385</v>
      </c>
      <c r="I126" s="356">
        <v>0</v>
      </c>
      <c r="J126" s="356">
        <v>0</v>
      </c>
      <c r="K126" s="356">
        <v>0</v>
      </c>
      <c r="L126" s="355">
        <v>295</v>
      </c>
      <c r="M126" s="356">
        <v>385</v>
      </c>
      <c r="N126" s="356">
        <v>340</v>
      </c>
      <c r="O126" s="356">
        <v>189.9</v>
      </c>
      <c r="P126" s="356">
        <v>195</v>
      </c>
      <c r="Q126" s="355">
        <v>0</v>
      </c>
      <c r="R126" s="356">
        <v>385</v>
      </c>
      <c r="S126" s="356">
        <v>0</v>
      </c>
      <c r="T126" s="356">
        <v>0</v>
      </c>
      <c r="U126" s="356">
        <v>0</v>
      </c>
      <c r="V126" s="355">
        <v>251.11199999999999</v>
      </c>
      <c r="W126" s="355">
        <v>385</v>
      </c>
      <c r="X126" s="355">
        <v>1404.9</v>
      </c>
      <c r="Y126" s="357">
        <v>385</v>
      </c>
    </row>
    <row r="127" spans="1:25" x14ac:dyDescent="0.25">
      <c r="A127" s="354">
        <v>44810.083333333336</v>
      </c>
      <c r="B127" s="355">
        <v>0</v>
      </c>
      <c r="C127" s="356">
        <v>250.95500000000001</v>
      </c>
      <c r="D127" s="356">
        <v>0</v>
      </c>
      <c r="E127" s="356">
        <v>0</v>
      </c>
      <c r="F127" s="356">
        <v>0</v>
      </c>
      <c r="G127" s="355">
        <v>0</v>
      </c>
      <c r="H127" s="356">
        <v>385</v>
      </c>
      <c r="I127" s="356">
        <v>0</v>
      </c>
      <c r="J127" s="356">
        <v>0</v>
      </c>
      <c r="K127" s="356">
        <v>0</v>
      </c>
      <c r="L127" s="355">
        <v>295</v>
      </c>
      <c r="M127" s="356">
        <v>385</v>
      </c>
      <c r="N127" s="356">
        <v>340</v>
      </c>
      <c r="O127" s="356">
        <v>189.9</v>
      </c>
      <c r="P127" s="356">
        <v>195</v>
      </c>
      <c r="Q127" s="355">
        <v>0</v>
      </c>
      <c r="R127" s="356">
        <v>385</v>
      </c>
      <c r="S127" s="356">
        <v>0</v>
      </c>
      <c r="T127" s="356">
        <v>0</v>
      </c>
      <c r="U127" s="356">
        <v>0</v>
      </c>
      <c r="V127" s="355">
        <v>250.95500000000001</v>
      </c>
      <c r="W127" s="355">
        <v>385</v>
      </c>
      <c r="X127" s="355">
        <v>1404.9</v>
      </c>
      <c r="Y127" s="357">
        <v>385</v>
      </c>
    </row>
    <row r="128" spans="1:25" x14ac:dyDescent="0.25">
      <c r="A128" s="354">
        <v>44810.125</v>
      </c>
      <c r="B128" s="355">
        <v>0</v>
      </c>
      <c r="C128" s="356">
        <v>250.7285</v>
      </c>
      <c r="D128" s="356">
        <v>0</v>
      </c>
      <c r="E128" s="356">
        <v>0</v>
      </c>
      <c r="F128" s="356">
        <v>0</v>
      </c>
      <c r="G128" s="355">
        <v>0</v>
      </c>
      <c r="H128" s="356">
        <v>385</v>
      </c>
      <c r="I128" s="356">
        <v>0</v>
      </c>
      <c r="J128" s="356">
        <v>0</v>
      </c>
      <c r="K128" s="356">
        <v>0</v>
      </c>
      <c r="L128" s="355">
        <v>295</v>
      </c>
      <c r="M128" s="356">
        <v>385</v>
      </c>
      <c r="N128" s="356">
        <v>340</v>
      </c>
      <c r="O128" s="356">
        <v>189.9</v>
      </c>
      <c r="P128" s="356">
        <v>195</v>
      </c>
      <c r="Q128" s="355">
        <v>0</v>
      </c>
      <c r="R128" s="356">
        <v>385</v>
      </c>
      <c r="S128" s="356">
        <v>0</v>
      </c>
      <c r="T128" s="356">
        <v>0</v>
      </c>
      <c r="U128" s="356">
        <v>0</v>
      </c>
      <c r="V128" s="355">
        <v>250.7285</v>
      </c>
      <c r="W128" s="355">
        <v>385</v>
      </c>
      <c r="X128" s="355">
        <v>1404.9</v>
      </c>
      <c r="Y128" s="357">
        <v>385</v>
      </c>
    </row>
    <row r="129" spans="1:25" x14ac:dyDescent="0.25">
      <c r="A129" s="354">
        <v>44810.166666666664</v>
      </c>
      <c r="B129" s="355">
        <v>0</v>
      </c>
      <c r="C129" s="356">
        <v>250.9255</v>
      </c>
      <c r="D129" s="356">
        <v>0</v>
      </c>
      <c r="E129" s="356">
        <v>0</v>
      </c>
      <c r="F129" s="356">
        <v>0</v>
      </c>
      <c r="G129" s="355">
        <v>0</v>
      </c>
      <c r="H129" s="356">
        <v>385</v>
      </c>
      <c r="I129" s="356">
        <v>0</v>
      </c>
      <c r="J129" s="356">
        <v>0</v>
      </c>
      <c r="K129" s="356">
        <v>0</v>
      </c>
      <c r="L129" s="355">
        <v>295</v>
      </c>
      <c r="M129" s="356">
        <v>385</v>
      </c>
      <c r="N129" s="356">
        <v>340</v>
      </c>
      <c r="O129" s="356">
        <v>189.9</v>
      </c>
      <c r="P129" s="356">
        <v>195</v>
      </c>
      <c r="Q129" s="355">
        <v>0</v>
      </c>
      <c r="R129" s="356">
        <v>385</v>
      </c>
      <c r="S129" s="356">
        <v>0</v>
      </c>
      <c r="T129" s="356">
        <v>0</v>
      </c>
      <c r="U129" s="356">
        <v>0</v>
      </c>
      <c r="V129" s="355">
        <v>250.9255</v>
      </c>
      <c r="W129" s="355">
        <v>385</v>
      </c>
      <c r="X129" s="355">
        <v>1404.9</v>
      </c>
      <c r="Y129" s="357">
        <v>385</v>
      </c>
    </row>
    <row r="130" spans="1:25" x14ac:dyDescent="0.25">
      <c r="A130" s="354">
        <v>44810.208333333336</v>
      </c>
      <c r="B130" s="355">
        <v>0</v>
      </c>
      <c r="C130" s="356">
        <v>251.0215</v>
      </c>
      <c r="D130" s="356">
        <v>0</v>
      </c>
      <c r="E130" s="356">
        <v>0</v>
      </c>
      <c r="F130" s="356">
        <v>0</v>
      </c>
      <c r="G130" s="355">
        <v>0</v>
      </c>
      <c r="H130" s="356">
        <v>385</v>
      </c>
      <c r="I130" s="356">
        <v>0</v>
      </c>
      <c r="J130" s="356">
        <v>0</v>
      </c>
      <c r="K130" s="356">
        <v>0</v>
      </c>
      <c r="L130" s="355">
        <v>295</v>
      </c>
      <c r="M130" s="356">
        <v>385</v>
      </c>
      <c r="N130" s="356">
        <v>340</v>
      </c>
      <c r="O130" s="356">
        <v>189.9</v>
      </c>
      <c r="P130" s="356">
        <v>195</v>
      </c>
      <c r="Q130" s="355">
        <v>0</v>
      </c>
      <c r="R130" s="356">
        <v>385</v>
      </c>
      <c r="S130" s="356">
        <v>0</v>
      </c>
      <c r="T130" s="356">
        <v>0</v>
      </c>
      <c r="U130" s="356">
        <v>0</v>
      </c>
      <c r="V130" s="355">
        <v>251.0215</v>
      </c>
      <c r="W130" s="355">
        <v>385</v>
      </c>
      <c r="X130" s="355">
        <v>1404.9</v>
      </c>
      <c r="Y130" s="357">
        <v>385</v>
      </c>
    </row>
    <row r="131" spans="1:25" x14ac:dyDescent="0.25">
      <c r="A131" s="354">
        <v>44810.25</v>
      </c>
      <c r="B131" s="355">
        <v>0</v>
      </c>
      <c r="C131" s="356">
        <v>251.21850000000001</v>
      </c>
      <c r="D131" s="356">
        <v>0</v>
      </c>
      <c r="E131" s="356">
        <v>0</v>
      </c>
      <c r="F131" s="356">
        <v>0</v>
      </c>
      <c r="G131" s="355">
        <v>0</v>
      </c>
      <c r="H131" s="356">
        <v>385</v>
      </c>
      <c r="I131" s="356">
        <v>0</v>
      </c>
      <c r="J131" s="356">
        <v>0</v>
      </c>
      <c r="K131" s="356">
        <v>0</v>
      </c>
      <c r="L131" s="355">
        <v>295</v>
      </c>
      <c r="M131" s="356">
        <v>385</v>
      </c>
      <c r="N131" s="356">
        <v>340</v>
      </c>
      <c r="O131" s="356">
        <v>189.9</v>
      </c>
      <c r="P131" s="356">
        <v>195</v>
      </c>
      <c r="Q131" s="355">
        <v>0</v>
      </c>
      <c r="R131" s="356">
        <v>385</v>
      </c>
      <c r="S131" s="356">
        <v>0</v>
      </c>
      <c r="T131" s="356">
        <v>0</v>
      </c>
      <c r="U131" s="356">
        <v>0</v>
      </c>
      <c r="V131" s="355">
        <v>251.21850000000001</v>
      </c>
      <c r="W131" s="355">
        <v>385</v>
      </c>
      <c r="X131" s="355">
        <v>1404.9</v>
      </c>
      <c r="Y131" s="357">
        <v>385</v>
      </c>
    </row>
    <row r="132" spans="1:25" x14ac:dyDescent="0.25">
      <c r="A132" s="354">
        <v>44810.291666666664</v>
      </c>
      <c r="B132" s="355">
        <v>0</v>
      </c>
      <c r="C132" s="356">
        <v>251.648</v>
      </c>
      <c r="D132" s="356">
        <v>0</v>
      </c>
      <c r="E132" s="356">
        <v>0</v>
      </c>
      <c r="F132" s="356">
        <v>0</v>
      </c>
      <c r="G132" s="355">
        <v>0</v>
      </c>
      <c r="H132" s="356">
        <v>385</v>
      </c>
      <c r="I132" s="356">
        <v>0</v>
      </c>
      <c r="J132" s="356">
        <v>0</v>
      </c>
      <c r="K132" s="356">
        <v>0</v>
      </c>
      <c r="L132" s="355">
        <v>295</v>
      </c>
      <c r="M132" s="356">
        <v>385</v>
      </c>
      <c r="N132" s="356">
        <v>340</v>
      </c>
      <c r="O132" s="356">
        <v>189.9</v>
      </c>
      <c r="P132" s="356">
        <v>195</v>
      </c>
      <c r="Q132" s="355">
        <v>0</v>
      </c>
      <c r="R132" s="356">
        <v>385</v>
      </c>
      <c r="S132" s="356">
        <v>0</v>
      </c>
      <c r="T132" s="356">
        <v>0</v>
      </c>
      <c r="U132" s="356">
        <v>0</v>
      </c>
      <c r="V132" s="355">
        <v>251.648</v>
      </c>
      <c r="W132" s="355">
        <v>385</v>
      </c>
      <c r="X132" s="355">
        <v>1404.9</v>
      </c>
      <c r="Y132" s="357">
        <v>385</v>
      </c>
    </row>
    <row r="133" spans="1:25" x14ac:dyDescent="0.25">
      <c r="A133" s="354">
        <v>44810.333333333336</v>
      </c>
      <c r="B133" s="355">
        <v>0</v>
      </c>
      <c r="C133" s="356">
        <v>251.04849999999999</v>
      </c>
      <c r="D133" s="356">
        <v>0</v>
      </c>
      <c r="E133" s="356">
        <v>0</v>
      </c>
      <c r="F133" s="356">
        <v>0</v>
      </c>
      <c r="G133" s="355">
        <v>0</v>
      </c>
      <c r="H133" s="356">
        <v>385</v>
      </c>
      <c r="I133" s="356">
        <v>0</v>
      </c>
      <c r="J133" s="356">
        <v>0</v>
      </c>
      <c r="K133" s="356">
        <v>0</v>
      </c>
      <c r="L133" s="355">
        <v>295</v>
      </c>
      <c r="M133" s="356">
        <v>385</v>
      </c>
      <c r="N133" s="356">
        <v>340</v>
      </c>
      <c r="O133" s="356">
        <v>189.9</v>
      </c>
      <c r="P133" s="356">
        <v>195</v>
      </c>
      <c r="Q133" s="355">
        <v>0</v>
      </c>
      <c r="R133" s="356">
        <v>385</v>
      </c>
      <c r="S133" s="356">
        <v>0</v>
      </c>
      <c r="T133" s="356">
        <v>0</v>
      </c>
      <c r="U133" s="356">
        <v>0</v>
      </c>
      <c r="V133" s="355">
        <v>251.04849999999999</v>
      </c>
      <c r="W133" s="355">
        <v>385</v>
      </c>
      <c r="X133" s="355">
        <v>1404.9</v>
      </c>
      <c r="Y133" s="357">
        <v>385</v>
      </c>
    </row>
    <row r="134" spans="1:25" x14ac:dyDescent="0.25">
      <c r="A134" s="354">
        <v>44810.375</v>
      </c>
      <c r="B134" s="355">
        <v>0</v>
      </c>
      <c r="C134" s="356">
        <v>250.76400000000001</v>
      </c>
      <c r="D134" s="356">
        <v>0</v>
      </c>
      <c r="E134" s="356">
        <v>0</v>
      </c>
      <c r="F134" s="356">
        <v>0</v>
      </c>
      <c r="G134" s="355">
        <v>0</v>
      </c>
      <c r="H134" s="356">
        <v>385</v>
      </c>
      <c r="I134" s="356">
        <v>0</v>
      </c>
      <c r="J134" s="356">
        <v>0</v>
      </c>
      <c r="K134" s="356">
        <v>0</v>
      </c>
      <c r="L134" s="355">
        <v>295</v>
      </c>
      <c r="M134" s="356">
        <v>385</v>
      </c>
      <c r="N134" s="356">
        <v>340</v>
      </c>
      <c r="O134" s="356">
        <v>189.9</v>
      </c>
      <c r="P134" s="356">
        <v>195</v>
      </c>
      <c r="Q134" s="355">
        <v>0</v>
      </c>
      <c r="R134" s="356">
        <v>385</v>
      </c>
      <c r="S134" s="356">
        <v>0</v>
      </c>
      <c r="T134" s="356">
        <v>0</v>
      </c>
      <c r="U134" s="356">
        <v>0</v>
      </c>
      <c r="V134" s="355">
        <v>250.76400000000001</v>
      </c>
      <c r="W134" s="355">
        <v>385</v>
      </c>
      <c r="X134" s="355">
        <v>1404.9</v>
      </c>
      <c r="Y134" s="357">
        <v>385</v>
      </c>
    </row>
    <row r="135" spans="1:25" x14ac:dyDescent="0.25">
      <c r="A135" s="354">
        <v>44810.416666666664</v>
      </c>
      <c r="B135" s="355">
        <v>0</v>
      </c>
      <c r="C135" s="356">
        <v>251.03149999999999</v>
      </c>
      <c r="D135" s="356">
        <v>0</v>
      </c>
      <c r="E135" s="356">
        <v>0</v>
      </c>
      <c r="F135" s="356">
        <v>0</v>
      </c>
      <c r="G135" s="355">
        <v>0</v>
      </c>
      <c r="H135" s="356">
        <v>385</v>
      </c>
      <c r="I135" s="356">
        <v>0</v>
      </c>
      <c r="J135" s="356">
        <v>0</v>
      </c>
      <c r="K135" s="356">
        <v>0</v>
      </c>
      <c r="L135" s="355">
        <v>295</v>
      </c>
      <c r="M135" s="356">
        <v>385</v>
      </c>
      <c r="N135" s="356">
        <v>340</v>
      </c>
      <c r="O135" s="356">
        <v>189.9</v>
      </c>
      <c r="P135" s="356">
        <v>195</v>
      </c>
      <c r="Q135" s="355">
        <v>0</v>
      </c>
      <c r="R135" s="356">
        <v>385</v>
      </c>
      <c r="S135" s="356">
        <v>0</v>
      </c>
      <c r="T135" s="356">
        <v>0</v>
      </c>
      <c r="U135" s="356">
        <v>0</v>
      </c>
      <c r="V135" s="355">
        <v>251.03149999999999</v>
      </c>
      <c r="W135" s="355">
        <v>385</v>
      </c>
      <c r="X135" s="355">
        <v>1404.9</v>
      </c>
      <c r="Y135" s="357">
        <v>385</v>
      </c>
    </row>
    <row r="136" spans="1:25" x14ac:dyDescent="0.25">
      <c r="A136" s="354">
        <v>44810.458333333336</v>
      </c>
      <c r="B136" s="355">
        <v>0</v>
      </c>
      <c r="C136" s="356">
        <v>250.86850000000001</v>
      </c>
      <c r="D136" s="356">
        <v>0</v>
      </c>
      <c r="E136" s="356">
        <v>0</v>
      </c>
      <c r="F136" s="356">
        <v>0</v>
      </c>
      <c r="G136" s="355">
        <v>0</v>
      </c>
      <c r="H136" s="356">
        <v>385</v>
      </c>
      <c r="I136" s="356">
        <v>0</v>
      </c>
      <c r="J136" s="356">
        <v>0</v>
      </c>
      <c r="K136" s="356">
        <v>0</v>
      </c>
      <c r="L136" s="355">
        <v>295</v>
      </c>
      <c r="M136" s="356">
        <v>385</v>
      </c>
      <c r="N136" s="356">
        <v>340</v>
      </c>
      <c r="O136" s="356">
        <v>189.9</v>
      </c>
      <c r="P136" s="356">
        <v>195</v>
      </c>
      <c r="Q136" s="355">
        <v>0</v>
      </c>
      <c r="R136" s="356">
        <v>385</v>
      </c>
      <c r="S136" s="356">
        <v>0</v>
      </c>
      <c r="T136" s="356">
        <v>0</v>
      </c>
      <c r="U136" s="356">
        <v>0</v>
      </c>
      <c r="V136" s="355">
        <v>250.86850000000001</v>
      </c>
      <c r="W136" s="355">
        <v>385</v>
      </c>
      <c r="X136" s="355">
        <v>1404.9</v>
      </c>
      <c r="Y136" s="357">
        <v>385</v>
      </c>
    </row>
    <row r="137" spans="1:25" x14ac:dyDescent="0.25">
      <c r="A137" s="354">
        <v>44810.5</v>
      </c>
      <c r="B137" s="355">
        <v>0</v>
      </c>
      <c r="C137" s="356">
        <v>251.18950000000001</v>
      </c>
      <c r="D137" s="356">
        <v>0</v>
      </c>
      <c r="E137" s="356">
        <v>0</v>
      </c>
      <c r="F137" s="356">
        <v>0</v>
      </c>
      <c r="G137" s="355">
        <v>0</v>
      </c>
      <c r="H137" s="356">
        <v>385</v>
      </c>
      <c r="I137" s="356">
        <v>0</v>
      </c>
      <c r="J137" s="356">
        <v>0</v>
      </c>
      <c r="K137" s="356">
        <v>0</v>
      </c>
      <c r="L137" s="355">
        <v>295</v>
      </c>
      <c r="M137" s="356">
        <v>385</v>
      </c>
      <c r="N137" s="356">
        <v>340</v>
      </c>
      <c r="O137" s="356">
        <v>189.9</v>
      </c>
      <c r="P137" s="356">
        <v>195</v>
      </c>
      <c r="Q137" s="355">
        <v>0</v>
      </c>
      <c r="R137" s="356">
        <v>385</v>
      </c>
      <c r="S137" s="356">
        <v>0</v>
      </c>
      <c r="T137" s="356">
        <v>0</v>
      </c>
      <c r="U137" s="356">
        <v>0</v>
      </c>
      <c r="V137" s="355">
        <v>251.18950000000001</v>
      </c>
      <c r="W137" s="355">
        <v>385</v>
      </c>
      <c r="X137" s="355">
        <v>1404.9</v>
      </c>
      <c r="Y137" s="357">
        <v>385</v>
      </c>
    </row>
    <row r="138" spans="1:25" x14ac:dyDescent="0.25">
      <c r="A138" s="354">
        <v>44810.541666666664</v>
      </c>
      <c r="B138" s="355">
        <v>0</v>
      </c>
      <c r="C138" s="356">
        <v>251.11</v>
      </c>
      <c r="D138" s="356">
        <v>0</v>
      </c>
      <c r="E138" s="356">
        <v>0</v>
      </c>
      <c r="F138" s="356">
        <v>0</v>
      </c>
      <c r="G138" s="355">
        <v>0</v>
      </c>
      <c r="H138" s="356">
        <v>385</v>
      </c>
      <c r="I138" s="356">
        <v>0</v>
      </c>
      <c r="J138" s="356">
        <v>0</v>
      </c>
      <c r="K138" s="356">
        <v>0</v>
      </c>
      <c r="L138" s="355">
        <v>295</v>
      </c>
      <c r="M138" s="356">
        <v>385</v>
      </c>
      <c r="N138" s="356">
        <v>340</v>
      </c>
      <c r="O138" s="356">
        <v>189.9</v>
      </c>
      <c r="P138" s="356">
        <v>195</v>
      </c>
      <c r="Q138" s="355">
        <v>0</v>
      </c>
      <c r="R138" s="356">
        <v>385</v>
      </c>
      <c r="S138" s="356">
        <v>0</v>
      </c>
      <c r="T138" s="356">
        <v>0</v>
      </c>
      <c r="U138" s="356">
        <v>0</v>
      </c>
      <c r="V138" s="355">
        <v>251.11</v>
      </c>
      <c r="W138" s="355">
        <v>385</v>
      </c>
      <c r="X138" s="355">
        <v>1404.9</v>
      </c>
      <c r="Y138" s="357">
        <v>385</v>
      </c>
    </row>
    <row r="139" spans="1:25" x14ac:dyDescent="0.25">
      <c r="A139" s="354">
        <v>44810.583333333336</v>
      </c>
      <c r="B139" s="355">
        <v>0</v>
      </c>
      <c r="C139" s="356">
        <v>250.834</v>
      </c>
      <c r="D139" s="356">
        <v>0</v>
      </c>
      <c r="E139" s="356">
        <v>0</v>
      </c>
      <c r="F139" s="356">
        <v>0</v>
      </c>
      <c r="G139" s="355">
        <v>0</v>
      </c>
      <c r="H139" s="356">
        <v>385</v>
      </c>
      <c r="I139" s="356">
        <v>0</v>
      </c>
      <c r="J139" s="356">
        <v>0</v>
      </c>
      <c r="K139" s="356">
        <v>0</v>
      </c>
      <c r="L139" s="355">
        <v>295</v>
      </c>
      <c r="M139" s="356">
        <v>385</v>
      </c>
      <c r="N139" s="356">
        <v>340</v>
      </c>
      <c r="O139" s="356">
        <v>189.9</v>
      </c>
      <c r="P139" s="356">
        <v>195</v>
      </c>
      <c r="Q139" s="355">
        <v>0</v>
      </c>
      <c r="R139" s="356">
        <v>385</v>
      </c>
      <c r="S139" s="356">
        <v>0</v>
      </c>
      <c r="T139" s="356">
        <v>0</v>
      </c>
      <c r="U139" s="356">
        <v>0</v>
      </c>
      <c r="V139" s="355">
        <v>250.834</v>
      </c>
      <c r="W139" s="355">
        <v>385</v>
      </c>
      <c r="X139" s="355">
        <v>1404.9</v>
      </c>
      <c r="Y139" s="357">
        <v>385</v>
      </c>
    </row>
    <row r="140" spans="1:25" x14ac:dyDescent="0.25">
      <c r="A140" s="354">
        <v>44810.625</v>
      </c>
      <c r="B140" s="355">
        <v>0</v>
      </c>
      <c r="C140" s="356">
        <v>255.8725</v>
      </c>
      <c r="D140" s="356">
        <v>0</v>
      </c>
      <c r="E140" s="356">
        <v>0</v>
      </c>
      <c r="F140" s="356">
        <v>0</v>
      </c>
      <c r="G140" s="355">
        <v>0</v>
      </c>
      <c r="H140" s="356">
        <v>385</v>
      </c>
      <c r="I140" s="356">
        <v>0</v>
      </c>
      <c r="J140" s="356">
        <v>0</v>
      </c>
      <c r="K140" s="356">
        <v>0</v>
      </c>
      <c r="L140" s="355">
        <v>295</v>
      </c>
      <c r="M140" s="356">
        <v>385</v>
      </c>
      <c r="N140" s="356">
        <v>340</v>
      </c>
      <c r="O140" s="356">
        <v>189.9</v>
      </c>
      <c r="P140" s="356">
        <v>195</v>
      </c>
      <c r="Q140" s="355">
        <v>0</v>
      </c>
      <c r="R140" s="356">
        <v>385</v>
      </c>
      <c r="S140" s="356">
        <v>0</v>
      </c>
      <c r="T140" s="356">
        <v>0</v>
      </c>
      <c r="U140" s="356">
        <v>0</v>
      </c>
      <c r="V140" s="355">
        <v>255.8725</v>
      </c>
      <c r="W140" s="355">
        <v>385</v>
      </c>
      <c r="X140" s="355">
        <v>1404.9</v>
      </c>
      <c r="Y140" s="357">
        <v>385</v>
      </c>
    </row>
    <row r="141" spans="1:25" x14ac:dyDescent="0.25">
      <c r="A141" s="354">
        <v>44810.666666666664</v>
      </c>
      <c r="B141" s="355">
        <v>0</v>
      </c>
      <c r="C141" s="356">
        <v>251.804</v>
      </c>
      <c r="D141" s="356">
        <v>0</v>
      </c>
      <c r="E141" s="356">
        <v>0</v>
      </c>
      <c r="F141" s="356">
        <v>0</v>
      </c>
      <c r="G141" s="355">
        <v>0</v>
      </c>
      <c r="H141" s="356">
        <v>385</v>
      </c>
      <c r="I141" s="356">
        <v>0</v>
      </c>
      <c r="J141" s="356">
        <v>0</v>
      </c>
      <c r="K141" s="356">
        <v>0</v>
      </c>
      <c r="L141" s="355">
        <v>295</v>
      </c>
      <c r="M141" s="356">
        <v>385</v>
      </c>
      <c r="N141" s="356">
        <v>340</v>
      </c>
      <c r="O141" s="356">
        <v>189.9</v>
      </c>
      <c r="P141" s="356">
        <v>195</v>
      </c>
      <c r="Q141" s="355">
        <v>0</v>
      </c>
      <c r="R141" s="356">
        <v>385</v>
      </c>
      <c r="S141" s="356">
        <v>0</v>
      </c>
      <c r="T141" s="356">
        <v>0</v>
      </c>
      <c r="U141" s="356">
        <v>0</v>
      </c>
      <c r="V141" s="355">
        <v>251.804</v>
      </c>
      <c r="W141" s="355">
        <v>385</v>
      </c>
      <c r="X141" s="355">
        <v>1404.9</v>
      </c>
      <c r="Y141" s="357">
        <v>385</v>
      </c>
    </row>
    <row r="142" spans="1:25" x14ac:dyDescent="0.25">
      <c r="A142" s="354">
        <v>44810.708333333336</v>
      </c>
      <c r="B142" s="355">
        <v>0</v>
      </c>
      <c r="C142" s="356">
        <v>251.64</v>
      </c>
      <c r="D142" s="356">
        <v>0</v>
      </c>
      <c r="E142" s="356">
        <v>0</v>
      </c>
      <c r="F142" s="356">
        <v>0</v>
      </c>
      <c r="G142" s="355">
        <v>0</v>
      </c>
      <c r="H142" s="356">
        <v>385</v>
      </c>
      <c r="I142" s="356">
        <v>0</v>
      </c>
      <c r="J142" s="356">
        <v>0</v>
      </c>
      <c r="K142" s="356">
        <v>0</v>
      </c>
      <c r="L142" s="355">
        <v>295</v>
      </c>
      <c r="M142" s="356">
        <v>385</v>
      </c>
      <c r="N142" s="356">
        <v>340</v>
      </c>
      <c r="O142" s="356">
        <v>189.9</v>
      </c>
      <c r="P142" s="356">
        <v>195</v>
      </c>
      <c r="Q142" s="355">
        <v>0</v>
      </c>
      <c r="R142" s="356">
        <v>385</v>
      </c>
      <c r="S142" s="356">
        <v>0</v>
      </c>
      <c r="T142" s="356">
        <v>0</v>
      </c>
      <c r="U142" s="356">
        <v>0</v>
      </c>
      <c r="V142" s="355">
        <v>251.64</v>
      </c>
      <c r="W142" s="355">
        <v>385</v>
      </c>
      <c r="X142" s="355">
        <v>1404.9</v>
      </c>
      <c r="Y142" s="357">
        <v>385</v>
      </c>
    </row>
    <row r="143" spans="1:25" x14ac:dyDescent="0.25">
      <c r="A143" s="354">
        <v>44810.75</v>
      </c>
      <c r="B143" s="355">
        <v>0</v>
      </c>
      <c r="C143" s="356">
        <v>251.13849999999999</v>
      </c>
      <c r="D143" s="356">
        <v>0</v>
      </c>
      <c r="E143" s="356">
        <v>0</v>
      </c>
      <c r="F143" s="356">
        <v>0</v>
      </c>
      <c r="G143" s="355">
        <v>0</v>
      </c>
      <c r="H143" s="356">
        <v>385</v>
      </c>
      <c r="I143" s="356">
        <v>0</v>
      </c>
      <c r="J143" s="356">
        <v>0</v>
      </c>
      <c r="K143" s="356">
        <v>0</v>
      </c>
      <c r="L143" s="355">
        <v>295</v>
      </c>
      <c r="M143" s="356">
        <v>385</v>
      </c>
      <c r="N143" s="356">
        <v>340</v>
      </c>
      <c r="O143" s="356">
        <v>189.9</v>
      </c>
      <c r="P143" s="356">
        <v>195</v>
      </c>
      <c r="Q143" s="355">
        <v>0</v>
      </c>
      <c r="R143" s="356">
        <v>385</v>
      </c>
      <c r="S143" s="356">
        <v>0</v>
      </c>
      <c r="T143" s="356">
        <v>0</v>
      </c>
      <c r="U143" s="356">
        <v>0</v>
      </c>
      <c r="V143" s="355">
        <v>251.13849999999999</v>
      </c>
      <c r="W143" s="355">
        <v>385</v>
      </c>
      <c r="X143" s="355">
        <v>1404.9</v>
      </c>
      <c r="Y143" s="357">
        <v>385</v>
      </c>
    </row>
    <row r="144" spans="1:25" x14ac:dyDescent="0.25">
      <c r="A144" s="354">
        <v>44810.791666666664</v>
      </c>
      <c r="B144" s="355">
        <v>0</v>
      </c>
      <c r="C144" s="356">
        <v>251.25700000000001</v>
      </c>
      <c r="D144" s="356">
        <v>0</v>
      </c>
      <c r="E144" s="356">
        <v>0</v>
      </c>
      <c r="F144" s="356">
        <v>0</v>
      </c>
      <c r="G144" s="355">
        <v>0</v>
      </c>
      <c r="H144" s="356">
        <v>385</v>
      </c>
      <c r="I144" s="356">
        <v>0</v>
      </c>
      <c r="J144" s="356">
        <v>0</v>
      </c>
      <c r="K144" s="356">
        <v>0</v>
      </c>
      <c r="L144" s="355">
        <v>295</v>
      </c>
      <c r="M144" s="356">
        <v>385</v>
      </c>
      <c r="N144" s="356">
        <v>340</v>
      </c>
      <c r="O144" s="356">
        <v>189.9</v>
      </c>
      <c r="P144" s="356">
        <v>195</v>
      </c>
      <c r="Q144" s="355">
        <v>0</v>
      </c>
      <c r="R144" s="356">
        <v>385</v>
      </c>
      <c r="S144" s="356">
        <v>0</v>
      </c>
      <c r="T144" s="356">
        <v>0</v>
      </c>
      <c r="U144" s="356">
        <v>0</v>
      </c>
      <c r="V144" s="355">
        <v>251.25700000000001</v>
      </c>
      <c r="W144" s="355">
        <v>385</v>
      </c>
      <c r="X144" s="355">
        <v>1404.9</v>
      </c>
      <c r="Y144" s="357">
        <v>385</v>
      </c>
    </row>
    <row r="145" spans="1:25" x14ac:dyDescent="0.25">
      <c r="A145" s="354">
        <v>44810.833333333336</v>
      </c>
      <c r="B145" s="355">
        <v>0</v>
      </c>
      <c r="C145" s="356">
        <v>250.7535</v>
      </c>
      <c r="D145" s="356">
        <v>0</v>
      </c>
      <c r="E145" s="356">
        <v>0</v>
      </c>
      <c r="F145" s="356">
        <v>0</v>
      </c>
      <c r="G145" s="355">
        <v>0</v>
      </c>
      <c r="H145" s="356">
        <v>385</v>
      </c>
      <c r="I145" s="356">
        <v>0</v>
      </c>
      <c r="J145" s="356">
        <v>0</v>
      </c>
      <c r="K145" s="356">
        <v>0</v>
      </c>
      <c r="L145" s="355">
        <v>295</v>
      </c>
      <c r="M145" s="356">
        <v>385</v>
      </c>
      <c r="N145" s="356">
        <v>340</v>
      </c>
      <c r="O145" s="356">
        <v>189.9</v>
      </c>
      <c r="P145" s="356">
        <v>195</v>
      </c>
      <c r="Q145" s="355">
        <v>0</v>
      </c>
      <c r="R145" s="356">
        <v>385</v>
      </c>
      <c r="S145" s="356">
        <v>0</v>
      </c>
      <c r="T145" s="356">
        <v>0</v>
      </c>
      <c r="U145" s="356">
        <v>0</v>
      </c>
      <c r="V145" s="355">
        <v>250.7535</v>
      </c>
      <c r="W145" s="355">
        <v>385</v>
      </c>
      <c r="X145" s="355">
        <v>1404.9</v>
      </c>
      <c r="Y145" s="357">
        <v>385</v>
      </c>
    </row>
    <row r="146" spans="1:25" x14ac:dyDescent="0.25">
      <c r="A146" s="354">
        <v>44810.875</v>
      </c>
      <c r="B146" s="355">
        <v>0</v>
      </c>
      <c r="C146" s="356">
        <v>251.3415</v>
      </c>
      <c r="D146" s="356">
        <v>0</v>
      </c>
      <c r="E146" s="356">
        <v>0</v>
      </c>
      <c r="F146" s="356">
        <v>0</v>
      </c>
      <c r="G146" s="355">
        <v>0</v>
      </c>
      <c r="H146" s="356">
        <v>385</v>
      </c>
      <c r="I146" s="356">
        <v>0</v>
      </c>
      <c r="J146" s="356">
        <v>0</v>
      </c>
      <c r="K146" s="356">
        <v>0</v>
      </c>
      <c r="L146" s="355">
        <v>295</v>
      </c>
      <c r="M146" s="356">
        <v>385</v>
      </c>
      <c r="N146" s="356">
        <v>340</v>
      </c>
      <c r="O146" s="356">
        <v>189.9</v>
      </c>
      <c r="P146" s="356">
        <v>195</v>
      </c>
      <c r="Q146" s="355">
        <v>0</v>
      </c>
      <c r="R146" s="356">
        <v>385</v>
      </c>
      <c r="S146" s="356">
        <v>0</v>
      </c>
      <c r="T146" s="356">
        <v>0</v>
      </c>
      <c r="U146" s="356">
        <v>0</v>
      </c>
      <c r="V146" s="355">
        <v>251.3415</v>
      </c>
      <c r="W146" s="355">
        <v>385</v>
      </c>
      <c r="X146" s="355">
        <v>1404.9</v>
      </c>
      <c r="Y146" s="357">
        <v>385</v>
      </c>
    </row>
    <row r="147" spans="1:25" x14ac:dyDescent="0.25">
      <c r="A147" s="354">
        <v>44810.916666666664</v>
      </c>
      <c r="B147" s="355">
        <v>0</v>
      </c>
      <c r="C147" s="356">
        <v>250.8065</v>
      </c>
      <c r="D147" s="356">
        <v>0</v>
      </c>
      <c r="E147" s="356">
        <v>0</v>
      </c>
      <c r="F147" s="356">
        <v>0</v>
      </c>
      <c r="G147" s="355">
        <v>0</v>
      </c>
      <c r="H147" s="356">
        <v>385</v>
      </c>
      <c r="I147" s="356">
        <v>0</v>
      </c>
      <c r="J147" s="356">
        <v>0</v>
      </c>
      <c r="K147" s="356">
        <v>0</v>
      </c>
      <c r="L147" s="355">
        <v>295</v>
      </c>
      <c r="M147" s="356">
        <v>385</v>
      </c>
      <c r="N147" s="356">
        <v>340</v>
      </c>
      <c r="O147" s="356">
        <v>189.9</v>
      </c>
      <c r="P147" s="356">
        <v>195</v>
      </c>
      <c r="Q147" s="355">
        <v>0</v>
      </c>
      <c r="R147" s="356">
        <v>385</v>
      </c>
      <c r="S147" s="356">
        <v>0</v>
      </c>
      <c r="T147" s="356">
        <v>0</v>
      </c>
      <c r="U147" s="356">
        <v>0</v>
      </c>
      <c r="V147" s="355">
        <v>250.8065</v>
      </c>
      <c r="W147" s="355">
        <v>385</v>
      </c>
      <c r="X147" s="355">
        <v>1404.9</v>
      </c>
      <c r="Y147" s="357">
        <v>385</v>
      </c>
    </row>
    <row r="148" spans="1:25" x14ac:dyDescent="0.25">
      <c r="A148" s="354">
        <v>44810.958333333336</v>
      </c>
      <c r="B148" s="355">
        <v>0</v>
      </c>
      <c r="C148" s="356">
        <v>250.98050000000001</v>
      </c>
      <c r="D148" s="356">
        <v>0</v>
      </c>
      <c r="E148" s="356">
        <v>0</v>
      </c>
      <c r="F148" s="356">
        <v>0</v>
      </c>
      <c r="G148" s="355">
        <v>0</v>
      </c>
      <c r="H148" s="356">
        <v>385</v>
      </c>
      <c r="I148" s="356">
        <v>0</v>
      </c>
      <c r="J148" s="356">
        <v>0</v>
      </c>
      <c r="K148" s="356">
        <v>0</v>
      </c>
      <c r="L148" s="355">
        <v>295</v>
      </c>
      <c r="M148" s="356">
        <v>385</v>
      </c>
      <c r="N148" s="356">
        <v>340</v>
      </c>
      <c r="O148" s="356">
        <v>189.9</v>
      </c>
      <c r="P148" s="356">
        <v>195</v>
      </c>
      <c r="Q148" s="355">
        <v>0</v>
      </c>
      <c r="R148" s="356">
        <v>385</v>
      </c>
      <c r="S148" s="356">
        <v>0</v>
      </c>
      <c r="T148" s="356">
        <v>0</v>
      </c>
      <c r="U148" s="356">
        <v>0</v>
      </c>
      <c r="V148" s="355">
        <v>250.98050000000001</v>
      </c>
      <c r="W148" s="355">
        <v>385</v>
      </c>
      <c r="X148" s="355">
        <v>1404.9</v>
      </c>
      <c r="Y148" s="357">
        <v>385</v>
      </c>
    </row>
    <row r="149" spans="1:25" x14ac:dyDescent="0.25">
      <c r="A149" s="354">
        <v>44811</v>
      </c>
      <c r="B149" s="355">
        <v>0</v>
      </c>
      <c r="C149" s="356">
        <v>250.8955</v>
      </c>
      <c r="D149" s="356">
        <v>0</v>
      </c>
      <c r="E149" s="356">
        <v>0</v>
      </c>
      <c r="F149" s="356">
        <v>0</v>
      </c>
      <c r="G149" s="355">
        <v>0</v>
      </c>
      <c r="H149" s="356">
        <v>385</v>
      </c>
      <c r="I149" s="356">
        <v>0</v>
      </c>
      <c r="J149" s="356">
        <v>0</v>
      </c>
      <c r="K149" s="356">
        <v>0</v>
      </c>
      <c r="L149" s="355">
        <v>295</v>
      </c>
      <c r="M149" s="356">
        <v>385</v>
      </c>
      <c r="N149" s="356">
        <v>340</v>
      </c>
      <c r="O149" s="356">
        <v>189.9</v>
      </c>
      <c r="P149" s="356">
        <v>195</v>
      </c>
      <c r="Q149" s="355">
        <v>0</v>
      </c>
      <c r="R149" s="356">
        <v>385</v>
      </c>
      <c r="S149" s="356">
        <v>0</v>
      </c>
      <c r="T149" s="356">
        <v>0</v>
      </c>
      <c r="U149" s="356">
        <v>0</v>
      </c>
      <c r="V149" s="355">
        <v>250.8955</v>
      </c>
      <c r="W149" s="355">
        <v>385</v>
      </c>
      <c r="X149" s="355">
        <v>1404.9</v>
      </c>
      <c r="Y149" s="357">
        <v>385</v>
      </c>
    </row>
    <row r="150" spans="1:25" x14ac:dyDescent="0.25">
      <c r="A150" s="354">
        <v>44811.041666666664</v>
      </c>
      <c r="B150" s="355">
        <v>0</v>
      </c>
      <c r="C150" s="356">
        <v>251.0035</v>
      </c>
      <c r="D150" s="356">
        <v>0</v>
      </c>
      <c r="E150" s="356">
        <v>0</v>
      </c>
      <c r="F150" s="356">
        <v>0</v>
      </c>
      <c r="G150" s="355">
        <v>0</v>
      </c>
      <c r="H150" s="356">
        <v>385</v>
      </c>
      <c r="I150" s="356">
        <v>0</v>
      </c>
      <c r="J150" s="356">
        <v>0</v>
      </c>
      <c r="K150" s="356">
        <v>0</v>
      </c>
      <c r="L150" s="355">
        <v>295</v>
      </c>
      <c r="M150" s="356">
        <v>385</v>
      </c>
      <c r="N150" s="356">
        <v>340</v>
      </c>
      <c r="O150" s="356">
        <v>189.9</v>
      </c>
      <c r="P150" s="356">
        <v>195</v>
      </c>
      <c r="Q150" s="355">
        <v>0</v>
      </c>
      <c r="R150" s="356">
        <v>385</v>
      </c>
      <c r="S150" s="356">
        <v>0</v>
      </c>
      <c r="T150" s="356">
        <v>0</v>
      </c>
      <c r="U150" s="356">
        <v>0</v>
      </c>
      <c r="V150" s="355">
        <v>251.0035</v>
      </c>
      <c r="W150" s="355">
        <v>385</v>
      </c>
      <c r="X150" s="355">
        <v>1404.9</v>
      </c>
      <c r="Y150" s="357">
        <v>385</v>
      </c>
    </row>
    <row r="151" spans="1:25" x14ac:dyDescent="0.25">
      <c r="A151" s="354">
        <v>44811.083333333336</v>
      </c>
      <c r="B151" s="355">
        <v>0</v>
      </c>
      <c r="C151" s="356">
        <v>250.89</v>
      </c>
      <c r="D151" s="356">
        <v>0</v>
      </c>
      <c r="E151" s="356">
        <v>0</v>
      </c>
      <c r="F151" s="356">
        <v>0</v>
      </c>
      <c r="G151" s="355">
        <v>0</v>
      </c>
      <c r="H151" s="356">
        <v>385</v>
      </c>
      <c r="I151" s="356">
        <v>0</v>
      </c>
      <c r="J151" s="356">
        <v>0</v>
      </c>
      <c r="K151" s="356">
        <v>0</v>
      </c>
      <c r="L151" s="355">
        <v>295</v>
      </c>
      <c r="M151" s="356">
        <v>385</v>
      </c>
      <c r="N151" s="356">
        <v>340</v>
      </c>
      <c r="O151" s="356">
        <v>189.9</v>
      </c>
      <c r="P151" s="356">
        <v>195</v>
      </c>
      <c r="Q151" s="355">
        <v>0</v>
      </c>
      <c r="R151" s="356">
        <v>385</v>
      </c>
      <c r="S151" s="356">
        <v>0</v>
      </c>
      <c r="T151" s="356">
        <v>0</v>
      </c>
      <c r="U151" s="356">
        <v>0</v>
      </c>
      <c r="V151" s="355">
        <v>250.89</v>
      </c>
      <c r="W151" s="355">
        <v>385</v>
      </c>
      <c r="X151" s="355">
        <v>1404.9</v>
      </c>
      <c r="Y151" s="357">
        <v>385</v>
      </c>
    </row>
    <row r="152" spans="1:25" x14ac:dyDescent="0.25">
      <c r="A152" s="354">
        <v>44811.125</v>
      </c>
      <c r="B152" s="355">
        <v>0</v>
      </c>
      <c r="C152" s="356">
        <v>260.41149999999999</v>
      </c>
      <c r="D152" s="356">
        <v>0</v>
      </c>
      <c r="E152" s="356">
        <v>0</v>
      </c>
      <c r="F152" s="356">
        <v>0</v>
      </c>
      <c r="G152" s="355">
        <v>0</v>
      </c>
      <c r="H152" s="356">
        <v>385</v>
      </c>
      <c r="I152" s="356">
        <v>0</v>
      </c>
      <c r="J152" s="356">
        <v>0</v>
      </c>
      <c r="K152" s="356">
        <v>0</v>
      </c>
      <c r="L152" s="355">
        <v>295</v>
      </c>
      <c r="M152" s="356">
        <v>385</v>
      </c>
      <c r="N152" s="356">
        <v>340</v>
      </c>
      <c r="O152" s="356">
        <v>189.9</v>
      </c>
      <c r="P152" s="356">
        <v>195</v>
      </c>
      <c r="Q152" s="355">
        <v>0</v>
      </c>
      <c r="R152" s="356">
        <v>385</v>
      </c>
      <c r="S152" s="356">
        <v>0</v>
      </c>
      <c r="T152" s="356">
        <v>0</v>
      </c>
      <c r="U152" s="356">
        <v>0</v>
      </c>
      <c r="V152" s="355">
        <v>260.41149999999999</v>
      </c>
      <c r="W152" s="355">
        <v>385</v>
      </c>
      <c r="X152" s="355">
        <v>1404.9</v>
      </c>
      <c r="Y152" s="357">
        <v>385</v>
      </c>
    </row>
    <row r="153" spans="1:25" x14ac:dyDescent="0.25">
      <c r="A153" s="354">
        <v>44811.166666666664</v>
      </c>
      <c r="B153" s="355">
        <v>0</v>
      </c>
      <c r="C153" s="356">
        <v>250.77850000000001</v>
      </c>
      <c r="D153" s="356">
        <v>0</v>
      </c>
      <c r="E153" s="356">
        <v>0</v>
      </c>
      <c r="F153" s="356">
        <v>0</v>
      </c>
      <c r="G153" s="355">
        <v>0</v>
      </c>
      <c r="H153" s="356">
        <v>385</v>
      </c>
      <c r="I153" s="356">
        <v>0</v>
      </c>
      <c r="J153" s="356">
        <v>0</v>
      </c>
      <c r="K153" s="356">
        <v>0</v>
      </c>
      <c r="L153" s="355">
        <v>295</v>
      </c>
      <c r="M153" s="356">
        <v>385</v>
      </c>
      <c r="N153" s="356">
        <v>340</v>
      </c>
      <c r="O153" s="356">
        <v>189.9</v>
      </c>
      <c r="P153" s="356">
        <v>195</v>
      </c>
      <c r="Q153" s="355">
        <v>0</v>
      </c>
      <c r="R153" s="356">
        <v>385</v>
      </c>
      <c r="S153" s="356">
        <v>0</v>
      </c>
      <c r="T153" s="356">
        <v>0</v>
      </c>
      <c r="U153" s="356">
        <v>0</v>
      </c>
      <c r="V153" s="355">
        <v>250.77850000000001</v>
      </c>
      <c r="W153" s="355">
        <v>385</v>
      </c>
      <c r="X153" s="355">
        <v>1404.9</v>
      </c>
      <c r="Y153" s="357">
        <v>385</v>
      </c>
    </row>
    <row r="154" spans="1:25" x14ac:dyDescent="0.25">
      <c r="A154" s="354">
        <v>44811.208333333336</v>
      </c>
      <c r="B154" s="355">
        <v>0</v>
      </c>
      <c r="C154" s="356">
        <v>251.0915</v>
      </c>
      <c r="D154" s="356">
        <v>0</v>
      </c>
      <c r="E154" s="356">
        <v>0</v>
      </c>
      <c r="F154" s="356">
        <v>0</v>
      </c>
      <c r="G154" s="355">
        <v>0</v>
      </c>
      <c r="H154" s="356">
        <v>385</v>
      </c>
      <c r="I154" s="356">
        <v>0</v>
      </c>
      <c r="J154" s="356">
        <v>0</v>
      </c>
      <c r="K154" s="356">
        <v>0</v>
      </c>
      <c r="L154" s="355">
        <v>295</v>
      </c>
      <c r="M154" s="356">
        <v>385</v>
      </c>
      <c r="N154" s="356">
        <v>340</v>
      </c>
      <c r="O154" s="356">
        <v>189.9</v>
      </c>
      <c r="P154" s="356">
        <v>195</v>
      </c>
      <c r="Q154" s="355">
        <v>0</v>
      </c>
      <c r="R154" s="356">
        <v>385</v>
      </c>
      <c r="S154" s="356">
        <v>0</v>
      </c>
      <c r="T154" s="356">
        <v>0</v>
      </c>
      <c r="U154" s="356">
        <v>0</v>
      </c>
      <c r="V154" s="355">
        <v>251.0915</v>
      </c>
      <c r="W154" s="355">
        <v>385</v>
      </c>
      <c r="X154" s="355">
        <v>1404.9</v>
      </c>
      <c r="Y154" s="357">
        <v>385</v>
      </c>
    </row>
    <row r="155" spans="1:25" x14ac:dyDescent="0.25">
      <c r="A155" s="354">
        <v>44811.25</v>
      </c>
      <c r="B155" s="355">
        <v>0</v>
      </c>
      <c r="C155" s="356">
        <v>252.292</v>
      </c>
      <c r="D155" s="356">
        <v>0</v>
      </c>
      <c r="E155" s="356">
        <v>0</v>
      </c>
      <c r="F155" s="356">
        <v>0</v>
      </c>
      <c r="G155" s="355">
        <v>0</v>
      </c>
      <c r="H155" s="356">
        <v>385</v>
      </c>
      <c r="I155" s="356">
        <v>0</v>
      </c>
      <c r="J155" s="356">
        <v>0</v>
      </c>
      <c r="K155" s="356">
        <v>0</v>
      </c>
      <c r="L155" s="355">
        <v>295</v>
      </c>
      <c r="M155" s="356">
        <v>385</v>
      </c>
      <c r="N155" s="356">
        <v>340</v>
      </c>
      <c r="O155" s="356">
        <v>189.9</v>
      </c>
      <c r="P155" s="356">
        <v>195</v>
      </c>
      <c r="Q155" s="355">
        <v>0</v>
      </c>
      <c r="R155" s="356">
        <v>385</v>
      </c>
      <c r="S155" s="356">
        <v>0</v>
      </c>
      <c r="T155" s="356">
        <v>0</v>
      </c>
      <c r="U155" s="356">
        <v>0</v>
      </c>
      <c r="V155" s="355">
        <v>252.292</v>
      </c>
      <c r="W155" s="355">
        <v>385</v>
      </c>
      <c r="X155" s="355">
        <v>1404.9</v>
      </c>
      <c r="Y155" s="357">
        <v>385</v>
      </c>
    </row>
    <row r="156" spans="1:25" x14ac:dyDescent="0.25">
      <c r="A156" s="354">
        <v>44811.291666666664</v>
      </c>
      <c r="B156" s="355">
        <v>0</v>
      </c>
      <c r="C156" s="356">
        <v>253.09350000000001</v>
      </c>
      <c r="D156" s="356">
        <v>0</v>
      </c>
      <c r="E156" s="356">
        <v>0</v>
      </c>
      <c r="F156" s="356">
        <v>0</v>
      </c>
      <c r="G156" s="355">
        <v>0</v>
      </c>
      <c r="H156" s="356">
        <v>385</v>
      </c>
      <c r="I156" s="356">
        <v>0</v>
      </c>
      <c r="J156" s="356">
        <v>0</v>
      </c>
      <c r="K156" s="356">
        <v>0</v>
      </c>
      <c r="L156" s="355">
        <v>295</v>
      </c>
      <c r="M156" s="356">
        <v>385</v>
      </c>
      <c r="N156" s="356">
        <v>340</v>
      </c>
      <c r="O156" s="356">
        <v>189.9</v>
      </c>
      <c r="P156" s="356">
        <v>195</v>
      </c>
      <c r="Q156" s="355">
        <v>0</v>
      </c>
      <c r="R156" s="356">
        <v>385</v>
      </c>
      <c r="S156" s="356">
        <v>0</v>
      </c>
      <c r="T156" s="356">
        <v>0</v>
      </c>
      <c r="U156" s="356">
        <v>0</v>
      </c>
      <c r="V156" s="355">
        <v>253.09350000000001</v>
      </c>
      <c r="W156" s="355">
        <v>385</v>
      </c>
      <c r="X156" s="355">
        <v>1404.9</v>
      </c>
      <c r="Y156" s="357">
        <v>385</v>
      </c>
    </row>
    <row r="157" spans="1:25" x14ac:dyDescent="0.25">
      <c r="A157" s="354">
        <v>44811.333333333336</v>
      </c>
      <c r="B157" s="355">
        <v>0</v>
      </c>
      <c r="C157" s="356">
        <v>252.63499999999999</v>
      </c>
      <c r="D157" s="356">
        <v>0</v>
      </c>
      <c r="E157" s="356">
        <v>0</v>
      </c>
      <c r="F157" s="356">
        <v>0</v>
      </c>
      <c r="G157" s="355">
        <v>0</v>
      </c>
      <c r="H157" s="356">
        <v>385</v>
      </c>
      <c r="I157" s="356">
        <v>0</v>
      </c>
      <c r="J157" s="356">
        <v>0</v>
      </c>
      <c r="K157" s="356">
        <v>0</v>
      </c>
      <c r="L157" s="355">
        <v>295</v>
      </c>
      <c r="M157" s="356">
        <v>385</v>
      </c>
      <c r="N157" s="356">
        <v>340</v>
      </c>
      <c r="O157" s="356">
        <v>189.9</v>
      </c>
      <c r="P157" s="356">
        <v>195</v>
      </c>
      <c r="Q157" s="355">
        <v>0</v>
      </c>
      <c r="R157" s="356">
        <v>385</v>
      </c>
      <c r="S157" s="356">
        <v>0</v>
      </c>
      <c r="T157" s="356">
        <v>0</v>
      </c>
      <c r="U157" s="356">
        <v>0</v>
      </c>
      <c r="V157" s="355">
        <v>252.63499999999999</v>
      </c>
      <c r="W157" s="355">
        <v>385</v>
      </c>
      <c r="X157" s="355">
        <v>1404.9</v>
      </c>
      <c r="Y157" s="357">
        <v>385</v>
      </c>
    </row>
    <row r="158" spans="1:25" x14ac:dyDescent="0.25">
      <c r="A158" s="354">
        <v>44811.375</v>
      </c>
      <c r="B158" s="355">
        <v>0</v>
      </c>
      <c r="C158" s="356">
        <v>254.02</v>
      </c>
      <c r="D158" s="356">
        <v>0</v>
      </c>
      <c r="E158" s="356">
        <v>0</v>
      </c>
      <c r="F158" s="356">
        <v>0</v>
      </c>
      <c r="G158" s="355">
        <v>0</v>
      </c>
      <c r="H158" s="356">
        <v>385</v>
      </c>
      <c r="I158" s="356">
        <v>0</v>
      </c>
      <c r="J158" s="356">
        <v>0</v>
      </c>
      <c r="K158" s="356">
        <v>0</v>
      </c>
      <c r="L158" s="355">
        <v>295</v>
      </c>
      <c r="M158" s="356">
        <v>385</v>
      </c>
      <c r="N158" s="356">
        <v>340</v>
      </c>
      <c r="O158" s="356">
        <v>189.9</v>
      </c>
      <c r="P158" s="356">
        <v>195</v>
      </c>
      <c r="Q158" s="355">
        <v>0</v>
      </c>
      <c r="R158" s="356">
        <v>385</v>
      </c>
      <c r="S158" s="356">
        <v>0</v>
      </c>
      <c r="T158" s="356">
        <v>0</v>
      </c>
      <c r="U158" s="356">
        <v>0</v>
      </c>
      <c r="V158" s="355">
        <v>254.02</v>
      </c>
      <c r="W158" s="355">
        <v>385</v>
      </c>
      <c r="X158" s="355">
        <v>1404.9</v>
      </c>
      <c r="Y158" s="357">
        <v>385</v>
      </c>
    </row>
    <row r="159" spans="1:25" x14ac:dyDescent="0.25">
      <c r="A159" s="354">
        <v>44811.416666666664</v>
      </c>
      <c r="B159" s="355">
        <v>0</v>
      </c>
      <c r="C159" s="356">
        <v>255.1275</v>
      </c>
      <c r="D159" s="356">
        <v>0</v>
      </c>
      <c r="E159" s="356">
        <v>0</v>
      </c>
      <c r="F159" s="356">
        <v>0</v>
      </c>
      <c r="G159" s="355">
        <v>0</v>
      </c>
      <c r="H159" s="356">
        <v>385</v>
      </c>
      <c r="I159" s="356">
        <v>0</v>
      </c>
      <c r="J159" s="356">
        <v>0</v>
      </c>
      <c r="K159" s="356">
        <v>0</v>
      </c>
      <c r="L159" s="355">
        <v>295</v>
      </c>
      <c r="M159" s="356">
        <v>385</v>
      </c>
      <c r="N159" s="356">
        <v>340</v>
      </c>
      <c r="O159" s="356">
        <v>189.9</v>
      </c>
      <c r="P159" s="356">
        <v>195</v>
      </c>
      <c r="Q159" s="355">
        <v>0</v>
      </c>
      <c r="R159" s="356">
        <v>385</v>
      </c>
      <c r="S159" s="356">
        <v>0</v>
      </c>
      <c r="T159" s="356">
        <v>0</v>
      </c>
      <c r="U159" s="356">
        <v>0</v>
      </c>
      <c r="V159" s="355">
        <v>255.1275</v>
      </c>
      <c r="W159" s="355">
        <v>385</v>
      </c>
      <c r="X159" s="355">
        <v>1404.9</v>
      </c>
      <c r="Y159" s="357">
        <v>385</v>
      </c>
    </row>
    <row r="160" spans="1:25" x14ac:dyDescent="0.25">
      <c r="A160" s="354">
        <v>44811.458333333336</v>
      </c>
      <c r="B160" s="355">
        <v>0</v>
      </c>
      <c r="C160" s="356">
        <v>252.31299999999999</v>
      </c>
      <c r="D160" s="356">
        <v>0</v>
      </c>
      <c r="E160" s="356">
        <v>0</v>
      </c>
      <c r="F160" s="356">
        <v>0</v>
      </c>
      <c r="G160" s="355">
        <v>0</v>
      </c>
      <c r="H160" s="356">
        <v>385</v>
      </c>
      <c r="I160" s="356">
        <v>0</v>
      </c>
      <c r="J160" s="356">
        <v>0</v>
      </c>
      <c r="K160" s="356">
        <v>0</v>
      </c>
      <c r="L160" s="355">
        <v>295</v>
      </c>
      <c r="M160" s="356">
        <v>385</v>
      </c>
      <c r="N160" s="356">
        <v>340</v>
      </c>
      <c r="O160" s="356">
        <v>189.9</v>
      </c>
      <c r="P160" s="356">
        <v>195</v>
      </c>
      <c r="Q160" s="355">
        <v>0</v>
      </c>
      <c r="R160" s="356">
        <v>385</v>
      </c>
      <c r="S160" s="356">
        <v>0</v>
      </c>
      <c r="T160" s="356">
        <v>0</v>
      </c>
      <c r="U160" s="356">
        <v>0</v>
      </c>
      <c r="V160" s="355">
        <v>252.31299999999999</v>
      </c>
      <c r="W160" s="355">
        <v>385</v>
      </c>
      <c r="X160" s="355">
        <v>1404.9</v>
      </c>
      <c r="Y160" s="357">
        <v>385</v>
      </c>
    </row>
    <row r="161" spans="1:25" x14ac:dyDescent="0.25">
      <c r="A161" s="354">
        <v>44811.5</v>
      </c>
      <c r="B161" s="355">
        <v>0</v>
      </c>
      <c r="C161" s="356">
        <v>251.76</v>
      </c>
      <c r="D161" s="356">
        <v>0</v>
      </c>
      <c r="E161" s="356">
        <v>0</v>
      </c>
      <c r="F161" s="356">
        <v>0</v>
      </c>
      <c r="G161" s="355">
        <v>0</v>
      </c>
      <c r="H161" s="356">
        <v>385</v>
      </c>
      <c r="I161" s="356">
        <v>0</v>
      </c>
      <c r="J161" s="356">
        <v>0</v>
      </c>
      <c r="K161" s="356">
        <v>0</v>
      </c>
      <c r="L161" s="355">
        <v>295</v>
      </c>
      <c r="M161" s="356">
        <v>385</v>
      </c>
      <c r="N161" s="356">
        <v>340</v>
      </c>
      <c r="O161" s="356">
        <v>189.9</v>
      </c>
      <c r="P161" s="356">
        <v>195</v>
      </c>
      <c r="Q161" s="355">
        <v>0</v>
      </c>
      <c r="R161" s="356">
        <v>385</v>
      </c>
      <c r="S161" s="356">
        <v>0</v>
      </c>
      <c r="T161" s="356">
        <v>0</v>
      </c>
      <c r="U161" s="356">
        <v>0</v>
      </c>
      <c r="V161" s="355">
        <v>251.76</v>
      </c>
      <c r="W161" s="355">
        <v>385</v>
      </c>
      <c r="X161" s="355">
        <v>1404.9</v>
      </c>
      <c r="Y161" s="357">
        <v>385</v>
      </c>
    </row>
    <row r="162" spans="1:25" x14ac:dyDescent="0.25">
      <c r="A162" s="354">
        <v>44811.541666666664</v>
      </c>
      <c r="B162" s="355">
        <v>0</v>
      </c>
      <c r="C162" s="356">
        <v>255.9615</v>
      </c>
      <c r="D162" s="356">
        <v>0</v>
      </c>
      <c r="E162" s="356">
        <v>0</v>
      </c>
      <c r="F162" s="356">
        <v>0</v>
      </c>
      <c r="G162" s="355">
        <v>0</v>
      </c>
      <c r="H162" s="356">
        <v>385</v>
      </c>
      <c r="I162" s="356">
        <v>0</v>
      </c>
      <c r="J162" s="356">
        <v>0</v>
      </c>
      <c r="K162" s="356">
        <v>0</v>
      </c>
      <c r="L162" s="355">
        <v>295</v>
      </c>
      <c r="M162" s="356">
        <v>385</v>
      </c>
      <c r="N162" s="356">
        <v>340</v>
      </c>
      <c r="O162" s="356">
        <v>189.9</v>
      </c>
      <c r="P162" s="356">
        <v>195</v>
      </c>
      <c r="Q162" s="355">
        <v>0</v>
      </c>
      <c r="R162" s="356">
        <v>385</v>
      </c>
      <c r="S162" s="356">
        <v>0</v>
      </c>
      <c r="T162" s="356">
        <v>0</v>
      </c>
      <c r="U162" s="356">
        <v>0</v>
      </c>
      <c r="V162" s="355">
        <v>255.9615</v>
      </c>
      <c r="W162" s="355">
        <v>385</v>
      </c>
      <c r="X162" s="355">
        <v>1404.9</v>
      </c>
      <c r="Y162" s="357">
        <v>385</v>
      </c>
    </row>
    <row r="163" spans="1:25" x14ac:dyDescent="0.25">
      <c r="A163" s="354">
        <v>44811.583333333336</v>
      </c>
      <c r="B163" s="355">
        <v>0</v>
      </c>
      <c r="C163" s="356">
        <v>255.42099999999999</v>
      </c>
      <c r="D163" s="356">
        <v>0</v>
      </c>
      <c r="E163" s="356">
        <v>0</v>
      </c>
      <c r="F163" s="356">
        <v>0</v>
      </c>
      <c r="G163" s="355">
        <v>0</v>
      </c>
      <c r="H163" s="356">
        <v>385</v>
      </c>
      <c r="I163" s="356">
        <v>0</v>
      </c>
      <c r="J163" s="356">
        <v>0</v>
      </c>
      <c r="K163" s="356">
        <v>0</v>
      </c>
      <c r="L163" s="355">
        <v>295</v>
      </c>
      <c r="M163" s="356">
        <v>385</v>
      </c>
      <c r="N163" s="356">
        <v>340</v>
      </c>
      <c r="O163" s="356">
        <v>189.9</v>
      </c>
      <c r="P163" s="356">
        <v>195</v>
      </c>
      <c r="Q163" s="355">
        <v>0</v>
      </c>
      <c r="R163" s="356">
        <v>385</v>
      </c>
      <c r="S163" s="356">
        <v>0</v>
      </c>
      <c r="T163" s="356">
        <v>0</v>
      </c>
      <c r="U163" s="356">
        <v>0</v>
      </c>
      <c r="V163" s="355">
        <v>255.42099999999999</v>
      </c>
      <c r="W163" s="355">
        <v>385</v>
      </c>
      <c r="X163" s="355">
        <v>1404.9</v>
      </c>
      <c r="Y163" s="357">
        <v>385</v>
      </c>
    </row>
    <row r="164" spans="1:25" x14ac:dyDescent="0.25">
      <c r="A164" s="354">
        <v>44811.625</v>
      </c>
      <c r="B164" s="355">
        <v>0</v>
      </c>
      <c r="C164" s="356">
        <v>250.92750000000001</v>
      </c>
      <c r="D164" s="356">
        <v>0</v>
      </c>
      <c r="E164" s="356">
        <v>0</v>
      </c>
      <c r="F164" s="356">
        <v>0</v>
      </c>
      <c r="G164" s="355">
        <v>0</v>
      </c>
      <c r="H164" s="356">
        <v>385</v>
      </c>
      <c r="I164" s="356">
        <v>0</v>
      </c>
      <c r="J164" s="356">
        <v>0</v>
      </c>
      <c r="K164" s="356">
        <v>0</v>
      </c>
      <c r="L164" s="355">
        <v>295</v>
      </c>
      <c r="M164" s="356">
        <v>385</v>
      </c>
      <c r="N164" s="356">
        <v>340</v>
      </c>
      <c r="O164" s="356">
        <v>189.9</v>
      </c>
      <c r="P164" s="356">
        <v>195</v>
      </c>
      <c r="Q164" s="355">
        <v>0</v>
      </c>
      <c r="R164" s="356">
        <v>385</v>
      </c>
      <c r="S164" s="356">
        <v>0</v>
      </c>
      <c r="T164" s="356">
        <v>0</v>
      </c>
      <c r="U164" s="356">
        <v>0</v>
      </c>
      <c r="V164" s="355">
        <v>250.92750000000001</v>
      </c>
      <c r="W164" s="355">
        <v>385</v>
      </c>
      <c r="X164" s="355">
        <v>1404.9</v>
      </c>
      <c r="Y164" s="357">
        <v>385</v>
      </c>
    </row>
    <row r="165" spans="1:25" x14ac:dyDescent="0.25">
      <c r="A165" s="354">
        <v>44811.666666666664</v>
      </c>
      <c r="B165" s="355">
        <v>0</v>
      </c>
      <c r="C165" s="356">
        <v>251.43049999999999</v>
      </c>
      <c r="D165" s="356">
        <v>0</v>
      </c>
      <c r="E165" s="356">
        <v>0</v>
      </c>
      <c r="F165" s="356">
        <v>0</v>
      </c>
      <c r="G165" s="355">
        <v>0</v>
      </c>
      <c r="H165" s="356">
        <v>385</v>
      </c>
      <c r="I165" s="356">
        <v>0</v>
      </c>
      <c r="J165" s="356">
        <v>0</v>
      </c>
      <c r="K165" s="356">
        <v>0</v>
      </c>
      <c r="L165" s="355">
        <v>295</v>
      </c>
      <c r="M165" s="356">
        <v>385</v>
      </c>
      <c r="N165" s="356">
        <v>340</v>
      </c>
      <c r="O165" s="356">
        <v>189.9</v>
      </c>
      <c r="P165" s="356">
        <v>195</v>
      </c>
      <c r="Q165" s="355">
        <v>0</v>
      </c>
      <c r="R165" s="356">
        <v>385</v>
      </c>
      <c r="S165" s="356">
        <v>0</v>
      </c>
      <c r="T165" s="356">
        <v>0</v>
      </c>
      <c r="U165" s="356">
        <v>0</v>
      </c>
      <c r="V165" s="355">
        <v>251.43049999999999</v>
      </c>
      <c r="W165" s="355">
        <v>385</v>
      </c>
      <c r="X165" s="355">
        <v>1404.9</v>
      </c>
      <c r="Y165" s="357">
        <v>385</v>
      </c>
    </row>
    <row r="166" spans="1:25" x14ac:dyDescent="0.25">
      <c r="A166" s="354">
        <v>44811.708333333336</v>
      </c>
      <c r="B166" s="355">
        <v>0</v>
      </c>
      <c r="C166" s="356">
        <v>252.7835</v>
      </c>
      <c r="D166" s="356">
        <v>0</v>
      </c>
      <c r="E166" s="356">
        <v>0</v>
      </c>
      <c r="F166" s="356">
        <v>0</v>
      </c>
      <c r="G166" s="355">
        <v>0</v>
      </c>
      <c r="H166" s="356">
        <v>385</v>
      </c>
      <c r="I166" s="356">
        <v>0</v>
      </c>
      <c r="J166" s="356">
        <v>0</v>
      </c>
      <c r="K166" s="356">
        <v>0</v>
      </c>
      <c r="L166" s="355">
        <v>295</v>
      </c>
      <c r="M166" s="356">
        <v>385</v>
      </c>
      <c r="N166" s="356">
        <v>340</v>
      </c>
      <c r="O166" s="356">
        <v>189.9</v>
      </c>
      <c r="P166" s="356">
        <v>195</v>
      </c>
      <c r="Q166" s="355">
        <v>0</v>
      </c>
      <c r="R166" s="356">
        <v>385</v>
      </c>
      <c r="S166" s="356">
        <v>0</v>
      </c>
      <c r="T166" s="356">
        <v>0</v>
      </c>
      <c r="U166" s="356">
        <v>0</v>
      </c>
      <c r="V166" s="355">
        <v>252.7835</v>
      </c>
      <c r="W166" s="355">
        <v>385</v>
      </c>
      <c r="X166" s="355">
        <v>1404.9</v>
      </c>
      <c r="Y166" s="357">
        <v>385</v>
      </c>
    </row>
    <row r="167" spans="1:25" x14ac:dyDescent="0.25">
      <c r="A167" s="354">
        <v>44811.75</v>
      </c>
      <c r="B167" s="355">
        <v>0</v>
      </c>
      <c r="C167" s="356">
        <v>251.209</v>
      </c>
      <c r="D167" s="356">
        <v>0</v>
      </c>
      <c r="E167" s="356">
        <v>0</v>
      </c>
      <c r="F167" s="356">
        <v>0</v>
      </c>
      <c r="G167" s="355">
        <v>0</v>
      </c>
      <c r="H167" s="356">
        <v>385</v>
      </c>
      <c r="I167" s="356">
        <v>0</v>
      </c>
      <c r="J167" s="356">
        <v>0</v>
      </c>
      <c r="K167" s="356">
        <v>0</v>
      </c>
      <c r="L167" s="355">
        <v>295</v>
      </c>
      <c r="M167" s="356">
        <v>385</v>
      </c>
      <c r="N167" s="356">
        <v>340</v>
      </c>
      <c r="O167" s="356">
        <v>189.9</v>
      </c>
      <c r="P167" s="356">
        <v>195</v>
      </c>
      <c r="Q167" s="355">
        <v>0</v>
      </c>
      <c r="R167" s="356">
        <v>385</v>
      </c>
      <c r="S167" s="356">
        <v>0</v>
      </c>
      <c r="T167" s="356">
        <v>0</v>
      </c>
      <c r="U167" s="356">
        <v>0</v>
      </c>
      <c r="V167" s="355">
        <v>251.209</v>
      </c>
      <c r="W167" s="355">
        <v>385</v>
      </c>
      <c r="X167" s="355">
        <v>1404.9</v>
      </c>
      <c r="Y167" s="357">
        <v>385</v>
      </c>
    </row>
    <row r="168" spans="1:25" x14ac:dyDescent="0.25">
      <c r="A168" s="354">
        <v>44811.791666666664</v>
      </c>
      <c r="B168" s="355">
        <v>0</v>
      </c>
      <c r="C168" s="356">
        <v>256.286</v>
      </c>
      <c r="D168" s="356">
        <v>0</v>
      </c>
      <c r="E168" s="356">
        <v>0</v>
      </c>
      <c r="F168" s="356">
        <v>0</v>
      </c>
      <c r="G168" s="355">
        <v>0</v>
      </c>
      <c r="H168" s="356">
        <v>385</v>
      </c>
      <c r="I168" s="356">
        <v>0</v>
      </c>
      <c r="J168" s="356">
        <v>0</v>
      </c>
      <c r="K168" s="356">
        <v>0</v>
      </c>
      <c r="L168" s="355">
        <v>295</v>
      </c>
      <c r="M168" s="356">
        <v>385</v>
      </c>
      <c r="N168" s="356">
        <v>340</v>
      </c>
      <c r="O168" s="356">
        <v>189.9</v>
      </c>
      <c r="P168" s="356">
        <v>195</v>
      </c>
      <c r="Q168" s="355">
        <v>0</v>
      </c>
      <c r="R168" s="356">
        <v>385</v>
      </c>
      <c r="S168" s="356">
        <v>0</v>
      </c>
      <c r="T168" s="356">
        <v>0</v>
      </c>
      <c r="U168" s="356">
        <v>0</v>
      </c>
      <c r="V168" s="355">
        <v>256.286</v>
      </c>
      <c r="W168" s="355">
        <v>385</v>
      </c>
      <c r="X168" s="355">
        <v>1404.9</v>
      </c>
      <c r="Y168" s="357">
        <v>385</v>
      </c>
    </row>
    <row r="169" spans="1:25" x14ac:dyDescent="0.25">
      <c r="A169" s="354">
        <v>44811.833333333336</v>
      </c>
      <c r="B169" s="355">
        <v>0</v>
      </c>
      <c r="C169" s="356">
        <v>250.96899999999999</v>
      </c>
      <c r="D169" s="356">
        <v>0</v>
      </c>
      <c r="E169" s="356">
        <v>0</v>
      </c>
      <c r="F169" s="356">
        <v>0</v>
      </c>
      <c r="G169" s="355">
        <v>0</v>
      </c>
      <c r="H169" s="356">
        <v>385</v>
      </c>
      <c r="I169" s="356">
        <v>0</v>
      </c>
      <c r="J169" s="356">
        <v>0</v>
      </c>
      <c r="K169" s="356">
        <v>0</v>
      </c>
      <c r="L169" s="355">
        <v>295</v>
      </c>
      <c r="M169" s="356">
        <v>385</v>
      </c>
      <c r="N169" s="356">
        <v>340</v>
      </c>
      <c r="O169" s="356">
        <v>189.9</v>
      </c>
      <c r="P169" s="356">
        <v>195</v>
      </c>
      <c r="Q169" s="355">
        <v>0</v>
      </c>
      <c r="R169" s="356">
        <v>385</v>
      </c>
      <c r="S169" s="356">
        <v>0</v>
      </c>
      <c r="T169" s="356">
        <v>0</v>
      </c>
      <c r="U169" s="356">
        <v>0</v>
      </c>
      <c r="V169" s="355">
        <v>250.96899999999999</v>
      </c>
      <c r="W169" s="355">
        <v>385</v>
      </c>
      <c r="X169" s="355">
        <v>1404.9</v>
      </c>
      <c r="Y169" s="357">
        <v>385</v>
      </c>
    </row>
    <row r="170" spans="1:25" x14ac:dyDescent="0.25">
      <c r="A170" s="354">
        <v>44811.875</v>
      </c>
      <c r="B170" s="355">
        <v>0</v>
      </c>
      <c r="C170" s="356">
        <v>250.95150000000001</v>
      </c>
      <c r="D170" s="356">
        <v>0</v>
      </c>
      <c r="E170" s="356">
        <v>0</v>
      </c>
      <c r="F170" s="356">
        <v>0</v>
      </c>
      <c r="G170" s="355">
        <v>0</v>
      </c>
      <c r="H170" s="356">
        <v>385</v>
      </c>
      <c r="I170" s="356">
        <v>0</v>
      </c>
      <c r="J170" s="356">
        <v>0</v>
      </c>
      <c r="K170" s="356">
        <v>0</v>
      </c>
      <c r="L170" s="355">
        <v>295</v>
      </c>
      <c r="M170" s="356">
        <v>385</v>
      </c>
      <c r="N170" s="356">
        <v>340</v>
      </c>
      <c r="O170" s="356">
        <v>189.9</v>
      </c>
      <c r="P170" s="356">
        <v>195</v>
      </c>
      <c r="Q170" s="355">
        <v>0</v>
      </c>
      <c r="R170" s="356">
        <v>385</v>
      </c>
      <c r="S170" s="356">
        <v>0</v>
      </c>
      <c r="T170" s="356">
        <v>0</v>
      </c>
      <c r="U170" s="356">
        <v>0</v>
      </c>
      <c r="V170" s="355">
        <v>250.95150000000001</v>
      </c>
      <c r="W170" s="355">
        <v>385</v>
      </c>
      <c r="X170" s="355">
        <v>1404.9</v>
      </c>
      <c r="Y170" s="357">
        <v>385</v>
      </c>
    </row>
    <row r="171" spans="1:25" x14ac:dyDescent="0.25">
      <c r="A171" s="354">
        <v>44811.916666666664</v>
      </c>
      <c r="B171" s="355">
        <v>0</v>
      </c>
      <c r="C171" s="356">
        <v>251.0145</v>
      </c>
      <c r="D171" s="356">
        <v>0</v>
      </c>
      <c r="E171" s="356">
        <v>0</v>
      </c>
      <c r="F171" s="356">
        <v>0</v>
      </c>
      <c r="G171" s="355">
        <v>0</v>
      </c>
      <c r="H171" s="356">
        <v>385</v>
      </c>
      <c r="I171" s="356">
        <v>0</v>
      </c>
      <c r="J171" s="356">
        <v>0</v>
      </c>
      <c r="K171" s="356">
        <v>0</v>
      </c>
      <c r="L171" s="355">
        <v>295</v>
      </c>
      <c r="M171" s="356">
        <v>385</v>
      </c>
      <c r="N171" s="356">
        <v>340</v>
      </c>
      <c r="O171" s="356">
        <v>189.9</v>
      </c>
      <c r="P171" s="356">
        <v>195</v>
      </c>
      <c r="Q171" s="355">
        <v>0</v>
      </c>
      <c r="R171" s="356">
        <v>385</v>
      </c>
      <c r="S171" s="356">
        <v>0</v>
      </c>
      <c r="T171" s="356">
        <v>0</v>
      </c>
      <c r="U171" s="356">
        <v>0</v>
      </c>
      <c r="V171" s="355">
        <v>251.0145</v>
      </c>
      <c r="W171" s="355">
        <v>385</v>
      </c>
      <c r="X171" s="355">
        <v>1404.9</v>
      </c>
      <c r="Y171" s="357">
        <v>385</v>
      </c>
    </row>
    <row r="172" spans="1:25" x14ac:dyDescent="0.25">
      <c r="A172" s="354">
        <v>44811.958333333336</v>
      </c>
      <c r="B172" s="355">
        <v>0</v>
      </c>
      <c r="C172" s="356">
        <v>251.0575</v>
      </c>
      <c r="D172" s="356">
        <v>0</v>
      </c>
      <c r="E172" s="356">
        <v>0</v>
      </c>
      <c r="F172" s="356">
        <v>0</v>
      </c>
      <c r="G172" s="355">
        <v>0</v>
      </c>
      <c r="H172" s="356">
        <v>385</v>
      </c>
      <c r="I172" s="356">
        <v>0</v>
      </c>
      <c r="J172" s="356">
        <v>0</v>
      </c>
      <c r="K172" s="356">
        <v>0</v>
      </c>
      <c r="L172" s="355">
        <v>295</v>
      </c>
      <c r="M172" s="356">
        <v>385</v>
      </c>
      <c r="N172" s="356">
        <v>340</v>
      </c>
      <c r="O172" s="356">
        <v>189.9</v>
      </c>
      <c r="P172" s="356">
        <v>195</v>
      </c>
      <c r="Q172" s="355">
        <v>0</v>
      </c>
      <c r="R172" s="356">
        <v>385</v>
      </c>
      <c r="S172" s="356">
        <v>0</v>
      </c>
      <c r="T172" s="356">
        <v>0</v>
      </c>
      <c r="U172" s="356">
        <v>0</v>
      </c>
      <c r="V172" s="355">
        <v>251.0575</v>
      </c>
      <c r="W172" s="355">
        <v>385</v>
      </c>
      <c r="X172" s="355">
        <v>1404.9</v>
      </c>
      <c r="Y172" s="357">
        <v>385</v>
      </c>
    </row>
    <row r="173" spans="1:25" x14ac:dyDescent="0.25">
      <c r="A173" s="354">
        <v>44812</v>
      </c>
      <c r="B173" s="355">
        <v>0</v>
      </c>
      <c r="C173" s="356">
        <v>250.821</v>
      </c>
      <c r="D173" s="356">
        <v>0</v>
      </c>
      <c r="E173" s="356">
        <v>0</v>
      </c>
      <c r="F173" s="356">
        <v>0</v>
      </c>
      <c r="G173" s="355">
        <v>0</v>
      </c>
      <c r="H173" s="356">
        <v>385</v>
      </c>
      <c r="I173" s="356">
        <v>0</v>
      </c>
      <c r="J173" s="356">
        <v>0</v>
      </c>
      <c r="K173" s="356">
        <v>0</v>
      </c>
      <c r="L173" s="355">
        <v>295</v>
      </c>
      <c r="M173" s="356">
        <v>385</v>
      </c>
      <c r="N173" s="356">
        <v>340</v>
      </c>
      <c r="O173" s="356">
        <v>189.9</v>
      </c>
      <c r="P173" s="356">
        <v>195</v>
      </c>
      <c r="Q173" s="355">
        <v>0</v>
      </c>
      <c r="R173" s="356">
        <v>385</v>
      </c>
      <c r="S173" s="356">
        <v>0</v>
      </c>
      <c r="T173" s="356">
        <v>0</v>
      </c>
      <c r="U173" s="356">
        <v>0</v>
      </c>
      <c r="V173" s="355">
        <v>250.821</v>
      </c>
      <c r="W173" s="355">
        <v>385</v>
      </c>
      <c r="X173" s="355">
        <v>1404.9</v>
      </c>
      <c r="Y173" s="357">
        <v>385</v>
      </c>
    </row>
    <row r="174" spans="1:25" x14ac:dyDescent="0.25">
      <c r="A174" s="354">
        <v>44812.041666666664</v>
      </c>
      <c r="B174" s="355">
        <v>0</v>
      </c>
      <c r="C174" s="356">
        <v>250.9555</v>
      </c>
      <c r="D174" s="356">
        <v>0</v>
      </c>
      <c r="E174" s="356">
        <v>0</v>
      </c>
      <c r="F174" s="356">
        <v>0</v>
      </c>
      <c r="G174" s="355">
        <v>0</v>
      </c>
      <c r="H174" s="356">
        <v>385</v>
      </c>
      <c r="I174" s="356">
        <v>0</v>
      </c>
      <c r="J174" s="356">
        <v>0</v>
      </c>
      <c r="K174" s="356">
        <v>0</v>
      </c>
      <c r="L174" s="355">
        <v>295</v>
      </c>
      <c r="M174" s="356">
        <v>385</v>
      </c>
      <c r="N174" s="356">
        <v>340</v>
      </c>
      <c r="O174" s="356">
        <v>189.9</v>
      </c>
      <c r="P174" s="356">
        <v>195</v>
      </c>
      <c r="Q174" s="355">
        <v>0</v>
      </c>
      <c r="R174" s="356">
        <v>385</v>
      </c>
      <c r="S174" s="356">
        <v>0</v>
      </c>
      <c r="T174" s="356">
        <v>0</v>
      </c>
      <c r="U174" s="356">
        <v>0</v>
      </c>
      <c r="V174" s="355">
        <v>250.9555</v>
      </c>
      <c r="W174" s="355">
        <v>385</v>
      </c>
      <c r="X174" s="355">
        <v>1404.9</v>
      </c>
      <c r="Y174" s="357">
        <v>385</v>
      </c>
    </row>
    <row r="175" spans="1:25" x14ac:dyDescent="0.25">
      <c r="A175" s="354">
        <v>44812.083333333336</v>
      </c>
      <c r="B175" s="355">
        <v>0</v>
      </c>
      <c r="C175" s="356">
        <v>250.97749999999999</v>
      </c>
      <c r="D175" s="356">
        <v>0</v>
      </c>
      <c r="E175" s="356">
        <v>0</v>
      </c>
      <c r="F175" s="356">
        <v>0</v>
      </c>
      <c r="G175" s="355">
        <v>0</v>
      </c>
      <c r="H175" s="356">
        <v>385</v>
      </c>
      <c r="I175" s="356">
        <v>0</v>
      </c>
      <c r="J175" s="356">
        <v>0</v>
      </c>
      <c r="K175" s="356">
        <v>0</v>
      </c>
      <c r="L175" s="355">
        <v>295</v>
      </c>
      <c r="M175" s="356">
        <v>385</v>
      </c>
      <c r="N175" s="356">
        <v>340</v>
      </c>
      <c r="O175" s="356">
        <v>189.9</v>
      </c>
      <c r="P175" s="356">
        <v>195</v>
      </c>
      <c r="Q175" s="355">
        <v>0</v>
      </c>
      <c r="R175" s="356">
        <v>385</v>
      </c>
      <c r="S175" s="356">
        <v>0</v>
      </c>
      <c r="T175" s="356">
        <v>0</v>
      </c>
      <c r="U175" s="356">
        <v>0</v>
      </c>
      <c r="V175" s="355">
        <v>250.97749999999999</v>
      </c>
      <c r="W175" s="355">
        <v>385</v>
      </c>
      <c r="X175" s="355">
        <v>1404.9</v>
      </c>
      <c r="Y175" s="357">
        <v>385</v>
      </c>
    </row>
    <row r="176" spans="1:25" x14ac:dyDescent="0.25">
      <c r="A176" s="354">
        <v>44812.125</v>
      </c>
      <c r="B176" s="355">
        <v>0</v>
      </c>
      <c r="C176" s="356">
        <v>250.74100000000001</v>
      </c>
      <c r="D176" s="356">
        <v>0</v>
      </c>
      <c r="E176" s="356">
        <v>0</v>
      </c>
      <c r="F176" s="356">
        <v>0</v>
      </c>
      <c r="G176" s="355">
        <v>0</v>
      </c>
      <c r="H176" s="356">
        <v>385</v>
      </c>
      <c r="I176" s="356">
        <v>0</v>
      </c>
      <c r="J176" s="356">
        <v>0</v>
      </c>
      <c r="K176" s="356">
        <v>0</v>
      </c>
      <c r="L176" s="355">
        <v>295</v>
      </c>
      <c r="M176" s="356">
        <v>385</v>
      </c>
      <c r="N176" s="356">
        <v>340</v>
      </c>
      <c r="O176" s="356">
        <v>189.9</v>
      </c>
      <c r="P176" s="356">
        <v>195</v>
      </c>
      <c r="Q176" s="355">
        <v>0</v>
      </c>
      <c r="R176" s="356">
        <v>385</v>
      </c>
      <c r="S176" s="356">
        <v>0</v>
      </c>
      <c r="T176" s="356">
        <v>0</v>
      </c>
      <c r="U176" s="356">
        <v>0</v>
      </c>
      <c r="V176" s="355">
        <v>250.74100000000001</v>
      </c>
      <c r="W176" s="355">
        <v>385</v>
      </c>
      <c r="X176" s="355">
        <v>1404.9</v>
      </c>
      <c r="Y176" s="357">
        <v>385</v>
      </c>
    </row>
    <row r="177" spans="1:25" x14ac:dyDescent="0.25">
      <c r="A177" s="354">
        <v>44812.166666666664</v>
      </c>
      <c r="B177" s="355">
        <v>0</v>
      </c>
      <c r="C177" s="356">
        <v>250.9675</v>
      </c>
      <c r="D177" s="356">
        <v>0</v>
      </c>
      <c r="E177" s="356">
        <v>0</v>
      </c>
      <c r="F177" s="356">
        <v>0</v>
      </c>
      <c r="G177" s="355">
        <v>0</v>
      </c>
      <c r="H177" s="356">
        <v>385</v>
      </c>
      <c r="I177" s="356">
        <v>0</v>
      </c>
      <c r="J177" s="356">
        <v>0</v>
      </c>
      <c r="K177" s="356">
        <v>0</v>
      </c>
      <c r="L177" s="355">
        <v>295</v>
      </c>
      <c r="M177" s="356">
        <v>385</v>
      </c>
      <c r="N177" s="356">
        <v>340</v>
      </c>
      <c r="O177" s="356">
        <v>189.9</v>
      </c>
      <c r="P177" s="356">
        <v>195</v>
      </c>
      <c r="Q177" s="355">
        <v>0</v>
      </c>
      <c r="R177" s="356">
        <v>385</v>
      </c>
      <c r="S177" s="356">
        <v>0</v>
      </c>
      <c r="T177" s="356">
        <v>0</v>
      </c>
      <c r="U177" s="356">
        <v>0</v>
      </c>
      <c r="V177" s="355">
        <v>250.9675</v>
      </c>
      <c r="W177" s="355">
        <v>385</v>
      </c>
      <c r="X177" s="355">
        <v>1404.9</v>
      </c>
      <c r="Y177" s="357">
        <v>385</v>
      </c>
    </row>
    <row r="178" spans="1:25" x14ac:dyDescent="0.25">
      <c r="A178" s="354">
        <v>44812.208333333336</v>
      </c>
      <c r="B178" s="355">
        <v>0</v>
      </c>
      <c r="C178" s="356">
        <v>251.31950000000001</v>
      </c>
      <c r="D178" s="356">
        <v>0</v>
      </c>
      <c r="E178" s="356">
        <v>0</v>
      </c>
      <c r="F178" s="356">
        <v>0</v>
      </c>
      <c r="G178" s="355">
        <v>0</v>
      </c>
      <c r="H178" s="356">
        <v>385</v>
      </c>
      <c r="I178" s="356">
        <v>0</v>
      </c>
      <c r="J178" s="356">
        <v>0</v>
      </c>
      <c r="K178" s="356">
        <v>0</v>
      </c>
      <c r="L178" s="355">
        <v>295</v>
      </c>
      <c r="M178" s="356">
        <v>385</v>
      </c>
      <c r="N178" s="356">
        <v>340</v>
      </c>
      <c r="O178" s="356">
        <v>189.9</v>
      </c>
      <c r="P178" s="356">
        <v>195</v>
      </c>
      <c r="Q178" s="355">
        <v>0</v>
      </c>
      <c r="R178" s="356">
        <v>385</v>
      </c>
      <c r="S178" s="356">
        <v>0</v>
      </c>
      <c r="T178" s="356">
        <v>0</v>
      </c>
      <c r="U178" s="356">
        <v>0</v>
      </c>
      <c r="V178" s="355">
        <v>251.31950000000001</v>
      </c>
      <c r="W178" s="355">
        <v>385</v>
      </c>
      <c r="X178" s="355">
        <v>1404.9</v>
      </c>
      <c r="Y178" s="357">
        <v>385</v>
      </c>
    </row>
    <row r="179" spans="1:25" x14ac:dyDescent="0.25">
      <c r="A179" s="354">
        <v>44812.25</v>
      </c>
      <c r="B179" s="355">
        <v>0</v>
      </c>
      <c r="C179" s="356">
        <v>251.00899999999999</v>
      </c>
      <c r="D179" s="356">
        <v>0</v>
      </c>
      <c r="E179" s="356">
        <v>0</v>
      </c>
      <c r="F179" s="356">
        <v>0</v>
      </c>
      <c r="G179" s="355">
        <v>0</v>
      </c>
      <c r="H179" s="356">
        <v>385</v>
      </c>
      <c r="I179" s="356">
        <v>0</v>
      </c>
      <c r="J179" s="356">
        <v>0</v>
      </c>
      <c r="K179" s="356">
        <v>0</v>
      </c>
      <c r="L179" s="355">
        <v>295</v>
      </c>
      <c r="M179" s="356">
        <v>385</v>
      </c>
      <c r="N179" s="356">
        <v>340</v>
      </c>
      <c r="O179" s="356">
        <v>189.9</v>
      </c>
      <c r="P179" s="356">
        <v>195</v>
      </c>
      <c r="Q179" s="355">
        <v>0</v>
      </c>
      <c r="R179" s="356">
        <v>385</v>
      </c>
      <c r="S179" s="356">
        <v>0</v>
      </c>
      <c r="T179" s="356">
        <v>0</v>
      </c>
      <c r="U179" s="356">
        <v>0</v>
      </c>
      <c r="V179" s="355">
        <v>251.00899999999999</v>
      </c>
      <c r="W179" s="355">
        <v>385</v>
      </c>
      <c r="X179" s="355">
        <v>1404.9</v>
      </c>
      <c r="Y179" s="357">
        <v>385</v>
      </c>
    </row>
    <row r="180" spans="1:25" x14ac:dyDescent="0.25">
      <c r="A180" s="354">
        <v>44812.291666666664</v>
      </c>
      <c r="B180" s="355">
        <v>0</v>
      </c>
      <c r="C180" s="356">
        <v>251.32900000000001</v>
      </c>
      <c r="D180" s="356">
        <v>0</v>
      </c>
      <c r="E180" s="356">
        <v>0</v>
      </c>
      <c r="F180" s="356">
        <v>0</v>
      </c>
      <c r="G180" s="355">
        <v>0</v>
      </c>
      <c r="H180" s="356">
        <v>385</v>
      </c>
      <c r="I180" s="356">
        <v>0</v>
      </c>
      <c r="J180" s="356">
        <v>0</v>
      </c>
      <c r="K180" s="356">
        <v>0</v>
      </c>
      <c r="L180" s="355">
        <v>295</v>
      </c>
      <c r="M180" s="356">
        <v>385</v>
      </c>
      <c r="N180" s="356">
        <v>340</v>
      </c>
      <c r="O180" s="356">
        <v>189.9</v>
      </c>
      <c r="P180" s="356">
        <v>195</v>
      </c>
      <c r="Q180" s="355">
        <v>0</v>
      </c>
      <c r="R180" s="356">
        <v>385</v>
      </c>
      <c r="S180" s="356">
        <v>0</v>
      </c>
      <c r="T180" s="356">
        <v>0</v>
      </c>
      <c r="U180" s="356">
        <v>0</v>
      </c>
      <c r="V180" s="355">
        <v>251.32900000000001</v>
      </c>
      <c r="W180" s="355">
        <v>385</v>
      </c>
      <c r="X180" s="355">
        <v>1404.9</v>
      </c>
      <c r="Y180" s="357">
        <v>385</v>
      </c>
    </row>
    <row r="181" spans="1:25" x14ac:dyDescent="0.25">
      <c r="A181" s="354">
        <v>44812.333333333336</v>
      </c>
      <c r="B181" s="355">
        <v>0</v>
      </c>
      <c r="C181" s="356">
        <v>250.7415</v>
      </c>
      <c r="D181" s="356">
        <v>0</v>
      </c>
      <c r="E181" s="356">
        <v>0</v>
      </c>
      <c r="F181" s="356">
        <v>0</v>
      </c>
      <c r="G181" s="355">
        <v>0</v>
      </c>
      <c r="H181" s="356">
        <v>385</v>
      </c>
      <c r="I181" s="356">
        <v>0</v>
      </c>
      <c r="J181" s="356">
        <v>0</v>
      </c>
      <c r="K181" s="356">
        <v>0</v>
      </c>
      <c r="L181" s="355">
        <v>295</v>
      </c>
      <c r="M181" s="356">
        <v>385</v>
      </c>
      <c r="N181" s="356">
        <v>340</v>
      </c>
      <c r="O181" s="356">
        <v>189.9</v>
      </c>
      <c r="P181" s="356">
        <v>195</v>
      </c>
      <c r="Q181" s="355">
        <v>0</v>
      </c>
      <c r="R181" s="356">
        <v>385</v>
      </c>
      <c r="S181" s="356">
        <v>0</v>
      </c>
      <c r="T181" s="356">
        <v>0</v>
      </c>
      <c r="U181" s="356">
        <v>0</v>
      </c>
      <c r="V181" s="355">
        <v>250.7415</v>
      </c>
      <c r="W181" s="355">
        <v>385</v>
      </c>
      <c r="X181" s="355">
        <v>1404.9</v>
      </c>
      <c r="Y181" s="357">
        <v>385</v>
      </c>
    </row>
    <row r="182" spans="1:25" x14ac:dyDescent="0.25">
      <c r="A182" s="354">
        <v>44812.375</v>
      </c>
      <c r="B182" s="355">
        <v>0</v>
      </c>
      <c r="C182" s="356">
        <v>251.84350000000001</v>
      </c>
      <c r="D182" s="356">
        <v>0</v>
      </c>
      <c r="E182" s="356">
        <v>0</v>
      </c>
      <c r="F182" s="356">
        <v>0</v>
      </c>
      <c r="G182" s="355">
        <v>0</v>
      </c>
      <c r="H182" s="356">
        <v>385</v>
      </c>
      <c r="I182" s="356">
        <v>0</v>
      </c>
      <c r="J182" s="356">
        <v>0</v>
      </c>
      <c r="K182" s="356">
        <v>0</v>
      </c>
      <c r="L182" s="355">
        <v>295</v>
      </c>
      <c r="M182" s="356">
        <v>385</v>
      </c>
      <c r="N182" s="356">
        <v>340</v>
      </c>
      <c r="O182" s="356">
        <v>189.9</v>
      </c>
      <c r="P182" s="356">
        <v>195</v>
      </c>
      <c r="Q182" s="355">
        <v>0</v>
      </c>
      <c r="R182" s="356">
        <v>385</v>
      </c>
      <c r="S182" s="356">
        <v>0</v>
      </c>
      <c r="T182" s="356">
        <v>0</v>
      </c>
      <c r="U182" s="356">
        <v>0</v>
      </c>
      <c r="V182" s="355">
        <v>251.84350000000001</v>
      </c>
      <c r="W182" s="355">
        <v>385</v>
      </c>
      <c r="X182" s="355">
        <v>1404.9</v>
      </c>
      <c r="Y182" s="357">
        <v>385</v>
      </c>
    </row>
    <row r="183" spans="1:25" x14ac:dyDescent="0.25">
      <c r="A183" s="354">
        <v>44812.416666666664</v>
      </c>
      <c r="B183" s="355">
        <v>0</v>
      </c>
      <c r="C183" s="356">
        <v>251.5205</v>
      </c>
      <c r="D183" s="356">
        <v>0</v>
      </c>
      <c r="E183" s="356">
        <v>0</v>
      </c>
      <c r="F183" s="356">
        <v>0</v>
      </c>
      <c r="G183" s="355">
        <v>0</v>
      </c>
      <c r="H183" s="356">
        <v>385</v>
      </c>
      <c r="I183" s="356">
        <v>0</v>
      </c>
      <c r="J183" s="356">
        <v>0</v>
      </c>
      <c r="K183" s="356">
        <v>0</v>
      </c>
      <c r="L183" s="355">
        <v>295</v>
      </c>
      <c r="M183" s="356">
        <v>385</v>
      </c>
      <c r="N183" s="356">
        <v>340</v>
      </c>
      <c r="O183" s="356">
        <v>189.9</v>
      </c>
      <c r="P183" s="356">
        <v>195</v>
      </c>
      <c r="Q183" s="355">
        <v>0</v>
      </c>
      <c r="R183" s="356">
        <v>385</v>
      </c>
      <c r="S183" s="356">
        <v>0</v>
      </c>
      <c r="T183" s="356">
        <v>0</v>
      </c>
      <c r="U183" s="356">
        <v>0</v>
      </c>
      <c r="V183" s="355">
        <v>251.5205</v>
      </c>
      <c r="W183" s="355">
        <v>385</v>
      </c>
      <c r="X183" s="355">
        <v>1404.9</v>
      </c>
      <c r="Y183" s="357">
        <v>385</v>
      </c>
    </row>
    <row r="184" spans="1:25" x14ac:dyDescent="0.25">
      <c r="A184" s="354">
        <v>44812.458333333336</v>
      </c>
      <c r="B184" s="355">
        <v>0</v>
      </c>
      <c r="C184" s="356">
        <v>251.05</v>
      </c>
      <c r="D184" s="356">
        <v>0</v>
      </c>
      <c r="E184" s="356">
        <v>0</v>
      </c>
      <c r="F184" s="356">
        <v>0</v>
      </c>
      <c r="G184" s="355">
        <v>0</v>
      </c>
      <c r="H184" s="356">
        <v>385</v>
      </c>
      <c r="I184" s="356">
        <v>0</v>
      </c>
      <c r="J184" s="356">
        <v>0</v>
      </c>
      <c r="K184" s="356">
        <v>0</v>
      </c>
      <c r="L184" s="355">
        <v>295</v>
      </c>
      <c r="M184" s="356">
        <v>385</v>
      </c>
      <c r="N184" s="356">
        <v>340</v>
      </c>
      <c r="O184" s="356">
        <v>189.9</v>
      </c>
      <c r="P184" s="356">
        <v>195</v>
      </c>
      <c r="Q184" s="355">
        <v>0</v>
      </c>
      <c r="R184" s="356">
        <v>385</v>
      </c>
      <c r="S184" s="356">
        <v>0</v>
      </c>
      <c r="T184" s="356">
        <v>0</v>
      </c>
      <c r="U184" s="356">
        <v>0</v>
      </c>
      <c r="V184" s="355">
        <v>251.05</v>
      </c>
      <c r="W184" s="355">
        <v>385</v>
      </c>
      <c r="X184" s="355">
        <v>1404.9</v>
      </c>
      <c r="Y184" s="357">
        <v>385</v>
      </c>
    </row>
    <row r="185" spans="1:25" x14ac:dyDescent="0.25">
      <c r="A185" s="354">
        <v>44812.5</v>
      </c>
      <c r="B185" s="355">
        <v>0</v>
      </c>
      <c r="C185" s="356">
        <v>250.83199999999999</v>
      </c>
      <c r="D185" s="356">
        <v>0</v>
      </c>
      <c r="E185" s="356">
        <v>0</v>
      </c>
      <c r="F185" s="356">
        <v>0</v>
      </c>
      <c r="G185" s="355">
        <v>0</v>
      </c>
      <c r="H185" s="356">
        <v>385</v>
      </c>
      <c r="I185" s="356">
        <v>0</v>
      </c>
      <c r="J185" s="356">
        <v>0</v>
      </c>
      <c r="K185" s="356">
        <v>0</v>
      </c>
      <c r="L185" s="355">
        <v>295</v>
      </c>
      <c r="M185" s="356">
        <v>385</v>
      </c>
      <c r="N185" s="356">
        <v>340</v>
      </c>
      <c r="O185" s="356">
        <v>189.9</v>
      </c>
      <c r="P185" s="356">
        <v>195</v>
      </c>
      <c r="Q185" s="355">
        <v>0</v>
      </c>
      <c r="R185" s="356">
        <v>385</v>
      </c>
      <c r="S185" s="356">
        <v>0</v>
      </c>
      <c r="T185" s="356">
        <v>0</v>
      </c>
      <c r="U185" s="356">
        <v>0</v>
      </c>
      <c r="V185" s="355">
        <v>250.83199999999999</v>
      </c>
      <c r="W185" s="355">
        <v>385</v>
      </c>
      <c r="X185" s="355">
        <v>1404.9</v>
      </c>
      <c r="Y185" s="357">
        <v>385</v>
      </c>
    </row>
    <row r="186" spans="1:25" x14ac:dyDescent="0.25">
      <c r="A186" s="354">
        <v>44812.541666666664</v>
      </c>
      <c r="B186" s="355">
        <v>0</v>
      </c>
      <c r="C186" s="356">
        <v>251.04900000000001</v>
      </c>
      <c r="D186" s="356">
        <v>0</v>
      </c>
      <c r="E186" s="356">
        <v>0</v>
      </c>
      <c r="F186" s="356">
        <v>0</v>
      </c>
      <c r="G186" s="355">
        <v>0</v>
      </c>
      <c r="H186" s="356">
        <v>385</v>
      </c>
      <c r="I186" s="356">
        <v>0</v>
      </c>
      <c r="J186" s="356">
        <v>0</v>
      </c>
      <c r="K186" s="356">
        <v>0</v>
      </c>
      <c r="L186" s="355">
        <v>295</v>
      </c>
      <c r="M186" s="356">
        <v>385</v>
      </c>
      <c r="N186" s="356">
        <v>340</v>
      </c>
      <c r="O186" s="356">
        <v>189.9</v>
      </c>
      <c r="P186" s="356">
        <v>195</v>
      </c>
      <c r="Q186" s="355">
        <v>0</v>
      </c>
      <c r="R186" s="356">
        <v>385</v>
      </c>
      <c r="S186" s="356">
        <v>0</v>
      </c>
      <c r="T186" s="356">
        <v>0</v>
      </c>
      <c r="U186" s="356">
        <v>0</v>
      </c>
      <c r="V186" s="355">
        <v>251.04900000000001</v>
      </c>
      <c r="W186" s="355">
        <v>385</v>
      </c>
      <c r="X186" s="355">
        <v>1404.9</v>
      </c>
      <c r="Y186" s="357">
        <v>385</v>
      </c>
    </row>
    <row r="187" spans="1:25" x14ac:dyDescent="0.25">
      <c r="A187" s="354">
        <v>44812.583333333336</v>
      </c>
      <c r="B187" s="355">
        <v>0</v>
      </c>
      <c r="C187" s="356">
        <v>251.04849999999999</v>
      </c>
      <c r="D187" s="356">
        <v>0</v>
      </c>
      <c r="E187" s="356">
        <v>0</v>
      </c>
      <c r="F187" s="356">
        <v>0</v>
      </c>
      <c r="G187" s="355">
        <v>0</v>
      </c>
      <c r="H187" s="356">
        <v>385</v>
      </c>
      <c r="I187" s="356">
        <v>0</v>
      </c>
      <c r="J187" s="356">
        <v>0</v>
      </c>
      <c r="K187" s="356">
        <v>0</v>
      </c>
      <c r="L187" s="355">
        <v>295</v>
      </c>
      <c r="M187" s="356">
        <v>385</v>
      </c>
      <c r="N187" s="356">
        <v>340</v>
      </c>
      <c r="O187" s="356">
        <v>189.9</v>
      </c>
      <c r="P187" s="356">
        <v>195</v>
      </c>
      <c r="Q187" s="355">
        <v>0</v>
      </c>
      <c r="R187" s="356">
        <v>385</v>
      </c>
      <c r="S187" s="356">
        <v>0</v>
      </c>
      <c r="T187" s="356">
        <v>0</v>
      </c>
      <c r="U187" s="356">
        <v>0</v>
      </c>
      <c r="V187" s="355">
        <v>251.04849999999999</v>
      </c>
      <c r="W187" s="355">
        <v>385</v>
      </c>
      <c r="X187" s="355">
        <v>1404.9</v>
      </c>
      <c r="Y187" s="357">
        <v>385</v>
      </c>
    </row>
    <row r="188" spans="1:25" x14ac:dyDescent="0.25">
      <c r="A188" s="354">
        <v>44812.625</v>
      </c>
      <c r="B188" s="355">
        <v>0</v>
      </c>
      <c r="C188" s="356">
        <v>253.7765</v>
      </c>
      <c r="D188" s="356">
        <v>0</v>
      </c>
      <c r="E188" s="356">
        <v>0</v>
      </c>
      <c r="F188" s="356">
        <v>0</v>
      </c>
      <c r="G188" s="355">
        <v>0</v>
      </c>
      <c r="H188" s="356">
        <v>385</v>
      </c>
      <c r="I188" s="356">
        <v>0</v>
      </c>
      <c r="J188" s="356">
        <v>0</v>
      </c>
      <c r="K188" s="356">
        <v>0</v>
      </c>
      <c r="L188" s="355">
        <v>295</v>
      </c>
      <c r="M188" s="356">
        <v>385</v>
      </c>
      <c r="N188" s="356">
        <v>340</v>
      </c>
      <c r="O188" s="356">
        <v>189.9</v>
      </c>
      <c r="P188" s="356">
        <v>195</v>
      </c>
      <c r="Q188" s="355">
        <v>0</v>
      </c>
      <c r="R188" s="356">
        <v>385</v>
      </c>
      <c r="S188" s="356">
        <v>0</v>
      </c>
      <c r="T188" s="356">
        <v>0</v>
      </c>
      <c r="U188" s="356">
        <v>0</v>
      </c>
      <c r="V188" s="355">
        <v>253.7765</v>
      </c>
      <c r="W188" s="355">
        <v>385</v>
      </c>
      <c r="X188" s="355">
        <v>1404.9</v>
      </c>
      <c r="Y188" s="357">
        <v>385</v>
      </c>
    </row>
    <row r="189" spans="1:25" x14ac:dyDescent="0.25">
      <c r="A189" s="354">
        <v>44812.666666666664</v>
      </c>
      <c r="B189" s="355">
        <v>0</v>
      </c>
      <c r="C189" s="356">
        <v>251.97900000000001</v>
      </c>
      <c r="D189" s="356">
        <v>0</v>
      </c>
      <c r="E189" s="356">
        <v>0</v>
      </c>
      <c r="F189" s="356">
        <v>0</v>
      </c>
      <c r="G189" s="355">
        <v>0</v>
      </c>
      <c r="H189" s="356">
        <v>385</v>
      </c>
      <c r="I189" s="356">
        <v>0</v>
      </c>
      <c r="J189" s="356">
        <v>0</v>
      </c>
      <c r="K189" s="356">
        <v>0</v>
      </c>
      <c r="L189" s="355">
        <v>295</v>
      </c>
      <c r="M189" s="356">
        <v>385</v>
      </c>
      <c r="N189" s="356">
        <v>340</v>
      </c>
      <c r="O189" s="356">
        <v>189.9</v>
      </c>
      <c r="P189" s="356">
        <v>195</v>
      </c>
      <c r="Q189" s="355">
        <v>0</v>
      </c>
      <c r="R189" s="356">
        <v>385</v>
      </c>
      <c r="S189" s="356">
        <v>0</v>
      </c>
      <c r="T189" s="356">
        <v>0</v>
      </c>
      <c r="U189" s="356">
        <v>0</v>
      </c>
      <c r="V189" s="355">
        <v>251.97900000000001</v>
      </c>
      <c r="W189" s="355">
        <v>385</v>
      </c>
      <c r="X189" s="355">
        <v>1404.9</v>
      </c>
      <c r="Y189" s="357">
        <v>385</v>
      </c>
    </row>
    <row r="190" spans="1:25" x14ac:dyDescent="0.25">
      <c r="A190" s="354">
        <v>44812.708333333336</v>
      </c>
      <c r="B190" s="355">
        <v>0</v>
      </c>
      <c r="C190" s="356">
        <v>253.4255</v>
      </c>
      <c r="D190" s="356">
        <v>0</v>
      </c>
      <c r="E190" s="356">
        <v>0</v>
      </c>
      <c r="F190" s="356">
        <v>0</v>
      </c>
      <c r="G190" s="355">
        <v>0</v>
      </c>
      <c r="H190" s="356">
        <v>385</v>
      </c>
      <c r="I190" s="356">
        <v>0</v>
      </c>
      <c r="J190" s="356">
        <v>0</v>
      </c>
      <c r="K190" s="356">
        <v>0</v>
      </c>
      <c r="L190" s="355">
        <v>295</v>
      </c>
      <c r="M190" s="356">
        <v>385</v>
      </c>
      <c r="N190" s="356">
        <v>340</v>
      </c>
      <c r="O190" s="356">
        <v>189.9</v>
      </c>
      <c r="P190" s="356">
        <v>195</v>
      </c>
      <c r="Q190" s="355">
        <v>0</v>
      </c>
      <c r="R190" s="356">
        <v>385</v>
      </c>
      <c r="S190" s="356">
        <v>0</v>
      </c>
      <c r="T190" s="356">
        <v>0</v>
      </c>
      <c r="U190" s="356">
        <v>0</v>
      </c>
      <c r="V190" s="355">
        <v>253.4255</v>
      </c>
      <c r="W190" s="355">
        <v>385</v>
      </c>
      <c r="X190" s="355">
        <v>1404.9</v>
      </c>
      <c r="Y190" s="357">
        <v>385</v>
      </c>
    </row>
    <row r="191" spans="1:25" x14ac:dyDescent="0.25">
      <c r="A191" s="354">
        <v>44812.75</v>
      </c>
      <c r="B191" s="355">
        <v>0</v>
      </c>
      <c r="C191" s="356">
        <v>254.4495</v>
      </c>
      <c r="D191" s="356">
        <v>0</v>
      </c>
      <c r="E191" s="356">
        <v>0</v>
      </c>
      <c r="F191" s="356">
        <v>0</v>
      </c>
      <c r="G191" s="355">
        <v>0</v>
      </c>
      <c r="H191" s="356">
        <v>385</v>
      </c>
      <c r="I191" s="356">
        <v>0</v>
      </c>
      <c r="J191" s="356">
        <v>0</v>
      </c>
      <c r="K191" s="356">
        <v>0</v>
      </c>
      <c r="L191" s="355">
        <v>295</v>
      </c>
      <c r="M191" s="356">
        <v>385</v>
      </c>
      <c r="N191" s="356">
        <v>340</v>
      </c>
      <c r="O191" s="356">
        <v>189.9</v>
      </c>
      <c r="P191" s="356">
        <v>195</v>
      </c>
      <c r="Q191" s="355">
        <v>0</v>
      </c>
      <c r="R191" s="356">
        <v>385</v>
      </c>
      <c r="S191" s="356">
        <v>0</v>
      </c>
      <c r="T191" s="356">
        <v>0</v>
      </c>
      <c r="U191" s="356">
        <v>0</v>
      </c>
      <c r="V191" s="355">
        <v>254.4495</v>
      </c>
      <c r="W191" s="355">
        <v>385</v>
      </c>
      <c r="X191" s="355">
        <v>1404.9</v>
      </c>
      <c r="Y191" s="357">
        <v>385</v>
      </c>
    </row>
    <row r="192" spans="1:25" x14ac:dyDescent="0.25">
      <c r="A192" s="354">
        <v>44812.791666666664</v>
      </c>
      <c r="B192" s="355">
        <v>0</v>
      </c>
      <c r="C192" s="356">
        <v>251.01</v>
      </c>
      <c r="D192" s="356">
        <v>0</v>
      </c>
      <c r="E192" s="356">
        <v>0</v>
      </c>
      <c r="F192" s="356">
        <v>0</v>
      </c>
      <c r="G192" s="355">
        <v>0</v>
      </c>
      <c r="H192" s="356">
        <v>385</v>
      </c>
      <c r="I192" s="356">
        <v>0</v>
      </c>
      <c r="J192" s="356">
        <v>0</v>
      </c>
      <c r="K192" s="356">
        <v>0</v>
      </c>
      <c r="L192" s="355">
        <v>295</v>
      </c>
      <c r="M192" s="356">
        <v>385</v>
      </c>
      <c r="N192" s="356">
        <v>340</v>
      </c>
      <c r="O192" s="356">
        <v>189.9</v>
      </c>
      <c r="P192" s="356">
        <v>195</v>
      </c>
      <c r="Q192" s="355">
        <v>0</v>
      </c>
      <c r="R192" s="356">
        <v>385</v>
      </c>
      <c r="S192" s="356">
        <v>0</v>
      </c>
      <c r="T192" s="356">
        <v>0</v>
      </c>
      <c r="U192" s="356">
        <v>0</v>
      </c>
      <c r="V192" s="355">
        <v>251.01</v>
      </c>
      <c r="W192" s="355">
        <v>385</v>
      </c>
      <c r="X192" s="355">
        <v>1404.9</v>
      </c>
      <c r="Y192" s="357">
        <v>385</v>
      </c>
    </row>
    <row r="193" spans="1:25" x14ac:dyDescent="0.25">
      <c r="A193" s="354">
        <v>44812.833333333336</v>
      </c>
      <c r="B193" s="355">
        <v>0</v>
      </c>
      <c r="C193" s="356">
        <v>250.93350000000001</v>
      </c>
      <c r="D193" s="356">
        <v>0</v>
      </c>
      <c r="E193" s="356">
        <v>0</v>
      </c>
      <c r="F193" s="356">
        <v>0</v>
      </c>
      <c r="G193" s="355">
        <v>0</v>
      </c>
      <c r="H193" s="356">
        <v>385</v>
      </c>
      <c r="I193" s="356">
        <v>0</v>
      </c>
      <c r="J193" s="356">
        <v>0</v>
      </c>
      <c r="K193" s="356">
        <v>0</v>
      </c>
      <c r="L193" s="355">
        <v>295</v>
      </c>
      <c r="M193" s="356">
        <v>385</v>
      </c>
      <c r="N193" s="356">
        <v>340</v>
      </c>
      <c r="O193" s="356">
        <v>189.9</v>
      </c>
      <c r="P193" s="356">
        <v>195</v>
      </c>
      <c r="Q193" s="355">
        <v>0</v>
      </c>
      <c r="R193" s="356">
        <v>385</v>
      </c>
      <c r="S193" s="356">
        <v>0</v>
      </c>
      <c r="T193" s="356">
        <v>0</v>
      </c>
      <c r="U193" s="356">
        <v>0</v>
      </c>
      <c r="V193" s="355">
        <v>250.93350000000001</v>
      </c>
      <c r="W193" s="355">
        <v>385</v>
      </c>
      <c r="X193" s="355">
        <v>1404.9</v>
      </c>
      <c r="Y193" s="357">
        <v>385</v>
      </c>
    </row>
    <row r="194" spans="1:25" x14ac:dyDescent="0.25">
      <c r="A194" s="354">
        <v>44812.875</v>
      </c>
      <c r="B194" s="355">
        <v>0</v>
      </c>
      <c r="C194" s="356">
        <v>251.28049999999999</v>
      </c>
      <c r="D194" s="356">
        <v>0</v>
      </c>
      <c r="E194" s="356">
        <v>0</v>
      </c>
      <c r="F194" s="356">
        <v>0</v>
      </c>
      <c r="G194" s="355">
        <v>0</v>
      </c>
      <c r="H194" s="356">
        <v>385</v>
      </c>
      <c r="I194" s="356">
        <v>0</v>
      </c>
      <c r="J194" s="356">
        <v>0</v>
      </c>
      <c r="K194" s="356">
        <v>0</v>
      </c>
      <c r="L194" s="355">
        <v>295</v>
      </c>
      <c r="M194" s="356">
        <v>385</v>
      </c>
      <c r="N194" s="356">
        <v>340</v>
      </c>
      <c r="O194" s="356">
        <v>189.9</v>
      </c>
      <c r="P194" s="356">
        <v>195</v>
      </c>
      <c r="Q194" s="355">
        <v>0</v>
      </c>
      <c r="R194" s="356">
        <v>385</v>
      </c>
      <c r="S194" s="356">
        <v>0</v>
      </c>
      <c r="T194" s="356">
        <v>0</v>
      </c>
      <c r="U194" s="356">
        <v>0</v>
      </c>
      <c r="V194" s="355">
        <v>251.28049999999999</v>
      </c>
      <c r="W194" s="355">
        <v>385</v>
      </c>
      <c r="X194" s="355">
        <v>1404.9</v>
      </c>
      <c r="Y194" s="357">
        <v>385</v>
      </c>
    </row>
    <row r="195" spans="1:25" x14ac:dyDescent="0.25">
      <c r="A195" s="354">
        <v>44812.916666666664</v>
      </c>
      <c r="B195" s="355">
        <v>0</v>
      </c>
      <c r="C195" s="356">
        <v>250.54349999999999</v>
      </c>
      <c r="D195" s="356">
        <v>0</v>
      </c>
      <c r="E195" s="356">
        <v>0</v>
      </c>
      <c r="F195" s="356">
        <v>0</v>
      </c>
      <c r="G195" s="355">
        <v>0</v>
      </c>
      <c r="H195" s="356">
        <v>385</v>
      </c>
      <c r="I195" s="356">
        <v>0</v>
      </c>
      <c r="J195" s="356">
        <v>0</v>
      </c>
      <c r="K195" s="356">
        <v>0</v>
      </c>
      <c r="L195" s="355">
        <v>295</v>
      </c>
      <c r="M195" s="356">
        <v>385</v>
      </c>
      <c r="N195" s="356">
        <v>340</v>
      </c>
      <c r="O195" s="356">
        <v>189.9</v>
      </c>
      <c r="P195" s="356">
        <v>195</v>
      </c>
      <c r="Q195" s="355">
        <v>0</v>
      </c>
      <c r="R195" s="356">
        <v>385</v>
      </c>
      <c r="S195" s="356">
        <v>0</v>
      </c>
      <c r="T195" s="356">
        <v>0</v>
      </c>
      <c r="U195" s="356">
        <v>0</v>
      </c>
      <c r="V195" s="355">
        <v>250.54349999999999</v>
      </c>
      <c r="W195" s="355">
        <v>385</v>
      </c>
      <c r="X195" s="355">
        <v>1404.9</v>
      </c>
      <c r="Y195" s="357">
        <v>385</v>
      </c>
    </row>
    <row r="196" spans="1:25" x14ac:dyDescent="0.25">
      <c r="A196" s="354">
        <v>44812.958333333336</v>
      </c>
      <c r="B196" s="355">
        <v>0</v>
      </c>
      <c r="C196" s="356">
        <v>251.19149999999999</v>
      </c>
      <c r="D196" s="356">
        <v>0</v>
      </c>
      <c r="E196" s="356">
        <v>0</v>
      </c>
      <c r="F196" s="356">
        <v>0</v>
      </c>
      <c r="G196" s="355">
        <v>0</v>
      </c>
      <c r="H196" s="356">
        <v>385</v>
      </c>
      <c r="I196" s="356">
        <v>0</v>
      </c>
      <c r="J196" s="356">
        <v>0</v>
      </c>
      <c r="K196" s="356">
        <v>0</v>
      </c>
      <c r="L196" s="355">
        <v>295</v>
      </c>
      <c r="M196" s="356">
        <v>385</v>
      </c>
      <c r="N196" s="356">
        <v>340</v>
      </c>
      <c r="O196" s="356">
        <v>189.9</v>
      </c>
      <c r="P196" s="356">
        <v>195</v>
      </c>
      <c r="Q196" s="355">
        <v>0</v>
      </c>
      <c r="R196" s="356">
        <v>385</v>
      </c>
      <c r="S196" s="356">
        <v>0</v>
      </c>
      <c r="T196" s="356">
        <v>0</v>
      </c>
      <c r="U196" s="356">
        <v>0</v>
      </c>
      <c r="V196" s="355">
        <v>251.19149999999999</v>
      </c>
      <c r="W196" s="355">
        <v>385</v>
      </c>
      <c r="X196" s="355">
        <v>1404.9</v>
      </c>
      <c r="Y196" s="357">
        <v>385</v>
      </c>
    </row>
    <row r="197" spans="1:25" x14ac:dyDescent="0.25">
      <c r="A197" s="354">
        <v>44813</v>
      </c>
      <c r="B197" s="355">
        <v>0</v>
      </c>
      <c r="C197" s="356">
        <v>251.12899999999999</v>
      </c>
      <c r="D197" s="356">
        <v>0</v>
      </c>
      <c r="E197" s="356">
        <v>0</v>
      </c>
      <c r="F197" s="356">
        <v>0</v>
      </c>
      <c r="G197" s="355">
        <v>0</v>
      </c>
      <c r="H197" s="356">
        <v>385</v>
      </c>
      <c r="I197" s="356">
        <v>0</v>
      </c>
      <c r="J197" s="356">
        <v>0</v>
      </c>
      <c r="K197" s="356">
        <v>0</v>
      </c>
      <c r="L197" s="355">
        <v>295</v>
      </c>
      <c r="M197" s="356">
        <v>385</v>
      </c>
      <c r="N197" s="356">
        <v>340</v>
      </c>
      <c r="O197" s="356">
        <v>189.9</v>
      </c>
      <c r="P197" s="356">
        <v>195</v>
      </c>
      <c r="Q197" s="355">
        <v>0</v>
      </c>
      <c r="R197" s="356">
        <v>385</v>
      </c>
      <c r="S197" s="356">
        <v>0</v>
      </c>
      <c r="T197" s="356">
        <v>0</v>
      </c>
      <c r="U197" s="356">
        <v>0</v>
      </c>
      <c r="V197" s="355">
        <v>251.12899999999999</v>
      </c>
      <c r="W197" s="355">
        <v>385</v>
      </c>
      <c r="X197" s="355">
        <v>1404.9</v>
      </c>
      <c r="Y197" s="357">
        <v>385</v>
      </c>
    </row>
    <row r="198" spans="1:25" x14ac:dyDescent="0.25">
      <c r="A198" s="354">
        <v>44813.041666666664</v>
      </c>
      <c r="B198" s="355">
        <v>0</v>
      </c>
      <c r="C198" s="356">
        <v>250.90049999999999</v>
      </c>
      <c r="D198" s="356">
        <v>0</v>
      </c>
      <c r="E198" s="356">
        <v>0</v>
      </c>
      <c r="F198" s="356">
        <v>0</v>
      </c>
      <c r="G198" s="355">
        <v>0</v>
      </c>
      <c r="H198" s="356">
        <v>385</v>
      </c>
      <c r="I198" s="356">
        <v>0</v>
      </c>
      <c r="J198" s="356">
        <v>0</v>
      </c>
      <c r="K198" s="356">
        <v>0</v>
      </c>
      <c r="L198" s="355">
        <v>295</v>
      </c>
      <c r="M198" s="356">
        <v>385</v>
      </c>
      <c r="N198" s="356">
        <v>340</v>
      </c>
      <c r="O198" s="356">
        <v>189.9</v>
      </c>
      <c r="P198" s="356">
        <v>195</v>
      </c>
      <c r="Q198" s="355">
        <v>0</v>
      </c>
      <c r="R198" s="356">
        <v>385</v>
      </c>
      <c r="S198" s="356">
        <v>0</v>
      </c>
      <c r="T198" s="356">
        <v>0</v>
      </c>
      <c r="U198" s="356">
        <v>0</v>
      </c>
      <c r="V198" s="355">
        <v>250.90049999999999</v>
      </c>
      <c r="W198" s="355">
        <v>385</v>
      </c>
      <c r="X198" s="355">
        <v>1404.9</v>
      </c>
      <c r="Y198" s="357">
        <v>385</v>
      </c>
    </row>
    <row r="199" spans="1:25" x14ac:dyDescent="0.25">
      <c r="A199" s="354">
        <v>44813.083333333336</v>
      </c>
      <c r="B199" s="355">
        <v>0</v>
      </c>
      <c r="C199" s="356">
        <v>250.88749999999999</v>
      </c>
      <c r="D199" s="356">
        <v>0</v>
      </c>
      <c r="E199" s="356">
        <v>0</v>
      </c>
      <c r="F199" s="356">
        <v>0</v>
      </c>
      <c r="G199" s="355">
        <v>0</v>
      </c>
      <c r="H199" s="356">
        <v>385</v>
      </c>
      <c r="I199" s="356">
        <v>0</v>
      </c>
      <c r="J199" s="356">
        <v>0</v>
      </c>
      <c r="K199" s="356">
        <v>0</v>
      </c>
      <c r="L199" s="355">
        <v>295</v>
      </c>
      <c r="M199" s="356">
        <v>385</v>
      </c>
      <c r="N199" s="356">
        <v>340</v>
      </c>
      <c r="O199" s="356">
        <v>189.9</v>
      </c>
      <c r="P199" s="356">
        <v>195</v>
      </c>
      <c r="Q199" s="355">
        <v>0</v>
      </c>
      <c r="R199" s="356">
        <v>385</v>
      </c>
      <c r="S199" s="356">
        <v>0</v>
      </c>
      <c r="T199" s="356">
        <v>0</v>
      </c>
      <c r="U199" s="356">
        <v>0</v>
      </c>
      <c r="V199" s="355">
        <v>250.88749999999999</v>
      </c>
      <c r="W199" s="355">
        <v>385</v>
      </c>
      <c r="X199" s="355">
        <v>1404.9</v>
      </c>
      <c r="Y199" s="357">
        <v>385</v>
      </c>
    </row>
    <row r="200" spans="1:25" x14ac:dyDescent="0.25">
      <c r="A200" s="354">
        <v>44813.125</v>
      </c>
      <c r="B200" s="355">
        <v>0</v>
      </c>
      <c r="C200" s="356">
        <v>250.73949999999999</v>
      </c>
      <c r="D200" s="356">
        <v>0</v>
      </c>
      <c r="E200" s="356">
        <v>0</v>
      </c>
      <c r="F200" s="356">
        <v>0</v>
      </c>
      <c r="G200" s="355">
        <v>0</v>
      </c>
      <c r="H200" s="356">
        <v>385</v>
      </c>
      <c r="I200" s="356">
        <v>0</v>
      </c>
      <c r="J200" s="356">
        <v>0</v>
      </c>
      <c r="K200" s="356">
        <v>0</v>
      </c>
      <c r="L200" s="355">
        <v>295</v>
      </c>
      <c r="M200" s="356">
        <v>385</v>
      </c>
      <c r="N200" s="356">
        <v>340</v>
      </c>
      <c r="O200" s="356">
        <v>189.9</v>
      </c>
      <c r="P200" s="356">
        <v>195</v>
      </c>
      <c r="Q200" s="355">
        <v>0</v>
      </c>
      <c r="R200" s="356">
        <v>385</v>
      </c>
      <c r="S200" s="356">
        <v>0</v>
      </c>
      <c r="T200" s="356">
        <v>0</v>
      </c>
      <c r="U200" s="356">
        <v>0</v>
      </c>
      <c r="V200" s="355">
        <v>250.73949999999999</v>
      </c>
      <c r="W200" s="355">
        <v>385</v>
      </c>
      <c r="X200" s="355">
        <v>1404.9</v>
      </c>
      <c r="Y200" s="357">
        <v>385</v>
      </c>
    </row>
    <row r="201" spans="1:25" x14ac:dyDescent="0.25">
      <c r="A201" s="354">
        <v>44813.166666666664</v>
      </c>
      <c r="B201" s="355">
        <v>0</v>
      </c>
      <c r="C201" s="356">
        <v>251.34100000000001</v>
      </c>
      <c r="D201" s="356">
        <v>0</v>
      </c>
      <c r="E201" s="356">
        <v>0</v>
      </c>
      <c r="F201" s="356">
        <v>0</v>
      </c>
      <c r="G201" s="355">
        <v>0</v>
      </c>
      <c r="H201" s="356">
        <v>385</v>
      </c>
      <c r="I201" s="356">
        <v>0</v>
      </c>
      <c r="J201" s="356">
        <v>0</v>
      </c>
      <c r="K201" s="356">
        <v>0</v>
      </c>
      <c r="L201" s="355">
        <v>295</v>
      </c>
      <c r="M201" s="356">
        <v>385</v>
      </c>
      <c r="N201" s="356">
        <v>340</v>
      </c>
      <c r="O201" s="356">
        <v>189.9</v>
      </c>
      <c r="P201" s="356">
        <v>195</v>
      </c>
      <c r="Q201" s="355">
        <v>0</v>
      </c>
      <c r="R201" s="356">
        <v>385</v>
      </c>
      <c r="S201" s="356">
        <v>0</v>
      </c>
      <c r="T201" s="356">
        <v>0</v>
      </c>
      <c r="U201" s="356">
        <v>0</v>
      </c>
      <c r="V201" s="355">
        <v>251.34100000000001</v>
      </c>
      <c r="W201" s="355">
        <v>385</v>
      </c>
      <c r="X201" s="355">
        <v>1404.9</v>
      </c>
      <c r="Y201" s="357">
        <v>385</v>
      </c>
    </row>
    <row r="202" spans="1:25" x14ac:dyDescent="0.25">
      <c r="A202" s="354">
        <v>44813.208333333336</v>
      </c>
      <c r="B202" s="355">
        <v>0</v>
      </c>
      <c r="C202" s="356">
        <v>250.8135</v>
      </c>
      <c r="D202" s="356">
        <v>0</v>
      </c>
      <c r="E202" s="356">
        <v>0</v>
      </c>
      <c r="F202" s="356">
        <v>0</v>
      </c>
      <c r="G202" s="355">
        <v>0</v>
      </c>
      <c r="H202" s="356">
        <v>385</v>
      </c>
      <c r="I202" s="356">
        <v>0</v>
      </c>
      <c r="J202" s="356">
        <v>0</v>
      </c>
      <c r="K202" s="356">
        <v>0</v>
      </c>
      <c r="L202" s="355">
        <v>295</v>
      </c>
      <c r="M202" s="356">
        <v>385</v>
      </c>
      <c r="N202" s="356">
        <v>340</v>
      </c>
      <c r="O202" s="356">
        <v>189.9</v>
      </c>
      <c r="P202" s="356">
        <v>195</v>
      </c>
      <c r="Q202" s="355">
        <v>0</v>
      </c>
      <c r="R202" s="356">
        <v>385</v>
      </c>
      <c r="S202" s="356">
        <v>0</v>
      </c>
      <c r="T202" s="356">
        <v>0</v>
      </c>
      <c r="U202" s="356">
        <v>0</v>
      </c>
      <c r="V202" s="355">
        <v>250.8135</v>
      </c>
      <c r="W202" s="355">
        <v>385</v>
      </c>
      <c r="X202" s="355">
        <v>1404.9</v>
      </c>
      <c r="Y202" s="357">
        <v>385</v>
      </c>
    </row>
    <row r="203" spans="1:25" x14ac:dyDescent="0.25">
      <c r="A203" s="354">
        <v>44813.25</v>
      </c>
      <c r="B203" s="355">
        <v>0</v>
      </c>
      <c r="C203" s="356">
        <v>254.86</v>
      </c>
      <c r="D203" s="356">
        <v>0</v>
      </c>
      <c r="E203" s="356">
        <v>0</v>
      </c>
      <c r="F203" s="356">
        <v>0</v>
      </c>
      <c r="G203" s="355">
        <v>0</v>
      </c>
      <c r="H203" s="356">
        <v>385</v>
      </c>
      <c r="I203" s="356">
        <v>0</v>
      </c>
      <c r="J203" s="356">
        <v>0</v>
      </c>
      <c r="K203" s="356">
        <v>0</v>
      </c>
      <c r="L203" s="355">
        <v>295</v>
      </c>
      <c r="M203" s="356">
        <v>385</v>
      </c>
      <c r="N203" s="356">
        <v>340</v>
      </c>
      <c r="O203" s="356">
        <v>189.9</v>
      </c>
      <c r="P203" s="356">
        <v>195</v>
      </c>
      <c r="Q203" s="355">
        <v>0</v>
      </c>
      <c r="R203" s="356">
        <v>385</v>
      </c>
      <c r="S203" s="356">
        <v>0</v>
      </c>
      <c r="T203" s="356">
        <v>0</v>
      </c>
      <c r="U203" s="356">
        <v>0</v>
      </c>
      <c r="V203" s="355">
        <v>254.86</v>
      </c>
      <c r="W203" s="355">
        <v>385</v>
      </c>
      <c r="X203" s="355">
        <v>1404.9</v>
      </c>
      <c r="Y203" s="357">
        <v>385</v>
      </c>
    </row>
    <row r="204" spans="1:25" x14ac:dyDescent="0.25">
      <c r="A204" s="354">
        <v>44813.291666666664</v>
      </c>
      <c r="B204" s="355">
        <v>0</v>
      </c>
      <c r="C204" s="356">
        <v>253.4075</v>
      </c>
      <c r="D204" s="356">
        <v>0</v>
      </c>
      <c r="E204" s="356">
        <v>0</v>
      </c>
      <c r="F204" s="356">
        <v>0</v>
      </c>
      <c r="G204" s="355">
        <v>0</v>
      </c>
      <c r="H204" s="356">
        <v>385</v>
      </c>
      <c r="I204" s="356">
        <v>0</v>
      </c>
      <c r="J204" s="356">
        <v>0</v>
      </c>
      <c r="K204" s="356">
        <v>0</v>
      </c>
      <c r="L204" s="355">
        <v>295</v>
      </c>
      <c r="M204" s="356">
        <v>385</v>
      </c>
      <c r="N204" s="356">
        <v>340</v>
      </c>
      <c r="O204" s="356">
        <v>189.9</v>
      </c>
      <c r="P204" s="356">
        <v>195</v>
      </c>
      <c r="Q204" s="355">
        <v>0</v>
      </c>
      <c r="R204" s="356">
        <v>385</v>
      </c>
      <c r="S204" s="356">
        <v>0</v>
      </c>
      <c r="T204" s="356">
        <v>0</v>
      </c>
      <c r="U204" s="356">
        <v>0</v>
      </c>
      <c r="V204" s="355">
        <v>253.4075</v>
      </c>
      <c r="W204" s="355">
        <v>385</v>
      </c>
      <c r="X204" s="355">
        <v>1404.9</v>
      </c>
      <c r="Y204" s="357">
        <v>385</v>
      </c>
    </row>
    <row r="205" spans="1:25" x14ac:dyDescent="0.25">
      <c r="A205" s="354">
        <v>44813.333333333336</v>
      </c>
      <c r="B205" s="355">
        <v>0</v>
      </c>
      <c r="C205" s="356">
        <v>254.41849999999999</v>
      </c>
      <c r="D205" s="356">
        <v>0</v>
      </c>
      <c r="E205" s="356">
        <v>0</v>
      </c>
      <c r="F205" s="356">
        <v>0</v>
      </c>
      <c r="G205" s="355">
        <v>0</v>
      </c>
      <c r="H205" s="356">
        <v>385</v>
      </c>
      <c r="I205" s="356">
        <v>0</v>
      </c>
      <c r="J205" s="356">
        <v>0</v>
      </c>
      <c r="K205" s="356">
        <v>0</v>
      </c>
      <c r="L205" s="355">
        <v>295</v>
      </c>
      <c r="M205" s="356">
        <v>385</v>
      </c>
      <c r="N205" s="356">
        <v>340</v>
      </c>
      <c r="O205" s="356">
        <v>189.9</v>
      </c>
      <c r="P205" s="356">
        <v>195</v>
      </c>
      <c r="Q205" s="355">
        <v>0</v>
      </c>
      <c r="R205" s="356">
        <v>385</v>
      </c>
      <c r="S205" s="356">
        <v>0</v>
      </c>
      <c r="T205" s="356">
        <v>0</v>
      </c>
      <c r="U205" s="356">
        <v>0</v>
      </c>
      <c r="V205" s="355">
        <v>254.41849999999999</v>
      </c>
      <c r="W205" s="355">
        <v>385</v>
      </c>
      <c r="X205" s="355">
        <v>1404.9</v>
      </c>
      <c r="Y205" s="357">
        <v>385</v>
      </c>
    </row>
    <row r="206" spans="1:25" x14ac:dyDescent="0.25">
      <c r="A206" s="354">
        <v>44813.375</v>
      </c>
      <c r="B206" s="355">
        <v>0</v>
      </c>
      <c r="C206" s="356">
        <v>251.15</v>
      </c>
      <c r="D206" s="356">
        <v>0</v>
      </c>
      <c r="E206" s="356">
        <v>0</v>
      </c>
      <c r="F206" s="356">
        <v>0</v>
      </c>
      <c r="G206" s="355">
        <v>0</v>
      </c>
      <c r="H206" s="356">
        <v>385</v>
      </c>
      <c r="I206" s="356">
        <v>0</v>
      </c>
      <c r="J206" s="356">
        <v>0</v>
      </c>
      <c r="K206" s="356">
        <v>0</v>
      </c>
      <c r="L206" s="355">
        <v>295</v>
      </c>
      <c r="M206" s="356">
        <v>385</v>
      </c>
      <c r="N206" s="356">
        <v>340</v>
      </c>
      <c r="O206" s="356">
        <v>189.9</v>
      </c>
      <c r="P206" s="356">
        <v>195</v>
      </c>
      <c r="Q206" s="355">
        <v>0</v>
      </c>
      <c r="R206" s="356">
        <v>385</v>
      </c>
      <c r="S206" s="356">
        <v>0</v>
      </c>
      <c r="T206" s="356">
        <v>0</v>
      </c>
      <c r="U206" s="356">
        <v>0</v>
      </c>
      <c r="V206" s="355">
        <v>251.15</v>
      </c>
      <c r="W206" s="355">
        <v>385</v>
      </c>
      <c r="X206" s="355">
        <v>1404.9</v>
      </c>
      <c r="Y206" s="357">
        <v>385</v>
      </c>
    </row>
    <row r="207" spans="1:25" x14ac:dyDescent="0.25">
      <c r="A207" s="354">
        <v>44813.416666666664</v>
      </c>
      <c r="B207" s="355">
        <v>0</v>
      </c>
      <c r="C207" s="356">
        <v>251.09450000000001</v>
      </c>
      <c r="D207" s="356">
        <v>0</v>
      </c>
      <c r="E207" s="356">
        <v>0</v>
      </c>
      <c r="F207" s="356">
        <v>0</v>
      </c>
      <c r="G207" s="355">
        <v>0</v>
      </c>
      <c r="H207" s="356">
        <v>385</v>
      </c>
      <c r="I207" s="356">
        <v>0</v>
      </c>
      <c r="J207" s="356">
        <v>0</v>
      </c>
      <c r="K207" s="356">
        <v>0</v>
      </c>
      <c r="L207" s="355">
        <v>295</v>
      </c>
      <c r="M207" s="356">
        <v>385</v>
      </c>
      <c r="N207" s="356">
        <v>340</v>
      </c>
      <c r="O207" s="356">
        <v>189.9</v>
      </c>
      <c r="P207" s="356">
        <v>195</v>
      </c>
      <c r="Q207" s="355">
        <v>0</v>
      </c>
      <c r="R207" s="356">
        <v>385</v>
      </c>
      <c r="S207" s="356">
        <v>0</v>
      </c>
      <c r="T207" s="356">
        <v>0</v>
      </c>
      <c r="U207" s="356">
        <v>0</v>
      </c>
      <c r="V207" s="355">
        <v>251.09450000000001</v>
      </c>
      <c r="W207" s="355">
        <v>385</v>
      </c>
      <c r="X207" s="355">
        <v>1404.9</v>
      </c>
      <c r="Y207" s="357">
        <v>385</v>
      </c>
    </row>
    <row r="208" spans="1:25" x14ac:dyDescent="0.25">
      <c r="A208" s="354">
        <v>44813.458333333336</v>
      </c>
      <c r="B208" s="355">
        <v>0</v>
      </c>
      <c r="C208" s="356">
        <v>251.352</v>
      </c>
      <c r="D208" s="356">
        <v>0</v>
      </c>
      <c r="E208" s="356">
        <v>0</v>
      </c>
      <c r="F208" s="356">
        <v>0</v>
      </c>
      <c r="G208" s="355">
        <v>0</v>
      </c>
      <c r="H208" s="356">
        <v>385</v>
      </c>
      <c r="I208" s="356">
        <v>0</v>
      </c>
      <c r="J208" s="356">
        <v>0</v>
      </c>
      <c r="K208" s="356">
        <v>0</v>
      </c>
      <c r="L208" s="355">
        <v>295</v>
      </c>
      <c r="M208" s="356">
        <v>385</v>
      </c>
      <c r="N208" s="356">
        <v>340</v>
      </c>
      <c r="O208" s="356">
        <v>189.9</v>
      </c>
      <c r="P208" s="356">
        <v>195</v>
      </c>
      <c r="Q208" s="355">
        <v>0</v>
      </c>
      <c r="R208" s="356">
        <v>385</v>
      </c>
      <c r="S208" s="356">
        <v>0</v>
      </c>
      <c r="T208" s="356">
        <v>0</v>
      </c>
      <c r="U208" s="356">
        <v>0</v>
      </c>
      <c r="V208" s="355">
        <v>251.352</v>
      </c>
      <c r="W208" s="355">
        <v>385</v>
      </c>
      <c r="X208" s="355">
        <v>1404.9</v>
      </c>
      <c r="Y208" s="357">
        <v>385</v>
      </c>
    </row>
    <row r="209" spans="1:25" x14ac:dyDescent="0.25">
      <c r="A209" s="354">
        <v>44813.5</v>
      </c>
      <c r="B209" s="355">
        <v>0</v>
      </c>
      <c r="C209" s="356">
        <v>251.51</v>
      </c>
      <c r="D209" s="356">
        <v>0</v>
      </c>
      <c r="E209" s="356">
        <v>0</v>
      </c>
      <c r="F209" s="356">
        <v>0</v>
      </c>
      <c r="G209" s="355">
        <v>0</v>
      </c>
      <c r="H209" s="356">
        <v>385</v>
      </c>
      <c r="I209" s="356">
        <v>0</v>
      </c>
      <c r="J209" s="356">
        <v>0</v>
      </c>
      <c r="K209" s="356">
        <v>0</v>
      </c>
      <c r="L209" s="355">
        <v>295</v>
      </c>
      <c r="M209" s="356">
        <v>385</v>
      </c>
      <c r="N209" s="356">
        <v>340</v>
      </c>
      <c r="O209" s="356">
        <v>189.9</v>
      </c>
      <c r="P209" s="356">
        <v>195</v>
      </c>
      <c r="Q209" s="355">
        <v>0</v>
      </c>
      <c r="R209" s="356">
        <v>385</v>
      </c>
      <c r="S209" s="356">
        <v>0</v>
      </c>
      <c r="T209" s="356">
        <v>0</v>
      </c>
      <c r="U209" s="356">
        <v>0</v>
      </c>
      <c r="V209" s="355">
        <v>251.51</v>
      </c>
      <c r="W209" s="355">
        <v>385</v>
      </c>
      <c r="X209" s="355">
        <v>1404.9</v>
      </c>
      <c r="Y209" s="357">
        <v>385</v>
      </c>
    </row>
    <row r="210" spans="1:25" x14ac:dyDescent="0.25">
      <c r="A210" s="354">
        <v>44813.541666666664</v>
      </c>
      <c r="B210" s="355">
        <v>0</v>
      </c>
      <c r="C210" s="356">
        <v>251.19900000000001</v>
      </c>
      <c r="D210" s="356">
        <v>0</v>
      </c>
      <c r="E210" s="356">
        <v>0</v>
      </c>
      <c r="F210" s="356">
        <v>0</v>
      </c>
      <c r="G210" s="355">
        <v>0</v>
      </c>
      <c r="H210" s="356">
        <v>385</v>
      </c>
      <c r="I210" s="356">
        <v>0</v>
      </c>
      <c r="J210" s="356">
        <v>0</v>
      </c>
      <c r="K210" s="356">
        <v>0</v>
      </c>
      <c r="L210" s="355">
        <v>295</v>
      </c>
      <c r="M210" s="356">
        <v>385</v>
      </c>
      <c r="N210" s="356">
        <v>340</v>
      </c>
      <c r="O210" s="356">
        <v>189.9</v>
      </c>
      <c r="P210" s="356">
        <v>195</v>
      </c>
      <c r="Q210" s="355">
        <v>0</v>
      </c>
      <c r="R210" s="356">
        <v>385</v>
      </c>
      <c r="S210" s="356">
        <v>0</v>
      </c>
      <c r="T210" s="356">
        <v>0</v>
      </c>
      <c r="U210" s="356">
        <v>0</v>
      </c>
      <c r="V210" s="355">
        <v>251.19900000000001</v>
      </c>
      <c r="W210" s="355">
        <v>385</v>
      </c>
      <c r="X210" s="355">
        <v>1404.9</v>
      </c>
      <c r="Y210" s="357">
        <v>385</v>
      </c>
    </row>
    <row r="211" spans="1:25" x14ac:dyDescent="0.25">
      <c r="A211" s="354">
        <v>44813.583333333336</v>
      </c>
      <c r="B211" s="355">
        <v>0</v>
      </c>
      <c r="C211" s="356">
        <v>251.83</v>
      </c>
      <c r="D211" s="356">
        <v>0</v>
      </c>
      <c r="E211" s="356">
        <v>0</v>
      </c>
      <c r="F211" s="356">
        <v>0</v>
      </c>
      <c r="G211" s="355">
        <v>0</v>
      </c>
      <c r="H211" s="356">
        <v>385</v>
      </c>
      <c r="I211" s="356">
        <v>0</v>
      </c>
      <c r="J211" s="356">
        <v>0</v>
      </c>
      <c r="K211" s="356">
        <v>0</v>
      </c>
      <c r="L211" s="355">
        <v>295</v>
      </c>
      <c r="M211" s="356">
        <v>385</v>
      </c>
      <c r="N211" s="356">
        <v>340</v>
      </c>
      <c r="O211" s="356">
        <v>189.9</v>
      </c>
      <c r="P211" s="356">
        <v>195</v>
      </c>
      <c r="Q211" s="355">
        <v>0</v>
      </c>
      <c r="R211" s="356">
        <v>385</v>
      </c>
      <c r="S211" s="356">
        <v>0</v>
      </c>
      <c r="T211" s="356">
        <v>0</v>
      </c>
      <c r="U211" s="356">
        <v>0</v>
      </c>
      <c r="V211" s="355">
        <v>251.83</v>
      </c>
      <c r="W211" s="355">
        <v>385</v>
      </c>
      <c r="X211" s="355">
        <v>1404.9</v>
      </c>
      <c r="Y211" s="357">
        <v>385</v>
      </c>
    </row>
    <row r="212" spans="1:25" x14ac:dyDescent="0.25">
      <c r="A212" s="354">
        <v>44813.625</v>
      </c>
      <c r="B212" s="355">
        <v>0</v>
      </c>
      <c r="C212" s="356">
        <v>250.953</v>
      </c>
      <c r="D212" s="356">
        <v>0</v>
      </c>
      <c r="E212" s="356">
        <v>0</v>
      </c>
      <c r="F212" s="356">
        <v>0</v>
      </c>
      <c r="G212" s="355">
        <v>0</v>
      </c>
      <c r="H212" s="356">
        <v>385</v>
      </c>
      <c r="I212" s="356">
        <v>0</v>
      </c>
      <c r="J212" s="356">
        <v>0</v>
      </c>
      <c r="K212" s="356">
        <v>0</v>
      </c>
      <c r="L212" s="355">
        <v>295</v>
      </c>
      <c r="M212" s="356">
        <v>385</v>
      </c>
      <c r="N212" s="356">
        <v>340</v>
      </c>
      <c r="O212" s="356">
        <v>189.9</v>
      </c>
      <c r="P212" s="356">
        <v>195</v>
      </c>
      <c r="Q212" s="355">
        <v>0</v>
      </c>
      <c r="R212" s="356">
        <v>385</v>
      </c>
      <c r="S212" s="356">
        <v>0</v>
      </c>
      <c r="T212" s="356">
        <v>0</v>
      </c>
      <c r="U212" s="356">
        <v>0</v>
      </c>
      <c r="V212" s="355">
        <v>250.953</v>
      </c>
      <c r="W212" s="355">
        <v>385</v>
      </c>
      <c r="X212" s="355">
        <v>1404.9</v>
      </c>
      <c r="Y212" s="357">
        <v>385</v>
      </c>
    </row>
    <row r="213" spans="1:25" x14ac:dyDescent="0.25">
      <c r="A213" s="354">
        <v>44813.666666666664</v>
      </c>
      <c r="B213" s="355">
        <v>0</v>
      </c>
      <c r="C213" s="356">
        <v>251.74</v>
      </c>
      <c r="D213" s="356">
        <v>0</v>
      </c>
      <c r="E213" s="356">
        <v>0</v>
      </c>
      <c r="F213" s="356">
        <v>0</v>
      </c>
      <c r="G213" s="355">
        <v>0</v>
      </c>
      <c r="H213" s="356">
        <v>385</v>
      </c>
      <c r="I213" s="356">
        <v>0</v>
      </c>
      <c r="J213" s="356">
        <v>0</v>
      </c>
      <c r="K213" s="356">
        <v>0</v>
      </c>
      <c r="L213" s="355">
        <v>295</v>
      </c>
      <c r="M213" s="356">
        <v>385</v>
      </c>
      <c r="N213" s="356">
        <v>340</v>
      </c>
      <c r="O213" s="356">
        <v>189.9</v>
      </c>
      <c r="P213" s="356">
        <v>195</v>
      </c>
      <c r="Q213" s="355">
        <v>0</v>
      </c>
      <c r="R213" s="356">
        <v>385</v>
      </c>
      <c r="S213" s="356">
        <v>0</v>
      </c>
      <c r="T213" s="356">
        <v>0</v>
      </c>
      <c r="U213" s="356">
        <v>0</v>
      </c>
      <c r="V213" s="355">
        <v>251.74</v>
      </c>
      <c r="W213" s="355">
        <v>385</v>
      </c>
      <c r="X213" s="355">
        <v>1404.9</v>
      </c>
      <c r="Y213" s="357">
        <v>385</v>
      </c>
    </row>
    <row r="214" spans="1:25" x14ac:dyDescent="0.25">
      <c r="A214" s="354">
        <v>44813.708333333336</v>
      </c>
      <c r="B214" s="355">
        <v>0</v>
      </c>
      <c r="C214" s="356">
        <v>265.37099999999998</v>
      </c>
      <c r="D214" s="356">
        <v>0</v>
      </c>
      <c r="E214" s="356">
        <v>0</v>
      </c>
      <c r="F214" s="356">
        <v>0</v>
      </c>
      <c r="G214" s="355">
        <v>0</v>
      </c>
      <c r="H214" s="356">
        <v>385</v>
      </c>
      <c r="I214" s="356">
        <v>0</v>
      </c>
      <c r="J214" s="356">
        <v>0</v>
      </c>
      <c r="K214" s="356">
        <v>0</v>
      </c>
      <c r="L214" s="355">
        <v>295</v>
      </c>
      <c r="M214" s="356">
        <v>385</v>
      </c>
      <c r="N214" s="356">
        <v>340</v>
      </c>
      <c r="O214" s="356">
        <v>189.9</v>
      </c>
      <c r="P214" s="356">
        <v>195</v>
      </c>
      <c r="Q214" s="355">
        <v>0</v>
      </c>
      <c r="R214" s="356">
        <v>385</v>
      </c>
      <c r="S214" s="356">
        <v>0</v>
      </c>
      <c r="T214" s="356">
        <v>0</v>
      </c>
      <c r="U214" s="356">
        <v>0</v>
      </c>
      <c r="V214" s="355">
        <v>265.37099999999998</v>
      </c>
      <c r="W214" s="355">
        <v>385</v>
      </c>
      <c r="X214" s="355">
        <v>1404.9</v>
      </c>
      <c r="Y214" s="357">
        <v>385</v>
      </c>
    </row>
    <row r="215" spans="1:25" x14ac:dyDescent="0.25">
      <c r="A215" s="354">
        <v>44813.75</v>
      </c>
      <c r="B215" s="355">
        <v>0</v>
      </c>
      <c r="C215" s="356">
        <v>271.77449999999999</v>
      </c>
      <c r="D215" s="356">
        <v>0</v>
      </c>
      <c r="E215" s="356">
        <v>0</v>
      </c>
      <c r="F215" s="356">
        <v>0</v>
      </c>
      <c r="G215" s="355">
        <v>0</v>
      </c>
      <c r="H215" s="356">
        <v>385</v>
      </c>
      <c r="I215" s="356">
        <v>0</v>
      </c>
      <c r="J215" s="356">
        <v>0</v>
      </c>
      <c r="K215" s="356">
        <v>0</v>
      </c>
      <c r="L215" s="355">
        <v>295</v>
      </c>
      <c r="M215" s="356">
        <v>385</v>
      </c>
      <c r="N215" s="356">
        <v>340</v>
      </c>
      <c r="O215" s="356">
        <v>189.9</v>
      </c>
      <c r="P215" s="356">
        <v>195</v>
      </c>
      <c r="Q215" s="355">
        <v>0</v>
      </c>
      <c r="R215" s="356">
        <v>385</v>
      </c>
      <c r="S215" s="356">
        <v>0</v>
      </c>
      <c r="T215" s="356">
        <v>0</v>
      </c>
      <c r="U215" s="356">
        <v>0</v>
      </c>
      <c r="V215" s="355">
        <v>271.77449999999999</v>
      </c>
      <c r="W215" s="355">
        <v>385</v>
      </c>
      <c r="X215" s="355">
        <v>1404.9</v>
      </c>
      <c r="Y215" s="357">
        <v>385</v>
      </c>
    </row>
    <row r="216" spans="1:25" x14ac:dyDescent="0.25">
      <c r="A216" s="354">
        <v>44813.791666666664</v>
      </c>
      <c r="B216" s="355">
        <v>0</v>
      </c>
      <c r="C216" s="356">
        <v>252.37549999999999</v>
      </c>
      <c r="D216" s="356">
        <v>0</v>
      </c>
      <c r="E216" s="356">
        <v>0</v>
      </c>
      <c r="F216" s="356">
        <v>0</v>
      </c>
      <c r="G216" s="355">
        <v>0</v>
      </c>
      <c r="H216" s="356">
        <v>385</v>
      </c>
      <c r="I216" s="356">
        <v>0</v>
      </c>
      <c r="J216" s="356">
        <v>0</v>
      </c>
      <c r="K216" s="356">
        <v>0</v>
      </c>
      <c r="L216" s="355">
        <v>295</v>
      </c>
      <c r="M216" s="356">
        <v>385</v>
      </c>
      <c r="N216" s="356">
        <v>340</v>
      </c>
      <c r="O216" s="356">
        <v>189.9</v>
      </c>
      <c r="P216" s="356">
        <v>195</v>
      </c>
      <c r="Q216" s="355">
        <v>0</v>
      </c>
      <c r="R216" s="356">
        <v>385</v>
      </c>
      <c r="S216" s="356">
        <v>0</v>
      </c>
      <c r="T216" s="356">
        <v>0</v>
      </c>
      <c r="U216" s="356">
        <v>0</v>
      </c>
      <c r="V216" s="355">
        <v>252.37549999999999</v>
      </c>
      <c r="W216" s="355">
        <v>385</v>
      </c>
      <c r="X216" s="355">
        <v>1404.9</v>
      </c>
      <c r="Y216" s="357">
        <v>385</v>
      </c>
    </row>
    <row r="217" spans="1:25" x14ac:dyDescent="0.25">
      <c r="A217" s="354">
        <v>44813.833333333336</v>
      </c>
      <c r="B217" s="355">
        <v>0</v>
      </c>
      <c r="C217" s="356">
        <v>251.3665</v>
      </c>
      <c r="D217" s="356">
        <v>0</v>
      </c>
      <c r="E217" s="356">
        <v>0</v>
      </c>
      <c r="F217" s="356">
        <v>0</v>
      </c>
      <c r="G217" s="355">
        <v>0</v>
      </c>
      <c r="H217" s="356">
        <v>385</v>
      </c>
      <c r="I217" s="356">
        <v>0</v>
      </c>
      <c r="J217" s="356">
        <v>0</v>
      </c>
      <c r="K217" s="356">
        <v>0</v>
      </c>
      <c r="L217" s="355">
        <v>295</v>
      </c>
      <c r="M217" s="356">
        <v>385</v>
      </c>
      <c r="N217" s="356">
        <v>340</v>
      </c>
      <c r="O217" s="356">
        <v>189.9</v>
      </c>
      <c r="P217" s="356">
        <v>195</v>
      </c>
      <c r="Q217" s="355">
        <v>0</v>
      </c>
      <c r="R217" s="356">
        <v>385</v>
      </c>
      <c r="S217" s="356">
        <v>0</v>
      </c>
      <c r="T217" s="356">
        <v>0</v>
      </c>
      <c r="U217" s="356">
        <v>0</v>
      </c>
      <c r="V217" s="355">
        <v>251.3665</v>
      </c>
      <c r="W217" s="355">
        <v>385</v>
      </c>
      <c r="X217" s="355">
        <v>1404.9</v>
      </c>
      <c r="Y217" s="357">
        <v>385</v>
      </c>
    </row>
    <row r="218" spans="1:25" x14ac:dyDescent="0.25">
      <c r="A218" s="354">
        <v>44813.875</v>
      </c>
      <c r="B218" s="355">
        <v>0</v>
      </c>
      <c r="C218" s="356">
        <v>251.01849999999999</v>
      </c>
      <c r="D218" s="356">
        <v>0</v>
      </c>
      <c r="E218" s="356">
        <v>0</v>
      </c>
      <c r="F218" s="356">
        <v>0</v>
      </c>
      <c r="G218" s="355">
        <v>0</v>
      </c>
      <c r="H218" s="356">
        <v>385</v>
      </c>
      <c r="I218" s="356">
        <v>0</v>
      </c>
      <c r="J218" s="356">
        <v>0</v>
      </c>
      <c r="K218" s="356">
        <v>0</v>
      </c>
      <c r="L218" s="355">
        <v>295</v>
      </c>
      <c r="M218" s="356">
        <v>385</v>
      </c>
      <c r="N218" s="356">
        <v>340</v>
      </c>
      <c r="O218" s="356">
        <v>189.9</v>
      </c>
      <c r="P218" s="356">
        <v>195</v>
      </c>
      <c r="Q218" s="355">
        <v>0</v>
      </c>
      <c r="R218" s="356">
        <v>385</v>
      </c>
      <c r="S218" s="356">
        <v>0</v>
      </c>
      <c r="T218" s="356">
        <v>0</v>
      </c>
      <c r="U218" s="356">
        <v>0</v>
      </c>
      <c r="V218" s="355">
        <v>251.01849999999999</v>
      </c>
      <c r="W218" s="355">
        <v>385</v>
      </c>
      <c r="X218" s="355">
        <v>1404.9</v>
      </c>
      <c r="Y218" s="357">
        <v>385</v>
      </c>
    </row>
    <row r="219" spans="1:25" x14ac:dyDescent="0.25">
      <c r="A219" s="354">
        <v>44813.916666666664</v>
      </c>
      <c r="B219" s="355">
        <v>0</v>
      </c>
      <c r="C219" s="356">
        <v>251.35650000000001</v>
      </c>
      <c r="D219" s="356">
        <v>0</v>
      </c>
      <c r="E219" s="356">
        <v>0</v>
      </c>
      <c r="F219" s="356">
        <v>0</v>
      </c>
      <c r="G219" s="355">
        <v>0</v>
      </c>
      <c r="H219" s="356">
        <v>385</v>
      </c>
      <c r="I219" s="356">
        <v>0</v>
      </c>
      <c r="J219" s="356">
        <v>0</v>
      </c>
      <c r="K219" s="356">
        <v>0</v>
      </c>
      <c r="L219" s="355">
        <v>295</v>
      </c>
      <c r="M219" s="356">
        <v>385</v>
      </c>
      <c r="N219" s="356">
        <v>340</v>
      </c>
      <c r="O219" s="356">
        <v>189.9</v>
      </c>
      <c r="P219" s="356">
        <v>195</v>
      </c>
      <c r="Q219" s="355">
        <v>0</v>
      </c>
      <c r="R219" s="356">
        <v>385</v>
      </c>
      <c r="S219" s="356">
        <v>0</v>
      </c>
      <c r="T219" s="356">
        <v>0</v>
      </c>
      <c r="U219" s="356">
        <v>0</v>
      </c>
      <c r="V219" s="355">
        <v>251.35650000000001</v>
      </c>
      <c r="W219" s="355">
        <v>385</v>
      </c>
      <c r="X219" s="355">
        <v>1404.9</v>
      </c>
      <c r="Y219" s="357">
        <v>385</v>
      </c>
    </row>
    <row r="220" spans="1:25" x14ac:dyDescent="0.25">
      <c r="A220" s="354">
        <v>44813.958333333336</v>
      </c>
      <c r="B220" s="355">
        <v>0</v>
      </c>
      <c r="C220" s="356">
        <v>251.48699999999999</v>
      </c>
      <c r="D220" s="356">
        <v>0</v>
      </c>
      <c r="E220" s="356">
        <v>0</v>
      </c>
      <c r="F220" s="356">
        <v>0</v>
      </c>
      <c r="G220" s="355">
        <v>0</v>
      </c>
      <c r="H220" s="356">
        <v>385</v>
      </c>
      <c r="I220" s="356">
        <v>0</v>
      </c>
      <c r="J220" s="356">
        <v>0</v>
      </c>
      <c r="K220" s="356">
        <v>0</v>
      </c>
      <c r="L220" s="355">
        <v>295</v>
      </c>
      <c r="M220" s="356">
        <v>385</v>
      </c>
      <c r="N220" s="356">
        <v>340</v>
      </c>
      <c r="O220" s="356">
        <v>189.9</v>
      </c>
      <c r="P220" s="356">
        <v>195</v>
      </c>
      <c r="Q220" s="355">
        <v>0</v>
      </c>
      <c r="R220" s="356">
        <v>255.5</v>
      </c>
      <c r="S220" s="356">
        <v>0</v>
      </c>
      <c r="T220" s="356">
        <v>0</v>
      </c>
      <c r="U220" s="356">
        <v>0</v>
      </c>
      <c r="V220" s="355">
        <v>251.48699999999999</v>
      </c>
      <c r="W220" s="355">
        <v>385</v>
      </c>
      <c r="X220" s="355">
        <v>1404.9</v>
      </c>
      <c r="Y220" s="357">
        <v>255.5</v>
      </c>
    </row>
    <row r="221" spans="1:25" x14ac:dyDescent="0.25">
      <c r="A221" s="354">
        <v>44814</v>
      </c>
      <c r="B221" s="355">
        <v>0</v>
      </c>
      <c r="C221" s="356">
        <v>251.11</v>
      </c>
      <c r="D221" s="356">
        <v>0</v>
      </c>
      <c r="E221" s="356">
        <v>0</v>
      </c>
      <c r="F221" s="356">
        <v>0</v>
      </c>
      <c r="G221" s="355">
        <v>0</v>
      </c>
      <c r="H221" s="356">
        <v>385</v>
      </c>
      <c r="I221" s="356">
        <v>0</v>
      </c>
      <c r="J221" s="356">
        <v>0</v>
      </c>
      <c r="K221" s="356">
        <v>0</v>
      </c>
      <c r="L221" s="355">
        <v>295</v>
      </c>
      <c r="M221" s="356">
        <v>385</v>
      </c>
      <c r="N221" s="356">
        <v>340</v>
      </c>
      <c r="O221" s="356">
        <v>189.9</v>
      </c>
      <c r="P221" s="356">
        <v>195</v>
      </c>
      <c r="Q221" s="355">
        <v>0</v>
      </c>
      <c r="R221" s="356">
        <v>333.5</v>
      </c>
      <c r="S221" s="356">
        <v>0</v>
      </c>
      <c r="T221" s="356">
        <v>0</v>
      </c>
      <c r="U221" s="356">
        <v>0</v>
      </c>
      <c r="V221" s="355">
        <v>251.11</v>
      </c>
      <c r="W221" s="355">
        <v>385</v>
      </c>
      <c r="X221" s="355">
        <v>1404.9</v>
      </c>
      <c r="Y221" s="357">
        <v>333.5</v>
      </c>
    </row>
    <row r="222" spans="1:25" x14ac:dyDescent="0.25">
      <c r="A222" s="354">
        <v>44814.041666666664</v>
      </c>
      <c r="B222" s="355">
        <v>0</v>
      </c>
      <c r="C222" s="356">
        <v>250.8955</v>
      </c>
      <c r="D222" s="356">
        <v>0</v>
      </c>
      <c r="E222" s="356">
        <v>0</v>
      </c>
      <c r="F222" s="356">
        <v>0</v>
      </c>
      <c r="G222" s="355">
        <v>0</v>
      </c>
      <c r="H222" s="356">
        <v>385</v>
      </c>
      <c r="I222" s="356">
        <v>0</v>
      </c>
      <c r="J222" s="356">
        <v>0</v>
      </c>
      <c r="K222" s="356">
        <v>0</v>
      </c>
      <c r="L222" s="355">
        <v>295</v>
      </c>
      <c r="M222" s="356">
        <v>385</v>
      </c>
      <c r="N222" s="356">
        <v>340</v>
      </c>
      <c r="O222" s="356">
        <v>189.9</v>
      </c>
      <c r="P222" s="356">
        <v>195</v>
      </c>
      <c r="Q222" s="355">
        <v>0</v>
      </c>
      <c r="R222" s="356">
        <v>385</v>
      </c>
      <c r="S222" s="356">
        <v>0</v>
      </c>
      <c r="T222" s="356">
        <v>0</v>
      </c>
      <c r="U222" s="356">
        <v>0</v>
      </c>
      <c r="V222" s="355">
        <v>250.8955</v>
      </c>
      <c r="W222" s="355">
        <v>385</v>
      </c>
      <c r="X222" s="355">
        <v>1404.9</v>
      </c>
      <c r="Y222" s="357">
        <v>385</v>
      </c>
    </row>
    <row r="223" spans="1:25" x14ac:dyDescent="0.25">
      <c r="A223" s="354">
        <v>44814.083333333336</v>
      </c>
      <c r="B223" s="355">
        <v>0</v>
      </c>
      <c r="C223" s="356">
        <v>251.20650000000001</v>
      </c>
      <c r="D223" s="356">
        <v>0</v>
      </c>
      <c r="E223" s="356">
        <v>0</v>
      </c>
      <c r="F223" s="356">
        <v>0</v>
      </c>
      <c r="G223" s="355">
        <v>0</v>
      </c>
      <c r="H223" s="356">
        <v>385</v>
      </c>
      <c r="I223" s="356">
        <v>0</v>
      </c>
      <c r="J223" s="356">
        <v>0</v>
      </c>
      <c r="K223" s="356">
        <v>0</v>
      </c>
      <c r="L223" s="355">
        <v>295</v>
      </c>
      <c r="M223" s="356">
        <v>385</v>
      </c>
      <c r="N223" s="356">
        <v>340</v>
      </c>
      <c r="O223" s="356">
        <v>189.9</v>
      </c>
      <c r="P223" s="356">
        <v>195</v>
      </c>
      <c r="Q223" s="355">
        <v>0</v>
      </c>
      <c r="R223" s="356">
        <v>385</v>
      </c>
      <c r="S223" s="356">
        <v>0</v>
      </c>
      <c r="T223" s="356">
        <v>0</v>
      </c>
      <c r="U223" s="356">
        <v>0</v>
      </c>
      <c r="V223" s="355">
        <v>251.20650000000001</v>
      </c>
      <c r="W223" s="355">
        <v>385</v>
      </c>
      <c r="X223" s="355">
        <v>1404.9</v>
      </c>
      <c r="Y223" s="357">
        <v>385</v>
      </c>
    </row>
    <row r="224" spans="1:25" x14ac:dyDescent="0.25">
      <c r="A224" s="354">
        <v>44814.125</v>
      </c>
      <c r="B224" s="355">
        <v>0</v>
      </c>
      <c r="C224" s="356">
        <v>251.8245</v>
      </c>
      <c r="D224" s="356">
        <v>0</v>
      </c>
      <c r="E224" s="356">
        <v>0</v>
      </c>
      <c r="F224" s="356">
        <v>0</v>
      </c>
      <c r="G224" s="355">
        <v>0</v>
      </c>
      <c r="H224" s="356">
        <v>385</v>
      </c>
      <c r="I224" s="356">
        <v>0</v>
      </c>
      <c r="J224" s="356">
        <v>0</v>
      </c>
      <c r="K224" s="356">
        <v>0</v>
      </c>
      <c r="L224" s="355">
        <v>295</v>
      </c>
      <c r="M224" s="356">
        <v>385</v>
      </c>
      <c r="N224" s="356">
        <v>340</v>
      </c>
      <c r="O224" s="356">
        <v>189.9</v>
      </c>
      <c r="P224" s="356">
        <v>195</v>
      </c>
      <c r="Q224" s="355">
        <v>0</v>
      </c>
      <c r="R224" s="356">
        <v>385</v>
      </c>
      <c r="S224" s="356">
        <v>0</v>
      </c>
      <c r="T224" s="356">
        <v>0</v>
      </c>
      <c r="U224" s="356">
        <v>0</v>
      </c>
      <c r="V224" s="355">
        <v>251.8245</v>
      </c>
      <c r="W224" s="355">
        <v>385</v>
      </c>
      <c r="X224" s="355">
        <v>1404.9</v>
      </c>
      <c r="Y224" s="357">
        <v>385</v>
      </c>
    </row>
    <row r="225" spans="1:25" x14ac:dyDescent="0.25">
      <c r="A225" s="354">
        <v>44814.166666666664</v>
      </c>
      <c r="B225" s="355">
        <v>0</v>
      </c>
      <c r="C225" s="356">
        <v>250.65600000000001</v>
      </c>
      <c r="D225" s="356">
        <v>0</v>
      </c>
      <c r="E225" s="356">
        <v>0</v>
      </c>
      <c r="F225" s="356">
        <v>0</v>
      </c>
      <c r="G225" s="355">
        <v>0</v>
      </c>
      <c r="H225" s="356">
        <v>385</v>
      </c>
      <c r="I225" s="356">
        <v>0</v>
      </c>
      <c r="J225" s="356">
        <v>0</v>
      </c>
      <c r="K225" s="356">
        <v>0</v>
      </c>
      <c r="L225" s="355">
        <v>295</v>
      </c>
      <c r="M225" s="356">
        <v>385</v>
      </c>
      <c r="N225" s="356">
        <v>340</v>
      </c>
      <c r="O225" s="356">
        <v>189.9</v>
      </c>
      <c r="P225" s="356">
        <v>195</v>
      </c>
      <c r="Q225" s="355">
        <v>0</v>
      </c>
      <c r="R225" s="356">
        <v>385</v>
      </c>
      <c r="S225" s="356">
        <v>0</v>
      </c>
      <c r="T225" s="356">
        <v>0</v>
      </c>
      <c r="U225" s="356">
        <v>0</v>
      </c>
      <c r="V225" s="355">
        <v>250.65600000000001</v>
      </c>
      <c r="W225" s="355">
        <v>385</v>
      </c>
      <c r="X225" s="355">
        <v>1404.9</v>
      </c>
      <c r="Y225" s="357">
        <v>385</v>
      </c>
    </row>
    <row r="226" spans="1:25" x14ac:dyDescent="0.25">
      <c r="A226" s="354">
        <v>44814.208333333336</v>
      </c>
      <c r="B226" s="355">
        <v>0</v>
      </c>
      <c r="C226" s="356">
        <v>251.03899999999999</v>
      </c>
      <c r="D226" s="356">
        <v>0</v>
      </c>
      <c r="E226" s="356">
        <v>0</v>
      </c>
      <c r="F226" s="356">
        <v>0</v>
      </c>
      <c r="G226" s="355">
        <v>0</v>
      </c>
      <c r="H226" s="356">
        <v>385</v>
      </c>
      <c r="I226" s="356">
        <v>0</v>
      </c>
      <c r="J226" s="356">
        <v>0</v>
      </c>
      <c r="K226" s="356">
        <v>0</v>
      </c>
      <c r="L226" s="355">
        <v>295</v>
      </c>
      <c r="M226" s="356">
        <v>385</v>
      </c>
      <c r="N226" s="356">
        <v>340</v>
      </c>
      <c r="O226" s="356">
        <v>189.9</v>
      </c>
      <c r="P226" s="356">
        <v>195</v>
      </c>
      <c r="Q226" s="355">
        <v>0</v>
      </c>
      <c r="R226" s="356">
        <v>385</v>
      </c>
      <c r="S226" s="356">
        <v>0</v>
      </c>
      <c r="T226" s="356">
        <v>0</v>
      </c>
      <c r="U226" s="356">
        <v>0</v>
      </c>
      <c r="V226" s="355">
        <v>251.03899999999999</v>
      </c>
      <c r="W226" s="355">
        <v>385</v>
      </c>
      <c r="X226" s="355">
        <v>1404.9</v>
      </c>
      <c r="Y226" s="357">
        <v>385</v>
      </c>
    </row>
    <row r="227" spans="1:25" x14ac:dyDescent="0.25">
      <c r="A227" s="354">
        <v>44814.25</v>
      </c>
      <c r="B227" s="355">
        <v>0</v>
      </c>
      <c r="C227" s="356">
        <v>250.83250000000001</v>
      </c>
      <c r="D227" s="356">
        <v>0</v>
      </c>
      <c r="E227" s="356">
        <v>0</v>
      </c>
      <c r="F227" s="356">
        <v>0</v>
      </c>
      <c r="G227" s="355">
        <v>0</v>
      </c>
      <c r="H227" s="356">
        <v>385</v>
      </c>
      <c r="I227" s="356">
        <v>0</v>
      </c>
      <c r="J227" s="356">
        <v>0</v>
      </c>
      <c r="K227" s="356">
        <v>0</v>
      </c>
      <c r="L227" s="355">
        <v>295</v>
      </c>
      <c r="M227" s="356">
        <v>385</v>
      </c>
      <c r="N227" s="356">
        <v>340</v>
      </c>
      <c r="O227" s="356">
        <v>189.9</v>
      </c>
      <c r="P227" s="356">
        <v>195</v>
      </c>
      <c r="Q227" s="355">
        <v>0</v>
      </c>
      <c r="R227" s="356">
        <v>385</v>
      </c>
      <c r="S227" s="356">
        <v>0</v>
      </c>
      <c r="T227" s="356">
        <v>0</v>
      </c>
      <c r="U227" s="356">
        <v>0</v>
      </c>
      <c r="V227" s="355">
        <v>250.83250000000001</v>
      </c>
      <c r="W227" s="355">
        <v>385</v>
      </c>
      <c r="X227" s="355">
        <v>1404.9</v>
      </c>
      <c r="Y227" s="357">
        <v>385</v>
      </c>
    </row>
    <row r="228" spans="1:25" x14ac:dyDescent="0.25">
      <c r="A228" s="354">
        <v>44814.291666666664</v>
      </c>
      <c r="B228" s="355">
        <v>0</v>
      </c>
      <c r="C228" s="356">
        <v>250.98400000000001</v>
      </c>
      <c r="D228" s="356">
        <v>0</v>
      </c>
      <c r="E228" s="356">
        <v>0</v>
      </c>
      <c r="F228" s="356">
        <v>0</v>
      </c>
      <c r="G228" s="355">
        <v>0</v>
      </c>
      <c r="H228" s="356">
        <v>385</v>
      </c>
      <c r="I228" s="356">
        <v>0</v>
      </c>
      <c r="J228" s="356">
        <v>0</v>
      </c>
      <c r="K228" s="356">
        <v>0</v>
      </c>
      <c r="L228" s="355">
        <v>295</v>
      </c>
      <c r="M228" s="356">
        <v>385</v>
      </c>
      <c r="N228" s="356">
        <v>340</v>
      </c>
      <c r="O228" s="356">
        <v>189.9</v>
      </c>
      <c r="P228" s="356">
        <v>195</v>
      </c>
      <c r="Q228" s="355">
        <v>0</v>
      </c>
      <c r="R228" s="356">
        <v>385</v>
      </c>
      <c r="S228" s="356">
        <v>0</v>
      </c>
      <c r="T228" s="356">
        <v>0</v>
      </c>
      <c r="U228" s="356">
        <v>0</v>
      </c>
      <c r="V228" s="355">
        <v>250.98400000000001</v>
      </c>
      <c r="W228" s="355">
        <v>385</v>
      </c>
      <c r="X228" s="355">
        <v>1404.9</v>
      </c>
      <c r="Y228" s="357">
        <v>385</v>
      </c>
    </row>
    <row r="229" spans="1:25" x14ac:dyDescent="0.25">
      <c r="A229" s="354">
        <v>44814.333333333336</v>
      </c>
      <c r="B229" s="355">
        <v>0</v>
      </c>
      <c r="C229" s="356">
        <v>250.74950000000001</v>
      </c>
      <c r="D229" s="356">
        <v>0</v>
      </c>
      <c r="E229" s="356">
        <v>0</v>
      </c>
      <c r="F229" s="356">
        <v>0</v>
      </c>
      <c r="G229" s="355">
        <v>0</v>
      </c>
      <c r="H229" s="356">
        <v>385</v>
      </c>
      <c r="I229" s="356">
        <v>0</v>
      </c>
      <c r="J229" s="356">
        <v>0</v>
      </c>
      <c r="K229" s="356">
        <v>0</v>
      </c>
      <c r="L229" s="355">
        <v>295</v>
      </c>
      <c r="M229" s="356">
        <v>385</v>
      </c>
      <c r="N229" s="356">
        <v>340</v>
      </c>
      <c r="O229" s="356">
        <v>189.9</v>
      </c>
      <c r="P229" s="356">
        <v>195</v>
      </c>
      <c r="Q229" s="355">
        <v>0</v>
      </c>
      <c r="R229" s="356">
        <v>385</v>
      </c>
      <c r="S229" s="356">
        <v>0</v>
      </c>
      <c r="T229" s="356">
        <v>0</v>
      </c>
      <c r="U229" s="356">
        <v>0</v>
      </c>
      <c r="V229" s="355">
        <v>250.74950000000001</v>
      </c>
      <c r="W229" s="355">
        <v>385</v>
      </c>
      <c r="X229" s="355">
        <v>1404.9</v>
      </c>
      <c r="Y229" s="357">
        <v>385</v>
      </c>
    </row>
    <row r="230" spans="1:25" x14ac:dyDescent="0.25">
      <c r="A230" s="354">
        <v>44814.375</v>
      </c>
      <c r="B230" s="355">
        <v>0</v>
      </c>
      <c r="C230" s="356">
        <v>250.99</v>
      </c>
      <c r="D230" s="356">
        <v>0</v>
      </c>
      <c r="E230" s="356">
        <v>0</v>
      </c>
      <c r="F230" s="356">
        <v>0</v>
      </c>
      <c r="G230" s="355">
        <v>0</v>
      </c>
      <c r="H230" s="356">
        <v>385</v>
      </c>
      <c r="I230" s="356">
        <v>0</v>
      </c>
      <c r="J230" s="356">
        <v>0</v>
      </c>
      <c r="K230" s="356">
        <v>0</v>
      </c>
      <c r="L230" s="355">
        <v>295</v>
      </c>
      <c r="M230" s="356">
        <v>385</v>
      </c>
      <c r="N230" s="356">
        <v>340</v>
      </c>
      <c r="O230" s="356">
        <v>189.9</v>
      </c>
      <c r="P230" s="356">
        <v>195</v>
      </c>
      <c r="Q230" s="355">
        <v>0</v>
      </c>
      <c r="R230" s="356">
        <v>385</v>
      </c>
      <c r="S230" s="356">
        <v>0</v>
      </c>
      <c r="T230" s="356">
        <v>0</v>
      </c>
      <c r="U230" s="356">
        <v>0</v>
      </c>
      <c r="V230" s="355">
        <v>250.99</v>
      </c>
      <c r="W230" s="355">
        <v>385</v>
      </c>
      <c r="X230" s="355">
        <v>1404.9</v>
      </c>
      <c r="Y230" s="357">
        <v>385</v>
      </c>
    </row>
    <row r="231" spans="1:25" x14ac:dyDescent="0.25">
      <c r="A231" s="354">
        <v>44814.416666666664</v>
      </c>
      <c r="B231" s="355">
        <v>0</v>
      </c>
      <c r="C231" s="356">
        <v>250.66499999999999</v>
      </c>
      <c r="D231" s="356">
        <v>0</v>
      </c>
      <c r="E231" s="356">
        <v>0</v>
      </c>
      <c r="F231" s="356">
        <v>0</v>
      </c>
      <c r="G231" s="355">
        <v>0</v>
      </c>
      <c r="H231" s="356">
        <v>385</v>
      </c>
      <c r="I231" s="356">
        <v>0</v>
      </c>
      <c r="J231" s="356">
        <v>0</v>
      </c>
      <c r="K231" s="356">
        <v>0</v>
      </c>
      <c r="L231" s="355">
        <v>295</v>
      </c>
      <c r="M231" s="356">
        <v>385</v>
      </c>
      <c r="N231" s="356">
        <v>340</v>
      </c>
      <c r="O231" s="356">
        <v>189.9</v>
      </c>
      <c r="P231" s="356">
        <v>195</v>
      </c>
      <c r="Q231" s="355">
        <v>0</v>
      </c>
      <c r="R231" s="356">
        <v>385</v>
      </c>
      <c r="S231" s="356">
        <v>0</v>
      </c>
      <c r="T231" s="356">
        <v>0</v>
      </c>
      <c r="U231" s="356">
        <v>0</v>
      </c>
      <c r="V231" s="355">
        <v>250.66499999999999</v>
      </c>
      <c r="W231" s="355">
        <v>385</v>
      </c>
      <c r="X231" s="355">
        <v>1404.9</v>
      </c>
      <c r="Y231" s="357">
        <v>385</v>
      </c>
    </row>
    <row r="232" spans="1:25" x14ac:dyDescent="0.25">
      <c r="A232" s="354">
        <v>44814.458333333336</v>
      </c>
      <c r="B232" s="355">
        <v>0</v>
      </c>
      <c r="C232" s="356">
        <v>251.08449999999999</v>
      </c>
      <c r="D232" s="356">
        <v>0</v>
      </c>
      <c r="E232" s="356">
        <v>0</v>
      </c>
      <c r="F232" s="356">
        <v>0</v>
      </c>
      <c r="G232" s="355">
        <v>0</v>
      </c>
      <c r="H232" s="356">
        <v>385</v>
      </c>
      <c r="I232" s="356">
        <v>0</v>
      </c>
      <c r="J232" s="356">
        <v>0</v>
      </c>
      <c r="K232" s="356">
        <v>0</v>
      </c>
      <c r="L232" s="355">
        <v>295</v>
      </c>
      <c r="M232" s="356">
        <v>385</v>
      </c>
      <c r="N232" s="356">
        <v>340</v>
      </c>
      <c r="O232" s="356">
        <v>189.9</v>
      </c>
      <c r="P232" s="356">
        <v>195</v>
      </c>
      <c r="Q232" s="355">
        <v>0</v>
      </c>
      <c r="R232" s="356">
        <v>385</v>
      </c>
      <c r="S232" s="356">
        <v>0</v>
      </c>
      <c r="T232" s="356">
        <v>0</v>
      </c>
      <c r="U232" s="356">
        <v>0</v>
      </c>
      <c r="V232" s="355">
        <v>251.08449999999999</v>
      </c>
      <c r="W232" s="355">
        <v>385</v>
      </c>
      <c r="X232" s="355">
        <v>1404.9</v>
      </c>
      <c r="Y232" s="357">
        <v>385</v>
      </c>
    </row>
    <row r="233" spans="1:25" x14ac:dyDescent="0.25">
      <c r="A233" s="354">
        <v>44814.5</v>
      </c>
      <c r="B233" s="355">
        <v>0</v>
      </c>
      <c r="C233" s="356">
        <v>252.114</v>
      </c>
      <c r="D233" s="356">
        <v>0</v>
      </c>
      <c r="E233" s="356">
        <v>0</v>
      </c>
      <c r="F233" s="356">
        <v>0</v>
      </c>
      <c r="G233" s="355">
        <v>0</v>
      </c>
      <c r="H233" s="356">
        <v>385</v>
      </c>
      <c r="I233" s="356">
        <v>0</v>
      </c>
      <c r="J233" s="356">
        <v>0</v>
      </c>
      <c r="K233" s="356">
        <v>0</v>
      </c>
      <c r="L233" s="355">
        <v>295</v>
      </c>
      <c r="M233" s="356">
        <v>385</v>
      </c>
      <c r="N233" s="356">
        <v>340</v>
      </c>
      <c r="O233" s="356">
        <v>189.9</v>
      </c>
      <c r="P233" s="356">
        <v>195</v>
      </c>
      <c r="Q233" s="355">
        <v>0</v>
      </c>
      <c r="R233" s="356">
        <v>385</v>
      </c>
      <c r="S233" s="356">
        <v>0</v>
      </c>
      <c r="T233" s="356">
        <v>0</v>
      </c>
      <c r="U233" s="356">
        <v>0</v>
      </c>
      <c r="V233" s="355">
        <v>252.114</v>
      </c>
      <c r="W233" s="355">
        <v>385</v>
      </c>
      <c r="X233" s="355">
        <v>1404.9</v>
      </c>
      <c r="Y233" s="357">
        <v>385</v>
      </c>
    </row>
    <row r="234" spans="1:25" x14ac:dyDescent="0.25">
      <c r="A234" s="354">
        <v>44814.541666666664</v>
      </c>
      <c r="B234" s="355">
        <v>0</v>
      </c>
      <c r="C234" s="356">
        <v>251.01499999999999</v>
      </c>
      <c r="D234" s="356">
        <v>0</v>
      </c>
      <c r="E234" s="356">
        <v>0</v>
      </c>
      <c r="F234" s="356">
        <v>0</v>
      </c>
      <c r="G234" s="355">
        <v>0</v>
      </c>
      <c r="H234" s="356">
        <v>385</v>
      </c>
      <c r="I234" s="356">
        <v>0</v>
      </c>
      <c r="J234" s="356">
        <v>0</v>
      </c>
      <c r="K234" s="356">
        <v>0</v>
      </c>
      <c r="L234" s="355">
        <v>295</v>
      </c>
      <c r="M234" s="356">
        <v>385</v>
      </c>
      <c r="N234" s="356">
        <v>340</v>
      </c>
      <c r="O234" s="356">
        <v>189.9</v>
      </c>
      <c r="P234" s="356">
        <v>195</v>
      </c>
      <c r="Q234" s="355">
        <v>0</v>
      </c>
      <c r="R234" s="356">
        <v>385</v>
      </c>
      <c r="S234" s="356">
        <v>0</v>
      </c>
      <c r="T234" s="356">
        <v>0</v>
      </c>
      <c r="U234" s="356">
        <v>0</v>
      </c>
      <c r="V234" s="355">
        <v>251.01499999999999</v>
      </c>
      <c r="W234" s="355">
        <v>385</v>
      </c>
      <c r="X234" s="355">
        <v>1404.9</v>
      </c>
      <c r="Y234" s="357">
        <v>385</v>
      </c>
    </row>
    <row r="235" spans="1:25" x14ac:dyDescent="0.25">
      <c r="A235" s="354">
        <v>44814.583333333336</v>
      </c>
      <c r="B235" s="355">
        <v>0</v>
      </c>
      <c r="C235" s="356">
        <v>250.8715</v>
      </c>
      <c r="D235" s="356">
        <v>0</v>
      </c>
      <c r="E235" s="356">
        <v>0</v>
      </c>
      <c r="F235" s="356">
        <v>0</v>
      </c>
      <c r="G235" s="355">
        <v>0</v>
      </c>
      <c r="H235" s="356">
        <v>385</v>
      </c>
      <c r="I235" s="356">
        <v>0</v>
      </c>
      <c r="J235" s="356">
        <v>0</v>
      </c>
      <c r="K235" s="356">
        <v>0</v>
      </c>
      <c r="L235" s="355">
        <v>295</v>
      </c>
      <c r="M235" s="356">
        <v>385</v>
      </c>
      <c r="N235" s="356">
        <v>340</v>
      </c>
      <c r="O235" s="356">
        <v>189.9</v>
      </c>
      <c r="P235" s="356">
        <v>195</v>
      </c>
      <c r="Q235" s="355">
        <v>0</v>
      </c>
      <c r="R235" s="356">
        <v>385</v>
      </c>
      <c r="S235" s="356">
        <v>0</v>
      </c>
      <c r="T235" s="356">
        <v>0</v>
      </c>
      <c r="U235" s="356">
        <v>0</v>
      </c>
      <c r="V235" s="355">
        <v>250.8715</v>
      </c>
      <c r="W235" s="355">
        <v>385</v>
      </c>
      <c r="X235" s="355">
        <v>1404.9</v>
      </c>
      <c r="Y235" s="357">
        <v>385</v>
      </c>
    </row>
    <row r="236" spans="1:25" x14ac:dyDescent="0.25">
      <c r="A236" s="354">
        <v>44814.625</v>
      </c>
      <c r="B236" s="355">
        <v>0</v>
      </c>
      <c r="C236" s="356">
        <v>255.8245</v>
      </c>
      <c r="D236" s="356">
        <v>0</v>
      </c>
      <c r="E236" s="356">
        <v>0</v>
      </c>
      <c r="F236" s="356">
        <v>0</v>
      </c>
      <c r="G236" s="355">
        <v>0</v>
      </c>
      <c r="H236" s="356">
        <v>385</v>
      </c>
      <c r="I236" s="356">
        <v>0</v>
      </c>
      <c r="J236" s="356">
        <v>0</v>
      </c>
      <c r="K236" s="356">
        <v>0</v>
      </c>
      <c r="L236" s="355">
        <v>295</v>
      </c>
      <c r="M236" s="356">
        <v>385</v>
      </c>
      <c r="N236" s="356">
        <v>340</v>
      </c>
      <c r="O236" s="356">
        <v>189.9</v>
      </c>
      <c r="P236" s="356">
        <v>195</v>
      </c>
      <c r="Q236" s="355">
        <v>0</v>
      </c>
      <c r="R236" s="356">
        <v>385</v>
      </c>
      <c r="S236" s="356">
        <v>0</v>
      </c>
      <c r="T236" s="356">
        <v>0</v>
      </c>
      <c r="U236" s="356">
        <v>0</v>
      </c>
      <c r="V236" s="355">
        <v>255.8245</v>
      </c>
      <c r="W236" s="355">
        <v>385</v>
      </c>
      <c r="X236" s="355">
        <v>1404.9</v>
      </c>
      <c r="Y236" s="357">
        <v>385</v>
      </c>
    </row>
    <row r="237" spans="1:25" x14ac:dyDescent="0.25">
      <c r="A237" s="354">
        <v>44814.666666666664</v>
      </c>
      <c r="B237" s="355">
        <v>0</v>
      </c>
      <c r="C237" s="356">
        <v>251.7585</v>
      </c>
      <c r="D237" s="356">
        <v>0</v>
      </c>
      <c r="E237" s="356">
        <v>0</v>
      </c>
      <c r="F237" s="356">
        <v>0</v>
      </c>
      <c r="G237" s="355">
        <v>0</v>
      </c>
      <c r="H237" s="356">
        <v>385</v>
      </c>
      <c r="I237" s="356">
        <v>0</v>
      </c>
      <c r="J237" s="356">
        <v>0</v>
      </c>
      <c r="K237" s="356">
        <v>0</v>
      </c>
      <c r="L237" s="355">
        <v>295</v>
      </c>
      <c r="M237" s="356">
        <v>385</v>
      </c>
      <c r="N237" s="356">
        <v>340</v>
      </c>
      <c r="O237" s="356">
        <v>189.9</v>
      </c>
      <c r="P237" s="356">
        <v>195</v>
      </c>
      <c r="Q237" s="355">
        <v>0</v>
      </c>
      <c r="R237" s="356">
        <v>385</v>
      </c>
      <c r="S237" s="356">
        <v>0</v>
      </c>
      <c r="T237" s="356">
        <v>0</v>
      </c>
      <c r="U237" s="356">
        <v>0</v>
      </c>
      <c r="V237" s="355">
        <v>251.7585</v>
      </c>
      <c r="W237" s="355">
        <v>385</v>
      </c>
      <c r="X237" s="355">
        <v>1404.9</v>
      </c>
      <c r="Y237" s="357">
        <v>385</v>
      </c>
    </row>
    <row r="238" spans="1:25" x14ac:dyDescent="0.25">
      <c r="A238" s="354">
        <v>44814.708333333336</v>
      </c>
      <c r="B238" s="355">
        <v>0</v>
      </c>
      <c r="C238" s="356">
        <v>251.477</v>
      </c>
      <c r="D238" s="356">
        <v>0</v>
      </c>
      <c r="E238" s="356">
        <v>0</v>
      </c>
      <c r="F238" s="356">
        <v>0</v>
      </c>
      <c r="G238" s="355">
        <v>0</v>
      </c>
      <c r="H238" s="356">
        <v>385</v>
      </c>
      <c r="I238" s="356">
        <v>0</v>
      </c>
      <c r="J238" s="356">
        <v>0</v>
      </c>
      <c r="K238" s="356">
        <v>0</v>
      </c>
      <c r="L238" s="355">
        <v>295</v>
      </c>
      <c r="M238" s="356">
        <v>385</v>
      </c>
      <c r="N238" s="356">
        <v>340</v>
      </c>
      <c r="O238" s="356">
        <v>189.9</v>
      </c>
      <c r="P238" s="356">
        <v>195</v>
      </c>
      <c r="Q238" s="355">
        <v>0</v>
      </c>
      <c r="R238" s="356">
        <v>385</v>
      </c>
      <c r="S238" s="356">
        <v>0</v>
      </c>
      <c r="T238" s="356">
        <v>0</v>
      </c>
      <c r="U238" s="356">
        <v>0</v>
      </c>
      <c r="V238" s="355">
        <v>251.477</v>
      </c>
      <c r="W238" s="355">
        <v>385</v>
      </c>
      <c r="X238" s="355">
        <v>1404.9</v>
      </c>
      <c r="Y238" s="357">
        <v>385</v>
      </c>
    </row>
    <row r="239" spans="1:25" x14ac:dyDescent="0.25">
      <c r="A239" s="354">
        <v>44814.75</v>
      </c>
      <c r="B239" s="355">
        <v>0</v>
      </c>
      <c r="C239" s="356">
        <v>251.45599999999999</v>
      </c>
      <c r="D239" s="356">
        <v>0</v>
      </c>
      <c r="E239" s="356">
        <v>0</v>
      </c>
      <c r="F239" s="356">
        <v>0</v>
      </c>
      <c r="G239" s="355">
        <v>0</v>
      </c>
      <c r="H239" s="356">
        <v>385</v>
      </c>
      <c r="I239" s="356">
        <v>0</v>
      </c>
      <c r="J239" s="356">
        <v>0</v>
      </c>
      <c r="K239" s="356">
        <v>0</v>
      </c>
      <c r="L239" s="355">
        <v>295</v>
      </c>
      <c r="M239" s="356">
        <v>385</v>
      </c>
      <c r="N239" s="356">
        <v>340</v>
      </c>
      <c r="O239" s="356">
        <v>189.9</v>
      </c>
      <c r="P239" s="356">
        <v>195</v>
      </c>
      <c r="Q239" s="355">
        <v>0</v>
      </c>
      <c r="R239" s="356">
        <v>385</v>
      </c>
      <c r="S239" s="356">
        <v>0</v>
      </c>
      <c r="T239" s="356">
        <v>0</v>
      </c>
      <c r="U239" s="356">
        <v>0</v>
      </c>
      <c r="V239" s="355">
        <v>251.45599999999999</v>
      </c>
      <c r="W239" s="355">
        <v>385</v>
      </c>
      <c r="X239" s="355">
        <v>1404.9</v>
      </c>
      <c r="Y239" s="357">
        <v>385</v>
      </c>
    </row>
    <row r="240" spans="1:25" x14ac:dyDescent="0.25">
      <c r="A240" s="354">
        <v>44814.791666666664</v>
      </c>
      <c r="B240" s="355">
        <v>0</v>
      </c>
      <c r="C240" s="356">
        <v>251.06549999999999</v>
      </c>
      <c r="D240" s="356">
        <v>0</v>
      </c>
      <c r="E240" s="356">
        <v>0</v>
      </c>
      <c r="F240" s="356">
        <v>0</v>
      </c>
      <c r="G240" s="355">
        <v>0</v>
      </c>
      <c r="H240" s="356">
        <v>385</v>
      </c>
      <c r="I240" s="356">
        <v>0</v>
      </c>
      <c r="J240" s="356">
        <v>0</v>
      </c>
      <c r="K240" s="356">
        <v>0</v>
      </c>
      <c r="L240" s="355">
        <v>295</v>
      </c>
      <c r="M240" s="356">
        <v>385</v>
      </c>
      <c r="N240" s="356">
        <v>340</v>
      </c>
      <c r="O240" s="356">
        <v>189.9</v>
      </c>
      <c r="P240" s="356">
        <v>195</v>
      </c>
      <c r="Q240" s="355">
        <v>0</v>
      </c>
      <c r="R240" s="356">
        <v>385</v>
      </c>
      <c r="S240" s="356">
        <v>0</v>
      </c>
      <c r="T240" s="356">
        <v>0</v>
      </c>
      <c r="U240" s="356">
        <v>0</v>
      </c>
      <c r="V240" s="355">
        <v>251.06549999999999</v>
      </c>
      <c r="W240" s="355">
        <v>385</v>
      </c>
      <c r="X240" s="355">
        <v>1404.9</v>
      </c>
      <c r="Y240" s="357">
        <v>385</v>
      </c>
    </row>
    <row r="241" spans="1:25" x14ac:dyDescent="0.25">
      <c r="A241" s="354">
        <v>44814.833333333336</v>
      </c>
      <c r="B241" s="355">
        <v>0</v>
      </c>
      <c r="C241" s="356">
        <v>251.32050000000001</v>
      </c>
      <c r="D241" s="356">
        <v>0</v>
      </c>
      <c r="E241" s="356">
        <v>0</v>
      </c>
      <c r="F241" s="356">
        <v>0</v>
      </c>
      <c r="G241" s="355">
        <v>0</v>
      </c>
      <c r="H241" s="356">
        <v>385</v>
      </c>
      <c r="I241" s="356">
        <v>0</v>
      </c>
      <c r="J241" s="356">
        <v>0</v>
      </c>
      <c r="K241" s="356">
        <v>0</v>
      </c>
      <c r="L241" s="355">
        <v>295</v>
      </c>
      <c r="M241" s="356">
        <v>385</v>
      </c>
      <c r="N241" s="356">
        <v>340</v>
      </c>
      <c r="O241" s="356">
        <v>189.9</v>
      </c>
      <c r="P241" s="356">
        <v>195</v>
      </c>
      <c r="Q241" s="355">
        <v>0</v>
      </c>
      <c r="R241" s="356">
        <v>385</v>
      </c>
      <c r="S241" s="356">
        <v>0</v>
      </c>
      <c r="T241" s="356">
        <v>0</v>
      </c>
      <c r="U241" s="356">
        <v>0</v>
      </c>
      <c r="V241" s="355">
        <v>251.32050000000001</v>
      </c>
      <c r="W241" s="355">
        <v>385</v>
      </c>
      <c r="X241" s="355">
        <v>1404.9</v>
      </c>
      <c r="Y241" s="357">
        <v>385</v>
      </c>
    </row>
    <row r="242" spans="1:25" x14ac:dyDescent="0.25">
      <c r="A242" s="354">
        <v>44814.875</v>
      </c>
      <c r="B242" s="355">
        <v>0</v>
      </c>
      <c r="C242" s="356">
        <v>251.1635</v>
      </c>
      <c r="D242" s="356">
        <v>0</v>
      </c>
      <c r="E242" s="356">
        <v>0</v>
      </c>
      <c r="F242" s="356">
        <v>0</v>
      </c>
      <c r="G242" s="355">
        <v>0</v>
      </c>
      <c r="H242" s="356">
        <v>385</v>
      </c>
      <c r="I242" s="356">
        <v>0</v>
      </c>
      <c r="J242" s="356">
        <v>0</v>
      </c>
      <c r="K242" s="356">
        <v>0</v>
      </c>
      <c r="L242" s="355">
        <v>295</v>
      </c>
      <c r="M242" s="356">
        <v>385</v>
      </c>
      <c r="N242" s="356">
        <v>340</v>
      </c>
      <c r="O242" s="356">
        <v>189.9</v>
      </c>
      <c r="P242" s="356">
        <v>195</v>
      </c>
      <c r="Q242" s="355">
        <v>0</v>
      </c>
      <c r="R242" s="356">
        <v>385</v>
      </c>
      <c r="S242" s="356">
        <v>0</v>
      </c>
      <c r="T242" s="356">
        <v>0</v>
      </c>
      <c r="U242" s="356">
        <v>0</v>
      </c>
      <c r="V242" s="355">
        <v>251.1635</v>
      </c>
      <c r="W242" s="355">
        <v>385</v>
      </c>
      <c r="X242" s="355">
        <v>1404.9</v>
      </c>
      <c r="Y242" s="357">
        <v>385</v>
      </c>
    </row>
    <row r="243" spans="1:25" x14ac:dyDescent="0.25">
      <c r="A243" s="354">
        <v>44814.916666666664</v>
      </c>
      <c r="B243" s="355">
        <v>0</v>
      </c>
      <c r="C243" s="356">
        <v>256.36900000000003</v>
      </c>
      <c r="D243" s="356">
        <v>0</v>
      </c>
      <c r="E243" s="356">
        <v>0</v>
      </c>
      <c r="F243" s="356">
        <v>0</v>
      </c>
      <c r="G243" s="355">
        <v>0</v>
      </c>
      <c r="H243" s="356">
        <v>385</v>
      </c>
      <c r="I243" s="356">
        <v>0</v>
      </c>
      <c r="J243" s="356">
        <v>0</v>
      </c>
      <c r="K243" s="356">
        <v>0</v>
      </c>
      <c r="L243" s="355">
        <v>295</v>
      </c>
      <c r="M243" s="356">
        <v>385</v>
      </c>
      <c r="N243" s="356">
        <v>340</v>
      </c>
      <c r="O243" s="356">
        <v>189.9</v>
      </c>
      <c r="P243" s="356">
        <v>195</v>
      </c>
      <c r="Q243" s="355">
        <v>0</v>
      </c>
      <c r="R243" s="356">
        <v>385</v>
      </c>
      <c r="S243" s="356">
        <v>0</v>
      </c>
      <c r="T243" s="356">
        <v>0</v>
      </c>
      <c r="U243" s="356">
        <v>0</v>
      </c>
      <c r="V243" s="355">
        <v>256.36900000000003</v>
      </c>
      <c r="W243" s="355">
        <v>385</v>
      </c>
      <c r="X243" s="355">
        <v>1404.9</v>
      </c>
      <c r="Y243" s="357">
        <v>385</v>
      </c>
    </row>
    <row r="244" spans="1:25" x14ac:dyDescent="0.25">
      <c r="A244" s="354">
        <v>44814.958333333336</v>
      </c>
      <c r="B244" s="355">
        <v>0</v>
      </c>
      <c r="C244" s="356">
        <v>251.05350000000001</v>
      </c>
      <c r="D244" s="356">
        <v>0</v>
      </c>
      <c r="E244" s="356">
        <v>0</v>
      </c>
      <c r="F244" s="356">
        <v>0</v>
      </c>
      <c r="G244" s="355">
        <v>0</v>
      </c>
      <c r="H244" s="356">
        <v>385</v>
      </c>
      <c r="I244" s="356">
        <v>0</v>
      </c>
      <c r="J244" s="356">
        <v>0</v>
      </c>
      <c r="K244" s="356">
        <v>0</v>
      </c>
      <c r="L244" s="355">
        <v>295</v>
      </c>
      <c r="M244" s="356">
        <v>385</v>
      </c>
      <c r="N244" s="356">
        <v>340</v>
      </c>
      <c r="O244" s="356">
        <v>189.9</v>
      </c>
      <c r="P244" s="356">
        <v>195</v>
      </c>
      <c r="Q244" s="355">
        <v>0</v>
      </c>
      <c r="R244" s="356">
        <v>385</v>
      </c>
      <c r="S244" s="356">
        <v>0</v>
      </c>
      <c r="T244" s="356">
        <v>0</v>
      </c>
      <c r="U244" s="356">
        <v>0</v>
      </c>
      <c r="V244" s="355">
        <v>251.05350000000001</v>
      </c>
      <c r="W244" s="355">
        <v>385</v>
      </c>
      <c r="X244" s="355">
        <v>1404.9</v>
      </c>
      <c r="Y244" s="357">
        <v>385</v>
      </c>
    </row>
    <row r="245" spans="1:25" x14ac:dyDescent="0.25">
      <c r="A245" s="354">
        <v>44815</v>
      </c>
      <c r="B245" s="355">
        <v>0</v>
      </c>
      <c r="C245" s="356">
        <v>254.58099999999999</v>
      </c>
      <c r="D245" s="356">
        <v>0</v>
      </c>
      <c r="E245" s="356">
        <v>0</v>
      </c>
      <c r="F245" s="356">
        <v>0</v>
      </c>
      <c r="G245" s="355">
        <v>0</v>
      </c>
      <c r="H245" s="356">
        <v>385</v>
      </c>
      <c r="I245" s="356">
        <v>0</v>
      </c>
      <c r="J245" s="356">
        <v>0</v>
      </c>
      <c r="K245" s="356">
        <v>0</v>
      </c>
      <c r="L245" s="355">
        <v>295</v>
      </c>
      <c r="M245" s="356">
        <v>385</v>
      </c>
      <c r="N245" s="356">
        <v>340</v>
      </c>
      <c r="O245" s="356">
        <v>189.9</v>
      </c>
      <c r="P245" s="356">
        <v>195</v>
      </c>
      <c r="Q245" s="355">
        <v>0</v>
      </c>
      <c r="R245" s="356">
        <v>385</v>
      </c>
      <c r="S245" s="356">
        <v>0</v>
      </c>
      <c r="T245" s="356">
        <v>0</v>
      </c>
      <c r="U245" s="356">
        <v>0</v>
      </c>
      <c r="V245" s="355">
        <v>254.58099999999999</v>
      </c>
      <c r="W245" s="355">
        <v>385</v>
      </c>
      <c r="X245" s="355">
        <v>1404.9</v>
      </c>
      <c r="Y245" s="357">
        <v>385</v>
      </c>
    </row>
    <row r="246" spans="1:25" x14ac:dyDescent="0.25">
      <c r="A246" s="354">
        <v>44815.041666666664</v>
      </c>
      <c r="B246" s="355">
        <v>0</v>
      </c>
      <c r="C246" s="356">
        <v>251.09200000000001</v>
      </c>
      <c r="D246" s="356">
        <v>0</v>
      </c>
      <c r="E246" s="356">
        <v>0</v>
      </c>
      <c r="F246" s="356">
        <v>0</v>
      </c>
      <c r="G246" s="355">
        <v>0</v>
      </c>
      <c r="H246" s="356">
        <v>385</v>
      </c>
      <c r="I246" s="356">
        <v>0</v>
      </c>
      <c r="J246" s="356">
        <v>0</v>
      </c>
      <c r="K246" s="356">
        <v>0</v>
      </c>
      <c r="L246" s="355">
        <v>295</v>
      </c>
      <c r="M246" s="356">
        <v>385</v>
      </c>
      <c r="N246" s="356">
        <v>340</v>
      </c>
      <c r="O246" s="356">
        <v>189.9</v>
      </c>
      <c r="P246" s="356">
        <v>195</v>
      </c>
      <c r="Q246" s="355">
        <v>0</v>
      </c>
      <c r="R246" s="356">
        <v>385</v>
      </c>
      <c r="S246" s="356">
        <v>0</v>
      </c>
      <c r="T246" s="356">
        <v>0</v>
      </c>
      <c r="U246" s="356">
        <v>0</v>
      </c>
      <c r="V246" s="355">
        <v>251.09200000000001</v>
      </c>
      <c r="W246" s="355">
        <v>385</v>
      </c>
      <c r="X246" s="355">
        <v>1404.9</v>
      </c>
      <c r="Y246" s="357">
        <v>385</v>
      </c>
    </row>
    <row r="247" spans="1:25" x14ac:dyDescent="0.25">
      <c r="A247" s="354">
        <v>44815.083333333336</v>
      </c>
      <c r="B247" s="355">
        <v>0</v>
      </c>
      <c r="C247" s="356">
        <v>250.869</v>
      </c>
      <c r="D247" s="356">
        <v>0</v>
      </c>
      <c r="E247" s="356">
        <v>0</v>
      </c>
      <c r="F247" s="356">
        <v>0</v>
      </c>
      <c r="G247" s="355">
        <v>0</v>
      </c>
      <c r="H247" s="356">
        <v>385</v>
      </c>
      <c r="I247" s="356">
        <v>0</v>
      </c>
      <c r="J247" s="356">
        <v>0</v>
      </c>
      <c r="K247" s="356">
        <v>0</v>
      </c>
      <c r="L247" s="355">
        <v>295</v>
      </c>
      <c r="M247" s="356">
        <v>385</v>
      </c>
      <c r="N247" s="356">
        <v>340</v>
      </c>
      <c r="O247" s="356">
        <v>189.9</v>
      </c>
      <c r="P247" s="356">
        <v>195</v>
      </c>
      <c r="Q247" s="355">
        <v>0</v>
      </c>
      <c r="R247" s="356">
        <v>385</v>
      </c>
      <c r="S247" s="356">
        <v>0</v>
      </c>
      <c r="T247" s="356">
        <v>0</v>
      </c>
      <c r="U247" s="356">
        <v>0</v>
      </c>
      <c r="V247" s="355">
        <v>250.869</v>
      </c>
      <c r="W247" s="355">
        <v>385</v>
      </c>
      <c r="X247" s="355">
        <v>1404.9</v>
      </c>
      <c r="Y247" s="357">
        <v>385</v>
      </c>
    </row>
    <row r="248" spans="1:25" x14ac:dyDescent="0.25">
      <c r="A248" s="354">
        <v>44815.125</v>
      </c>
      <c r="B248" s="355">
        <v>0</v>
      </c>
      <c r="C248" s="356">
        <v>250.68350000000001</v>
      </c>
      <c r="D248" s="356">
        <v>0</v>
      </c>
      <c r="E248" s="356">
        <v>0</v>
      </c>
      <c r="F248" s="356">
        <v>0</v>
      </c>
      <c r="G248" s="355">
        <v>0</v>
      </c>
      <c r="H248" s="356">
        <v>385</v>
      </c>
      <c r="I248" s="356">
        <v>0</v>
      </c>
      <c r="J248" s="356">
        <v>0</v>
      </c>
      <c r="K248" s="356">
        <v>0</v>
      </c>
      <c r="L248" s="355">
        <v>295</v>
      </c>
      <c r="M248" s="356">
        <v>385</v>
      </c>
      <c r="N248" s="356">
        <v>340</v>
      </c>
      <c r="O248" s="356">
        <v>189.9</v>
      </c>
      <c r="P248" s="356">
        <v>195</v>
      </c>
      <c r="Q248" s="355">
        <v>0</v>
      </c>
      <c r="R248" s="356">
        <v>385</v>
      </c>
      <c r="S248" s="356">
        <v>0</v>
      </c>
      <c r="T248" s="356">
        <v>0</v>
      </c>
      <c r="U248" s="356">
        <v>0</v>
      </c>
      <c r="V248" s="355">
        <v>250.68350000000001</v>
      </c>
      <c r="W248" s="355">
        <v>385</v>
      </c>
      <c r="X248" s="355">
        <v>1404.9</v>
      </c>
      <c r="Y248" s="357">
        <v>385</v>
      </c>
    </row>
    <row r="249" spans="1:25" x14ac:dyDescent="0.25">
      <c r="A249" s="354">
        <v>44815.166666666664</v>
      </c>
      <c r="B249" s="355">
        <v>0</v>
      </c>
      <c r="C249" s="356">
        <v>253.85900000000001</v>
      </c>
      <c r="D249" s="356">
        <v>0</v>
      </c>
      <c r="E249" s="356">
        <v>0</v>
      </c>
      <c r="F249" s="356">
        <v>0</v>
      </c>
      <c r="G249" s="355">
        <v>0</v>
      </c>
      <c r="H249" s="356">
        <v>385</v>
      </c>
      <c r="I249" s="356">
        <v>0</v>
      </c>
      <c r="J249" s="356">
        <v>0</v>
      </c>
      <c r="K249" s="356">
        <v>0</v>
      </c>
      <c r="L249" s="355">
        <v>295</v>
      </c>
      <c r="M249" s="356">
        <v>385</v>
      </c>
      <c r="N249" s="356">
        <v>340</v>
      </c>
      <c r="O249" s="356">
        <v>189.9</v>
      </c>
      <c r="P249" s="356">
        <v>195</v>
      </c>
      <c r="Q249" s="355">
        <v>0</v>
      </c>
      <c r="R249" s="356">
        <v>385</v>
      </c>
      <c r="S249" s="356">
        <v>0</v>
      </c>
      <c r="T249" s="356">
        <v>0</v>
      </c>
      <c r="U249" s="356">
        <v>0</v>
      </c>
      <c r="V249" s="355">
        <v>253.85900000000001</v>
      </c>
      <c r="W249" s="355">
        <v>385</v>
      </c>
      <c r="X249" s="355">
        <v>1404.9</v>
      </c>
      <c r="Y249" s="357">
        <v>385</v>
      </c>
    </row>
    <row r="250" spans="1:25" x14ac:dyDescent="0.25">
      <c r="A250" s="354">
        <v>44815.208333333336</v>
      </c>
      <c r="B250" s="355">
        <v>0</v>
      </c>
      <c r="C250" s="356">
        <v>250.9555</v>
      </c>
      <c r="D250" s="356">
        <v>0</v>
      </c>
      <c r="E250" s="356">
        <v>0</v>
      </c>
      <c r="F250" s="356">
        <v>0</v>
      </c>
      <c r="G250" s="355">
        <v>0</v>
      </c>
      <c r="H250" s="356">
        <v>385</v>
      </c>
      <c r="I250" s="356">
        <v>0</v>
      </c>
      <c r="J250" s="356">
        <v>0</v>
      </c>
      <c r="K250" s="356">
        <v>0</v>
      </c>
      <c r="L250" s="355">
        <v>295</v>
      </c>
      <c r="M250" s="356">
        <v>385</v>
      </c>
      <c r="N250" s="356">
        <v>340</v>
      </c>
      <c r="O250" s="356">
        <v>189.9</v>
      </c>
      <c r="P250" s="356">
        <v>195</v>
      </c>
      <c r="Q250" s="355">
        <v>0</v>
      </c>
      <c r="R250" s="356">
        <v>385</v>
      </c>
      <c r="S250" s="356">
        <v>0</v>
      </c>
      <c r="T250" s="356">
        <v>0</v>
      </c>
      <c r="U250" s="356">
        <v>0</v>
      </c>
      <c r="V250" s="355">
        <v>250.9555</v>
      </c>
      <c r="W250" s="355">
        <v>385</v>
      </c>
      <c r="X250" s="355">
        <v>1404.9</v>
      </c>
      <c r="Y250" s="357">
        <v>385</v>
      </c>
    </row>
    <row r="251" spans="1:25" x14ac:dyDescent="0.25">
      <c r="A251" s="354">
        <v>44815.25</v>
      </c>
      <c r="B251" s="355">
        <v>0</v>
      </c>
      <c r="C251" s="356">
        <v>251.1335</v>
      </c>
      <c r="D251" s="356">
        <v>0</v>
      </c>
      <c r="E251" s="356">
        <v>0</v>
      </c>
      <c r="F251" s="356">
        <v>0</v>
      </c>
      <c r="G251" s="355">
        <v>0</v>
      </c>
      <c r="H251" s="356">
        <v>385</v>
      </c>
      <c r="I251" s="356">
        <v>0</v>
      </c>
      <c r="J251" s="356">
        <v>0</v>
      </c>
      <c r="K251" s="356">
        <v>0</v>
      </c>
      <c r="L251" s="355">
        <v>295</v>
      </c>
      <c r="M251" s="356">
        <v>385</v>
      </c>
      <c r="N251" s="356">
        <v>340</v>
      </c>
      <c r="O251" s="356">
        <v>189.9</v>
      </c>
      <c r="P251" s="356">
        <v>195</v>
      </c>
      <c r="Q251" s="355">
        <v>0</v>
      </c>
      <c r="R251" s="356">
        <v>385</v>
      </c>
      <c r="S251" s="356">
        <v>0</v>
      </c>
      <c r="T251" s="356">
        <v>0</v>
      </c>
      <c r="U251" s="356">
        <v>0</v>
      </c>
      <c r="V251" s="355">
        <v>251.1335</v>
      </c>
      <c r="W251" s="355">
        <v>385</v>
      </c>
      <c r="X251" s="355">
        <v>1404.9</v>
      </c>
      <c r="Y251" s="357">
        <v>385</v>
      </c>
    </row>
    <row r="252" spans="1:25" x14ac:dyDescent="0.25">
      <c r="A252" s="354">
        <v>44815.291666666664</v>
      </c>
      <c r="B252" s="355">
        <v>0</v>
      </c>
      <c r="C252" s="356">
        <v>251.13050000000001</v>
      </c>
      <c r="D252" s="356">
        <v>0</v>
      </c>
      <c r="E252" s="356">
        <v>0</v>
      </c>
      <c r="F252" s="356">
        <v>0</v>
      </c>
      <c r="G252" s="355">
        <v>0</v>
      </c>
      <c r="H252" s="356">
        <v>385</v>
      </c>
      <c r="I252" s="356">
        <v>0</v>
      </c>
      <c r="J252" s="356">
        <v>0</v>
      </c>
      <c r="K252" s="356">
        <v>0</v>
      </c>
      <c r="L252" s="355">
        <v>295</v>
      </c>
      <c r="M252" s="356">
        <v>385</v>
      </c>
      <c r="N252" s="356">
        <v>340</v>
      </c>
      <c r="O252" s="356">
        <v>189.9</v>
      </c>
      <c r="P252" s="356">
        <v>195</v>
      </c>
      <c r="Q252" s="355">
        <v>0</v>
      </c>
      <c r="R252" s="356">
        <v>385</v>
      </c>
      <c r="S252" s="356">
        <v>0</v>
      </c>
      <c r="T252" s="356">
        <v>0</v>
      </c>
      <c r="U252" s="356">
        <v>0</v>
      </c>
      <c r="V252" s="355">
        <v>251.13050000000001</v>
      </c>
      <c r="W252" s="355">
        <v>385</v>
      </c>
      <c r="X252" s="355">
        <v>1404.9</v>
      </c>
      <c r="Y252" s="357">
        <v>385</v>
      </c>
    </row>
    <row r="253" spans="1:25" x14ac:dyDescent="0.25">
      <c r="A253" s="354">
        <v>44815.333333333336</v>
      </c>
      <c r="B253" s="355">
        <v>0</v>
      </c>
      <c r="C253" s="356">
        <v>250.79949999999999</v>
      </c>
      <c r="D253" s="356">
        <v>0</v>
      </c>
      <c r="E253" s="356">
        <v>0</v>
      </c>
      <c r="F253" s="356">
        <v>0</v>
      </c>
      <c r="G253" s="355">
        <v>0</v>
      </c>
      <c r="H253" s="356">
        <v>385</v>
      </c>
      <c r="I253" s="356">
        <v>0</v>
      </c>
      <c r="J253" s="356">
        <v>0</v>
      </c>
      <c r="K253" s="356">
        <v>0</v>
      </c>
      <c r="L253" s="355">
        <v>295</v>
      </c>
      <c r="M253" s="356">
        <v>385</v>
      </c>
      <c r="N253" s="356">
        <v>340</v>
      </c>
      <c r="O253" s="356">
        <v>189.9</v>
      </c>
      <c r="P253" s="356">
        <v>195</v>
      </c>
      <c r="Q253" s="355">
        <v>0</v>
      </c>
      <c r="R253" s="356">
        <v>385</v>
      </c>
      <c r="S253" s="356">
        <v>0</v>
      </c>
      <c r="T253" s="356">
        <v>0</v>
      </c>
      <c r="U253" s="356">
        <v>0</v>
      </c>
      <c r="V253" s="355">
        <v>250.79949999999999</v>
      </c>
      <c r="W253" s="355">
        <v>385</v>
      </c>
      <c r="X253" s="355">
        <v>1404.9</v>
      </c>
      <c r="Y253" s="357">
        <v>385</v>
      </c>
    </row>
    <row r="254" spans="1:25" x14ac:dyDescent="0.25">
      <c r="A254" s="354">
        <v>44815.375</v>
      </c>
      <c r="B254" s="355">
        <v>0</v>
      </c>
      <c r="C254" s="356">
        <v>250.87049999999999</v>
      </c>
      <c r="D254" s="356">
        <v>0</v>
      </c>
      <c r="E254" s="356">
        <v>0</v>
      </c>
      <c r="F254" s="356">
        <v>0</v>
      </c>
      <c r="G254" s="355">
        <v>0</v>
      </c>
      <c r="H254" s="356">
        <v>385</v>
      </c>
      <c r="I254" s="356">
        <v>0</v>
      </c>
      <c r="J254" s="356">
        <v>0</v>
      </c>
      <c r="K254" s="356">
        <v>0</v>
      </c>
      <c r="L254" s="355">
        <v>295</v>
      </c>
      <c r="M254" s="356">
        <v>385</v>
      </c>
      <c r="N254" s="356">
        <v>340</v>
      </c>
      <c r="O254" s="356">
        <v>189.9</v>
      </c>
      <c r="P254" s="356">
        <v>195</v>
      </c>
      <c r="Q254" s="355">
        <v>0</v>
      </c>
      <c r="R254" s="356">
        <v>385</v>
      </c>
      <c r="S254" s="356">
        <v>0</v>
      </c>
      <c r="T254" s="356">
        <v>0</v>
      </c>
      <c r="U254" s="356">
        <v>0</v>
      </c>
      <c r="V254" s="355">
        <v>250.87049999999999</v>
      </c>
      <c r="W254" s="355">
        <v>385</v>
      </c>
      <c r="X254" s="355">
        <v>1404.9</v>
      </c>
      <c r="Y254" s="357">
        <v>385</v>
      </c>
    </row>
    <row r="255" spans="1:25" x14ac:dyDescent="0.25">
      <c r="A255" s="354">
        <v>44815.416666666664</v>
      </c>
      <c r="B255" s="355">
        <v>0</v>
      </c>
      <c r="C255" s="356">
        <v>250.77199999999999</v>
      </c>
      <c r="D255" s="356">
        <v>0</v>
      </c>
      <c r="E255" s="356">
        <v>0</v>
      </c>
      <c r="F255" s="356">
        <v>0</v>
      </c>
      <c r="G255" s="355">
        <v>0</v>
      </c>
      <c r="H255" s="356">
        <v>385</v>
      </c>
      <c r="I255" s="356">
        <v>0</v>
      </c>
      <c r="J255" s="356">
        <v>0</v>
      </c>
      <c r="K255" s="356">
        <v>0</v>
      </c>
      <c r="L255" s="355">
        <v>295</v>
      </c>
      <c r="M255" s="356">
        <v>385</v>
      </c>
      <c r="N255" s="356">
        <v>340</v>
      </c>
      <c r="O255" s="356">
        <v>189.9</v>
      </c>
      <c r="P255" s="356">
        <v>195</v>
      </c>
      <c r="Q255" s="355">
        <v>0</v>
      </c>
      <c r="R255" s="356">
        <v>385</v>
      </c>
      <c r="S255" s="356">
        <v>0</v>
      </c>
      <c r="T255" s="356">
        <v>0</v>
      </c>
      <c r="U255" s="356">
        <v>0</v>
      </c>
      <c r="V255" s="355">
        <v>250.77199999999999</v>
      </c>
      <c r="W255" s="355">
        <v>385</v>
      </c>
      <c r="X255" s="355">
        <v>1404.9</v>
      </c>
      <c r="Y255" s="357">
        <v>385</v>
      </c>
    </row>
    <row r="256" spans="1:25" x14ac:dyDescent="0.25">
      <c r="A256" s="354">
        <v>44815.458333333336</v>
      </c>
      <c r="B256" s="355">
        <v>0</v>
      </c>
      <c r="C256" s="356">
        <v>251.34450000000001</v>
      </c>
      <c r="D256" s="356">
        <v>0</v>
      </c>
      <c r="E256" s="356">
        <v>0</v>
      </c>
      <c r="F256" s="356">
        <v>0</v>
      </c>
      <c r="G256" s="355">
        <v>0</v>
      </c>
      <c r="H256" s="356">
        <v>385</v>
      </c>
      <c r="I256" s="356">
        <v>0</v>
      </c>
      <c r="J256" s="356">
        <v>0</v>
      </c>
      <c r="K256" s="356">
        <v>0</v>
      </c>
      <c r="L256" s="355">
        <v>295</v>
      </c>
      <c r="M256" s="356">
        <v>385</v>
      </c>
      <c r="N256" s="356">
        <v>340</v>
      </c>
      <c r="O256" s="356">
        <v>189.9</v>
      </c>
      <c r="P256" s="356">
        <v>195</v>
      </c>
      <c r="Q256" s="355">
        <v>0</v>
      </c>
      <c r="R256" s="356">
        <v>385</v>
      </c>
      <c r="S256" s="356">
        <v>0</v>
      </c>
      <c r="T256" s="356">
        <v>0</v>
      </c>
      <c r="U256" s="356">
        <v>0</v>
      </c>
      <c r="V256" s="355">
        <v>251.34450000000001</v>
      </c>
      <c r="W256" s="355">
        <v>385</v>
      </c>
      <c r="X256" s="355">
        <v>1404.9</v>
      </c>
      <c r="Y256" s="357">
        <v>385</v>
      </c>
    </row>
    <row r="257" spans="1:25" x14ac:dyDescent="0.25">
      <c r="A257" s="354">
        <v>44815.5</v>
      </c>
      <c r="B257" s="355">
        <v>0</v>
      </c>
      <c r="C257" s="356">
        <v>250.68549999999999</v>
      </c>
      <c r="D257" s="356">
        <v>0</v>
      </c>
      <c r="E257" s="356">
        <v>0</v>
      </c>
      <c r="F257" s="356">
        <v>0</v>
      </c>
      <c r="G257" s="355">
        <v>0</v>
      </c>
      <c r="H257" s="356">
        <v>385</v>
      </c>
      <c r="I257" s="356">
        <v>0</v>
      </c>
      <c r="J257" s="356">
        <v>0</v>
      </c>
      <c r="K257" s="356">
        <v>0</v>
      </c>
      <c r="L257" s="355">
        <v>295</v>
      </c>
      <c r="M257" s="356">
        <v>385</v>
      </c>
      <c r="N257" s="356">
        <v>340</v>
      </c>
      <c r="O257" s="356">
        <v>189.9</v>
      </c>
      <c r="P257" s="356">
        <v>195</v>
      </c>
      <c r="Q257" s="355">
        <v>0</v>
      </c>
      <c r="R257" s="356">
        <v>385</v>
      </c>
      <c r="S257" s="356">
        <v>0</v>
      </c>
      <c r="T257" s="356">
        <v>0</v>
      </c>
      <c r="U257" s="356">
        <v>0</v>
      </c>
      <c r="V257" s="355">
        <v>250.68549999999999</v>
      </c>
      <c r="W257" s="355">
        <v>385</v>
      </c>
      <c r="X257" s="355">
        <v>1404.9</v>
      </c>
      <c r="Y257" s="357">
        <v>385</v>
      </c>
    </row>
    <row r="258" spans="1:25" x14ac:dyDescent="0.25">
      <c r="A258" s="354">
        <v>44815.541666666664</v>
      </c>
      <c r="B258" s="355">
        <v>0</v>
      </c>
      <c r="C258" s="356">
        <v>251.64850000000001</v>
      </c>
      <c r="D258" s="356">
        <v>0</v>
      </c>
      <c r="E258" s="356">
        <v>0</v>
      </c>
      <c r="F258" s="356">
        <v>0</v>
      </c>
      <c r="G258" s="355">
        <v>0</v>
      </c>
      <c r="H258" s="356">
        <v>385</v>
      </c>
      <c r="I258" s="356">
        <v>0</v>
      </c>
      <c r="J258" s="356">
        <v>0</v>
      </c>
      <c r="K258" s="356">
        <v>0</v>
      </c>
      <c r="L258" s="355">
        <v>295</v>
      </c>
      <c r="M258" s="356">
        <v>385</v>
      </c>
      <c r="N258" s="356">
        <v>340</v>
      </c>
      <c r="O258" s="356">
        <v>189.9</v>
      </c>
      <c r="P258" s="356">
        <v>195</v>
      </c>
      <c r="Q258" s="355">
        <v>0</v>
      </c>
      <c r="R258" s="356">
        <v>385</v>
      </c>
      <c r="S258" s="356">
        <v>0</v>
      </c>
      <c r="T258" s="356">
        <v>0</v>
      </c>
      <c r="U258" s="356">
        <v>0</v>
      </c>
      <c r="V258" s="355">
        <v>251.64850000000001</v>
      </c>
      <c r="W258" s="355">
        <v>385</v>
      </c>
      <c r="X258" s="355">
        <v>1404.9</v>
      </c>
      <c r="Y258" s="357">
        <v>385</v>
      </c>
    </row>
    <row r="259" spans="1:25" x14ac:dyDescent="0.25">
      <c r="A259" s="354">
        <v>44815.583333333336</v>
      </c>
      <c r="B259" s="355">
        <v>0</v>
      </c>
      <c r="C259" s="356">
        <v>250.76300000000001</v>
      </c>
      <c r="D259" s="356">
        <v>0</v>
      </c>
      <c r="E259" s="356">
        <v>0</v>
      </c>
      <c r="F259" s="356">
        <v>0</v>
      </c>
      <c r="G259" s="355">
        <v>0</v>
      </c>
      <c r="H259" s="356">
        <v>385</v>
      </c>
      <c r="I259" s="356">
        <v>0</v>
      </c>
      <c r="J259" s="356">
        <v>0</v>
      </c>
      <c r="K259" s="356">
        <v>0</v>
      </c>
      <c r="L259" s="355">
        <v>295</v>
      </c>
      <c r="M259" s="356">
        <v>385</v>
      </c>
      <c r="N259" s="356">
        <v>340</v>
      </c>
      <c r="O259" s="356">
        <v>189.9</v>
      </c>
      <c r="P259" s="356">
        <v>195</v>
      </c>
      <c r="Q259" s="355">
        <v>0</v>
      </c>
      <c r="R259" s="356">
        <v>385</v>
      </c>
      <c r="S259" s="356">
        <v>0</v>
      </c>
      <c r="T259" s="356">
        <v>0</v>
      </c>
      <c r="U259" s="356">
        <v>0</v>
      </c>
      <c r="V259" s="355">
        <v>250.76300000000001</v>
      </c>
      <c r="W259" s="355">
        <v>385</v>
      </c>
      <c r="X259" s="355">
        <v>1404.9</v>
      </c>
      <c r="Y259" s="357">
        <v>385</v>
      </c>
    </row>
    <row r="260" spans="1:25" x14ac:dyDescent="0.25">
      <c r="A260" s="354">
        <v>44815.625</v>
      </c>
      <c r="B260" s="355">
        <v>0</v>
      </c>
      <c r="C260" s="356">
        <v>251.00749999999999</v>
      </c>
      <c r="D260" s="356">
        <v>0</v>
      </c>
      <c r="E260" s="356">
        <v>0</v>
      </c>
      <c r="F260" s="356">
        <v>0</v>
      </c>
      <c r="G260" s="355">
        <v>0</v>
      </c>
      <c r="H260" s="356">
        <v>385</v>
      </c>
      <c r="I260" s="356">
        <v>0</v>
      </c>
      <c r="J260" s="356">
        <v>0</v>
      </c>
      <c r="K260" s="356">
        <v>0</v>
      </c>
      <c r="L260" s="355">
        <v>295</v>
      </c>
      <c r="M260" s="356">
        <v>385</v>
      </c>
      <c r="N260" s="356">
        <v>340</v>
      </c>
      <c r="O260" s="356">
        <v>189.9</v>
      </c>
      <c r="P260" s="356">
        <v>195</v>
      </c>
      <c r="Q260" s="355">
        <v>0</v>
      </c>
      <c r="R260" s="356">
        <v>385</v>
      </c>
      <c r="S260" s="356">
        <v>0</v>
      </c>
      <c r="T260" s="356">
        <v>0</v>
      </c>
      <c r="U260" s="356">
        <v>0</v>
      </c>
      <c r="V260" s="355">
        <v>251.00749999999999</v>
      </c>
      <c r="W260" s="355">
        <v>385</v>
      </c>
      <c r="X260" s="355">
        <v>1404.9</v>
      </c>
      <c r="Y260" s="357">
        <v>385</v>
      </c>
    </row>
    <row r="261" spans="1:25" x14ac:dyDescent="0.25">
      <c r="A261" s="354">
        <v>44815.666666666664</v>
      </c>
      <c r="B261" s="355">
        <v>0</v>
      </c>
      <c r="C261" s="356">
        <v>251.11099999999999</v>
      </c>
      <c r="D261" s="356">
        <v>0</v>
      </c>
      <c r="E261" s="356">
        <v>0</v>
      </c>
      <c r="F261" s="356">
        <v>0</v>
      </c>
      <c r="G261" s="355">
        <v>0</v>
      </c>
      <c r="H261" s="356">
        <v>385</v>
      </c>
      <c r="I261" s="356">
        <v>0</v>
      </c>
      <c r="J261" s="356">
        <v>0</v>
      </c>
      <c r="K261" s="356">
        <v>0</v>
      </c>
      <c r="L261" s="355">
        <v>295</v>
      </c>
      <c r="M261" s="356">
        <v>385</v>
      </c>
      <c r="N261" s="356">
        <v>340</v>
      </c>
      <c r="O261" s="356">
        <v>189.9</v>
      </c>
      <c r="P261" s="356">
        <v>195</v>
      </c>
      <c r="Q261" s="355">
        <v>0</v>
      </c>
      <c r="R261" s="356">
        <v>385</v>
      </c>
      <c r="S261" s="356">
        <v>0</v>
      </c>
      <c r="T261" s="356">
        <v>0</v>
      </c>
      <c r="U261" s="356">
        <v>0</v>
      </c>
      <c r="V261" s="355">
        <v>251.11099999999999</v>
      </c>
      <c r="W261" s="355">
        <v>385</v>
      </c>
      <c r="X261" s="355">
        <v>1404.9</v>
      </c>
      <c r="Y261" s="357">
        <v>385</v>
      </c>
    </row>
    <row r="262" spans="1:25" x14ac:dyDescent="0.25">
      <c r="A262" s="354">
        <v>44815.708333333336</v>
      </c>
      <c r="B262" s="355">
        <v>0</v>
      </c>
      <c r="C262" s="356">
        <v>251.5745</v>
      </c>
      <c r="D262" s="356">
        <v>0</v>
      </c>
      <c r="E262" s="356">
        <v>0</v>
      </c>
      <c r="F262" s="356">
        <v>0</v>
      </c>
      <c r="G262" s="355">
        <v>0</v>
      </c>
      <c r="H262" s="356">
        <v>385</v>
      </c>
      <c r="I262" s="356">
        <v>0</v>
      </c>
      <c r="J262" s="356">
        <v>0</v>
      </c>
      <c r="K262" s="356">
        <v>0</v>
      </c>
      <c r="L262" s="355">
        <v>295</v>
      </c>
      <c r="M262" s="356">
        <v>385</v>
      </c>
      <c r="N262" s="356">
        <v>340</v>
      </c>
      <c r="O262" s="356">
        <v>189.9</v>
      </c>
      <c r="P262" s="356">
        <v>195</v>
      </c>
      <c r="Q262" s="355">
        <v>0</v>
      </c>
      <c r="R262" s="356">
        <v>385</v>
      </c>
      <c r="S262" s="356">
        <v>0</v>
      </c>
      <c r="T262" s="356">
        <v>0</v>
      </c>
      <c r="U262" s="356">
        <v>0</v>
      </c>
      <c r="V262" s="355">
        <v>251.5745</v>
      </c>
      <c r="W262" s="355">
        <v>385</v>
      </c>
      <c r="X262" s="355">
        <v>1404.9</v>
      </c>
      <c r="Y262" s="357">
        <v>385</v>
      </c>
    </row>
    <row r="263" spans="1:25" x14ac:dyDescent="0.25">
      <c r="A263" s="354">
        <v>44815.75</v>
      </c>
      <c r="B263" s="355">
        <v>0</v>
      </c>
      <c r="C263" s="356">
        <v>269.89800000000002</v>
      </c>
      <c r="D263" s="356">
        <v>0</v>
      </c>
      <c r="E263" s="356">
        <v>0</v>
      </c>
      <c r="F263" s="356">
        <v>0</v>
      </c>
      <c r="G263" s="355">
        <v>0</v>
      </c>
      <c r="H263" s="356">
        <v>385</v>
      </c>
      <c r="I263" s="356">
        <v>0</v>
      </c>
      <c r="J263" s="356">
        <v>0</v>
      </c>
      <c r="K263" s="356">
        <v>0</v>
      </c>
      <c r="L263" s="355">
        <v>295</v>
      </c>
      <c r="M263" s="356">
        <v>385</v>
      </c>
      <c r="N263" s="356">
        <v>340</v>
      </c>
      <c r="O263" s="356">
        <v>189.9</v>
      </c>
      <c r="P263" s="356">
        <v>195</v>
      </c>
      <c r="Q263" s="355">
        <v>0</v>
      </c>
      <c r="R263" s="356">
        <v>385</v>
      </c>
      <c r="S263" s="356">
        <v>0</v>
      </c>
      <c r="T263" s="356">
        <v>0</v>
      </c>
      <c r="U263" s="356">
        <v>0</v>
      </c>
      <c r="V263" s="355">
        <v>269.89800000000002</v>
      </c>
      <c r="W263" s="355">
        <v>385</v>
      </c>
      <c r="X263" s="355">
        <v>1404.9</v>
      </c>
      <c r="Y263" s="357">
        <v>385</v>
      </c>
    </row>
    <row r="264" spans="1:25" x14ac:dyDescent="0.25">
      <c r="A264" s="354">
        <v>44815.791666666664</v>
      </c>
      <c r="B264" s="355">
        <v>0</v>
      </c>
      <c r="C264" s="356">
        <v>271.02199999999999</v>
      </c>
      <c r="D264" s="356">
        <v>0</v>
      </c>
      <c r="E264" s="356">
        <v>0</v>
      </c>
      <c r="F264" s="356">
        <v>0</v>
      </c>
      <c r="G264" s="355">
        <v>0</v>
      </c>
      <c r="H264" s="356">
        <v>385</v>
      </c>
      <c r="I264" s="356">
        <v>0</v>
      </c>
      <c r="J264" s="356">
        <v>0</v>
      </c>
      <c r="K264" s="356">
        <v>0</v>
      </c>
      <c r="L264" s="355">
        <v>295</v>
      </c>
      <c r="M264" s="356">
        <v>385</v>
      </c>
      <c r="N264" s="356">
        <v>340</v>
      </c>
      <c r="O264" s="356">
        <v>189.9</v>
      </c>
      <c r="P264" s="356">
        <v>195</v>
      </c>
      <c r="Q264" s="355">
        <v>0</v>
      </c>
      <c r="R264" s="356">
        <v>385</v>
      </c>
      <c r="S264" s="356">
        <v>0</v>
      </c>
      <c r="T264" s="356">
        <v>0</v>
      </c>
      <c r="U264" s="356">
        <v>0</v>
      </c>
      <c r="V264" s="355">
        <v>271.02199999999999</v>
      </c>
      <c r="W264" s="355">
        <v>385</v>
      </c>
      <c r="X264" s="355">
        <v>1404.9</v>
      </c>
      <c r="Y264" s="357">
        <v>385</v>
      </c>
    </row>
    <row r="265" spans="1:25" x14ac:dyDescent="0.25">
      <c r="A265" s="354">
        <v>44815.833333333336</v>
      </c>
      <c r="B265" s="355">
        <v>0</v>
      </c>
      <c r="C265" s="356">
        <v>252.607</v>
      </c>
      <c r="D265" s="356">
        <v>0</v>
      </c>
      <c r="E265" s="356">
        <v>0</v>
      </c>
      <c r="F265" s="356">
        <v>0</v>
      </c>
      <c r="G265" s="355">
        <v>0</v>
      </c>
      <c r="H265" s="356">
        <v>385</v>
      </c>
      <c r="I265" s="356">
        <v>0</v>
      </c>
      <c r="J265" s="356">
        <v>0</v>
      </c>
      <c r="K265" s="356">
        <v>0</v>
      </c>
      <c r="L265" s="355">
        <v>295</v>
      </c>
      <c r="M265" s="356">
        <v>385</v>
      </c>
      <c r="N265" s="356">
        <v>340</v>
      </c>
      <c r="O265" s="356">
        <v>189.9</v>
      </c>
      <c r="P265" s="356">
        <v>195</v>
      </c>
      <c r="Q265" s="355">
        <v>0</v>
      </c>
      <c r="R265" s="356">
        <v>385</v>
      </c>
      <c r="S265" s="356">
        <v>0</v>
      </c>
      <c r="T265" s="356">
        <v>0</v>
      </c>
      <c r="U265" s="356">
        <v>0</v>
      </c>
      <c r="V265" s="355">
        <v>252.607</v>
      </c>
      <c r="W265" s="355">
        <v>385</v>
      </c>
      <c r="X265" s="355">
        <v>1404.9</v>
      </c>
      <c r="Y265" s="357">
        <v>385</v>
      </c>
    </row>
    <row r="266" spans="1:25" x14ac:dyDescent="0.25">
      <c r="A266" s="354">
        <v>44815.875</v>
      </c>
      <c r="B266" s="355">
        <v>0</v>
      </c>
      <c r="C266" s="356">
        <v>255.5335</v>
      </c>
      <c r="D266" s="356">
        <v>0</v>
      </c>
      <c r="E266" s="356">
        <v>0</v>
      </c>
      <c r="F266" s="356">
        <v>0</v>
      </c>
      <c r="G266" s="355">
        <v>0</v>
      </c>
      <c r="H266" s="356">
        <v>385</v>
      </c>
      <c r="I266" s="356">
        <v>0</v>
      </c>
      <c r="J266" s="356">
        <v>0</v>
      </c>
      <c r="K266" s="356">
        <v>0</v>
      </c>
      <c r="L266" s="355">
        <v>295</v>
      </c>
      <c r="M266" s="356">
        <v>385</v>
      </c>
      <c r="N266" s="356">
        <v>340</v>
      </c>
      <c r="O266" s="356">
        <v>189.9</v>
      </c>
      <c r="P266" s="356">
        <v>195</v>
      </c>
      <c r="Q266" s="355">
        <v>0</v>
      </c>
      <c r="R266" s="356">
        <v>385</v>
      </c>
      <c r="S266" s="356">
        <v>0</v>
      </c>
      <c r="T266" s="356">
        <v>0</v>
      </c>
      <c r="U266" s="356">
        <v>0</v>
      </c>
      <c r="V266" s="355">
        <v>255.5335</v>
      </c>
      <c r="W266" s="355">
        <v>385</v>
      </c>
      <c r="X266" s="355">
        <v>1404.9</v>
      </c>
      <c r="Y266" s="357">
        <v>385</v>
      </c>
    </row>
    <row r="267" spans="1:25" x14ac:dyDescent="0.25">
      <c r="A267" s="354">
        <v>44815.916666666664</v>
      </c>
      <c r="B267" s="355">
        <v>0</v>
      </c>
      <c r="C267" s="356">
        <v>251.25299999999999</v>
      </c>
      <c r="D267" s="356">
        <v>0</v>
      </c>
      <c r="E267" s="356">
        <v>0</v>
      </c>
      <c r="F267" s="356">
        <v>0</v>
      </c>
      <c r="G267" s="355">
        <v>0</v>
      </c>
      <c r="H267" s="356">
        <v>385</v>
      </c>
      <c r="I267" s="356">
        <v>0</v>
      </c>
      <c r="J267" s="356">
        <v>0</v>
      </c>
      <c r="K267" s="356">
        <v>0</v>
      </c>
      <c r="L267" s="355">
        <v>295</v>
      </c>
      <c r="M267" s="356">
        <v>385</v>
      </c>
      <c r="N267" s="356">
        <v>340</v>
      </c>
      <c r="O267" s="356">
        <v>189.9</v>
      </c>
      <c r="P267" s="356">
        <v>195</v>
      </c>
      <c r="Q267" s="355">
        <v>0</v>
      </c>
      <c r="R267" s="356">
        <v>385</v>
      </c>
      <c r="S267" s="356">
        <v>0</v>
      </c>
      <c r="T267" s="356">
        <v>0</v>
      </c>
      <c r="U267" s="356">
        <v>0</v>
      </c>
      <c r="V267" s="355">
        <v>251.25299999999999</v>
      </c>
      <c r="W267" s="355">
        <v>385</v>
      </c>
      <c r="X267" s="355">
        <v>1404.9</v>
      </c>
      <c r="Y267" s="357">
        <v>385</v>
      </c>
    </row>
    <row r="268" spans="1:25" x14ac:dyDescent="0.25">
      <c r="A268" s="354">
        <v>44815.958333333336</v>
      </c>
      <c r="B268" s="355">
        <v>0</v>
      </c>
      <c r="C268" s="356">
        <v>257.88150000000002</v>
      </c>
      <c r="D268" s="356">
        <v>0</v>
      </c>
      <c r="E268" s="356">
        <v>0</v>
      </c>
      <c r="F268" s="356">
        <v>0</v>
      </c>
      <c r="G268" s="355">
        <v>0</v>
      </c>
      <c r="H268" s="356">
        <v>385</v>
      </c>
      <c r="I268" s="356">
        <v>0</v>
      </c>
      <c r="J268" s="356">
        <v>0</v>
      </c>
      <c r="K268" s="356">
        <v>0</v>
      </c>
      <c r="L268" s="355">
        <v>295</v>
      </c>
      <c r="M268" s="356">
        <v>385</v>
      </c>
      <c r="N268" s="356">
        <v>340</v>
      </c>
      <c r="O268" s="356">
        <v>189.9</v>
      </c>
      <c r="P268" s="356">
        <v>195</v>
      </c>
      <c r="Q268" s="355">
        <v>0</v>
      </c>
      <c r="R268" s="356">
        <v>385</v>
      </c>
      <c r="S268" s="356">
        <v>0</v>
      </c>
      <c r="T268" s="356">
        <v>0</v>
      </c>
      <c r="U268" s="356">
        <v>0</v>
      </c>
      <c r="V268" s="355">
        <v>257.88150000000002</v>
      </c>
      <c r="W268" s="355">
        <v>385</v>
      </c>
      <c r="X268" s="355">
        <v>1404.9</v>
      </c>
      <c r="Y268" s="357">
        <v>385</v>
      </c>
    </row>
    <row r="269" spans="1:25" x14ac:dyDescent="0.25">
      <c r="A269" s="354">
        <v>44816</v>
      </c>
      <c r="B269" s="355">
        <v>0</v>
      </c>
      <c r="C269" s="356">
        <v>260.22500000000002</v>
      </c>
      <c r="D269" s="356">
        <v>0</v>
      </c>
      <c r="E269" s="356">
        <v>0</v>
      </c>
      <c r="F269" s="356">
        <v>0</v>
      </c>
      <c r="G269" s="355">
        <v>0</v>
      </c>
      <c r="H269" s="356">
        <v>385</v>
      </c>
      <c r="I269" s="356">
        <v>0</v>
      </c>
      <c r="J269" s="356">
        <v>0</v>
      </c>
      <c r="K269" s="356">
        <v>0</v>
      </c>
      <c r="L269" s="355">
        <v>295</v>
      </c>
      <c r="M269" s="356">
        <v>385</v>
      </c>
      <c r="N269" s="356">
        <v>340</v>
      </c>
      <c r="O269" s="356">
        <v>189.9</v>
      </c>
      <c r="P269" s="356">
        <v>195</v>
      </c>
      <c r="Q269" s="355">
        <v>0</v>
      </c>
      <c r="R269" s="356">
        <v>385</v>
      </c>
      <c r="S269" s="356">
        <v>0</v>
      </c>
      <c r="T269" s="356">
        <v>0</v>
      </c>
      <c r="U269" s="356">
        <v>0</v>
      </c>
      <c r="V269" s="355">
        <v>260.22500000000002</v>
      </c>
      <c r="W269" s="355">
        <v>385</v>
      </c>
      <c r="X269" s="355">
        <v>1404.9</v>
      </c>
      <c r="Y269" s="357">
        <v>385</v>
      </c>
    </row>
    <row r="270" spans="1:25" x14ac:dyDescent="0.25">
      <c r="A270" s="354">
        <v>44816.041666666664</v>
      </c>
      <c r="B270" s="355">
        <v>0</v>
      </c>
      <c r="C270" s="356">
        <v>250.68</v>
      </c>
      <c r="D270" s="356">
        <v>0</v>
      </c>
      <c r="E270" s="356">
        <v>0</v>
      </c>
      <c r="F270" s="356">
        <v>0</v>
      </c>
      <c r="G270" s="355">
        <v>0</v>
      </c>
      <c r="H270" s="356">
        <v>385</v>
      </c>
      <c r="I270" s="356">
        <v>0</v>
      </c>
      <c r="J270" s="356">
        <v>0</v>
      </c>
      <c r="K270" s="356">
        <v>0</v>
      </c>
      <c r="L270" s="355">
        <v>295</v>
      </c>
      <c r="M270" s="356">
        <v>385</v>
      </c>
      <c r="N270" s="356">
        <v>340</v>
      </c>
      <c r="O270" s="356">
        <v>189.9</v>
      </c>
      <c r="P270" s="356">
        <v>195</v>
      </c>
      <c r="Q270" s="355">
        <v>0</v>
      </c>
      <c r="R270" s="356">
        <v>385</v>
      </c>
      <c r="S270" s="356">
        <v>0</v>
      </c>
      <c r="T270" s="356">
        <v>0</v>
      </c>
      <c r="U270" s="356">
        <v>0</v>
      </c>
      <c r="V270" s="355">
        <v>250.68</v>
      </c>
      <c r="W270" s="355">
        <v>385</v>
      </c>
      <c r="X270" s="355">
        <v>1404.9</v>
      </c>
      <c r="Y270" s="357">
        <v>385</v>
      </c>
    </row>
    <row r="271" spans="1:25" x14ac:dyDescent="0.25">
      <c r="A271" s="354">
        <v>44816.083333333336</v>
      </c>
      <c r="B271" s="355">
        <v>0</v>
      </c>
      <c r="C271" s="356">
        <v>251.07550000000001</v>
      </c>
      <c r="D271" s="356">
        <v>0</v>
      </c>
      <c r="E271" s="356">
        <v>0</v>
      </c>
      <c r="F271" s="356">
        <v>0</v>
      </c>
      <c r="G271" s="355">
        <v>0</v>
      </c>
      <c r="H271" s="356">
        <v>385</v>
      </c>
      <c r="I271" s="356">
        <v>0</v>
      </c>
      <c r="J271" s="356">
        <v>0</v>
      </c>
      <c r="K271" s="356">
        <v>0</v>
      </c>
      <c r="L271" s="355">
        <v>295</v>
      </c>
      <c r="M271" s="356">
        <v>385</v>
      </c>
      <c r="N271" s="356">
        <v>340</v>
      </c>
      <c r="O271" s="356">
        <v>189.9</v>
      </c>
      <c r="P271" s="356">
        <v>195</v>
      </c>
      <c r="Q271" s="355">
        <v>0</v>
      </c>
      <c r="R271" s="356">
        <v>385</v>
      </c>
      <c r="S271" s="356">
        <v>0</v>
      </c>
      <c r="T271" s="356">
        <v>0</v>
      </c>
      <c r="U271" s="356">
        <v>0</v>
      </c>
      <c r="V271" s="355">
        <v>251.07550000000001</v>
      </c>
      <c r="W271" s="355">
        <v>385</v>
      </c>
      <c r="X271" s="355">
        <v>1404.9</v>
      </c>
      <c r="Y271" s="357">
        <v>385</v>
      </c>
    </row>
    <row r="272" spans="1:25" x14ac:dyDescent="0.25">
      <c r="A272" s="354">
        <v>44816.125</v>
      </c>
      <c r="B272" s="355">
        <v>0</v>
      </c>
      <c r="C272" s="356">
        <v>250.58750000000001</v>
      </c>
      <c r="D272" s="356">
        <v>0</v>
      </c>
      <c r="E272" s="356">
        <v>0</v>
      </c>
      <c r="F272" s="356">
        <v>0</v>
      </c>
      <c r="G272" s="355">
        <v>0</v>
      </c>
      <c r="H272" s="356">
        <v>385</v>
      </c>
      <c r="I272" s="356">
        <v>0</v>
      </c>
      <c r="J272" s="356">
        <v>0</v>
      </c>
      <c r="K272" s="356">
        <v>0</v>
      </c>
      <c r="L272" s="355">
        <v>295</v>
      </c>
      <c r="M272" s="356">
        <v>385</v>
      </c>
      <c r="N272" s="356">
        <v>340</v>
      </c>
      <c r="O272" s="356">
        <v>189.9</v>
      </c>
      <c r="P272" s="356">
        <v>195</v>
      </c>
      <c r="Q272" s="355">
        <v>0</v>
      </c>
      <c r="R272" s="356">
        <v>385</v>
      </c>
      <c r="S272" s="356">
        <v>0</v>
      </c>
      <c r="T272" s="356">
        <v>0</v>
      </c>
      <c r="U272" s="356">
        <v>0</v>
      </c>
      <c r="V272" s="355">
        <v>250.58750000000001</v>
      </c>
      <c r="W272" s="355">
        <v>385</v>
      </c>
      <c r="X272" s="355">
        <v>1404.9</v>
      </c>
      <c r="Y272" s="357">
        <v>385</v>
      </c>
    </row>
    <row r="273" spans="1:25" x14ac:dyDescent="0.25">
      <c r="A273" s="354">
        <v>44816.166666666664</v>
      </c>
      <c r="B273" s="355">
        <v>0</v>
      </c>
      <c r="C273" s="356">
        <v>250.738</v>
      </c>
      <c r="D273" s="356">
        <v>0</v>
      </c>
      <c r="E273" s="356">
        <v>0</v>
      </c>
      <c r="F273" s="356">
        <v>0</v>
      </c>
      <c r="G273" s="355">
        <v>0</v>
      </c>
      <c r="H273" s="356">
        <v>385</v>
      </c>
      <c r="I273" s="356">
        <v>0</v>
      </c>
      <c r="J273" s="356">
        <v>0</v>
      </c>
      <c r="K273" s="356">
        <v>0</v>
      </c>
      <c r="L273" s="355">
        <v>295</v>
      </c>
      <c r="M273" s="356">
        <v>385</v>
      </c>
      <c r="N273" s="356">
        <v>340</v>
      </c>
      <c r="O273" s="356">
        <v>189.9</v>
      </c>
      <c r="P273" s="356">
        <v>195</v>
      </c>
      <c r="Q273" s="355">
        <v>0</v>
      </c>
      <c r="R273" s="356">
        <v>385</v>
      </c>
      <c r="S273" s="356">
        <v>0</v>
      </c>
      <c r="T273" s="356">
        <v>0</v>
      </c>
      <c r="U273" s="356">
        <v>0</v>
      </c>
      <c r="V273" s="355">
        <v>250.738</v>
      </c>
      <c r="W273" s="355">
        <v>385</v>
      </c>
      <c r="X273" s="355">
        <v>1404.9</v>
      </c>
      <c r="Y273" s="357">
        <v>385</v>
      </c>
    </row>
    <row r="274" spans="1:25" x14ac:dyDescent="0.25">
      <c r="A274" s="354">
        <v>44816.208333333336</v>
      </c>
      <c r="B274" s="355">
        <v>0</v>
      </c>
      <c r="C274" s="356">
        <v>251.131</v>
      </c>
      <c r="D274" s="356">
        <v>0</v>
      </c>
      <c r="E274" s="356">
        <v>0</v>
      </c>
      <c r="F274" s="356">
        <v>0</v>
      </c>
      <c r="G274" s="355">
        <v>0</v>
      </c>
      <c r="H274" s="356">
        <v>385</v>
      </c>
      <c r="I274" s="356">
        <v>0</v>
      </c>
      <c r="J274" s="356">
        <v>0</v>
      </c>
      <c r="K274" s="356">
        <v>0</v>
      </c>
      <c r="L274" s="355">
        <v>295</v>
      </c>
      <c r="M274" s="356">
        <v>385</v>
      </c>
      <c r="N274" s="356">
        <v>340</v>
      </c>
      <c r="O274" s="356">
        <v>189.9</v>
      </c>
      <c r="P274" s="356">
        <v>195</v>
      </c>
      <c r="Q274" s="355">
        <v>0</v>
      </c>
      <c r="R274" s="356">
        <v>385</v>
      </c>
      <c r="S274" s="356">
        <v>0</v>
      </c>
      <c r="T274" s="356">
        <v>0</v>
      </c>
      <c r="U274" s="356">
        <v>0</v>
      </c>
      <c r="V274" s="355">
        <v>251.131</v>
      </c>
      <c r="W274" s="355">
        <v>385</v>
      </c>
      <c r="X274" s="355">
        <v>1404.9</v>
      </c>
      <c r="Y274" s="357">
        <v>385</v>
      </c>
    </row>
    <row r="275" spans="1:25" x14ac:dyDescent="0.25">
      <c r="A275" s="354">
        <v>44816.25</v>
      </c>
      <c r="B275" s="355">
        <v>0</v>
      </c>
      <c r="C275" s="356">
        <v>250.85550000000001</v>
      </c>
      <c r="D275" s="356">
        <v>0</v>
      </c>
      <c r="E275" s="356">
        <v>0</v>
      </c>
      <c r="F275" s="356">
        <v>0</v>
      </c>
      <c r="G275" s="355">
        <v>0</v>
      </c>
      <c r="H275" s="356">
        <v>385</v>
      </c>
      <c r="I275" s="356">
        <v>0</v>
      </c>
      <c r="J275" s="356">
        <v>0</v>
      </c>
      <c r="K275" s="356">
        <v>0</v>
      </c>
      <c r="L275" s="355">
        <v>295</v>
      </c>
      <c r="M275" s="356">
        <v>385</v>
      </c>
      <c r="N275" s="356">
        <v>340</v>
      </c>
      <c r="O275" s="356">
        <v>189.9</v>
      </c>
      <c r="P275" s="356">
        <v>195</v>
      </c>
      <c r="Q275" s="355">
        <v>0</v>
      </c>
      <c r="R275" s="356">
        <v>385</v>
      </c>
      <c r="S275" s="356">
        <v>0</v>
      </c>
      <c r="T275" s="356">
        <v>0</v>
      </c>
      <c r="U275" s="356">
        <v>0</v>
      </c>
      <c r="V275" s="355">
        <v>250.85550000000001</v>
      </c>
      <c r="W275" s="355">
        <v>385</v>
      </c>
      <c r="X275" s="355">
        <v>1404.9</v>
      </c>
      <c r="Y275" s="357">
        <v>385</v>
      </c>
    </row>
    <row r="276" spans="1:25" x14ac:dyDescent="0.25">
      <c r="A276" s="354">
        <v>44816.291666666664</v>
      </c>
      <c r="B276" s="355">
        <v>0</v>
      </c>
      <c r="C276" s="356">
        <v>251.66650000000001</v>
      </c>
      <c r="D276" s="356">
        <v>0</v>
      </c>
      <c r="E276" s="356">
        <v>0</v>
      </c>
      <c r="F276" s="356">
        <v>0</v>
      </c>
      <c r="G276" s="355">
        <v>0</v>
      </c>
      <c r="H276" s="356">
        <v>385</v>
      </c>
      <c r="I276" s="356">
        <v>0</v>
      </c>
      <c r="J276" s="356">
        <v>0</v>
      </c>
      <c r="K276" s="356">
        <v>0</v>
      </c>
      <c r="L276" s="355">
        <v>295</v>
      </c>
      <c r="M276" s="356">
        <v>385</v>
      </c>
      <c r="N276" s="356">
        <v>340</v>
      </c>
      <c r="O276" s="356">
        <v>189.9</v>
      </c>
      <c r="P276" s="356">
        <v>195</v>
      </c>
      <c r="Q276" s="355">
        <v>0</v>
      </c>
      <c r="R276" s="356">
        <v>385</v>
      </c>
      <c r="S276" s="356">
        <v>0</v>
      </c>
      <c r="T276" s="356">
        <v>0</v>
      </c>
      <c r="U276" s="356">
        <v>0</v>
      </c>
      <c r="V276" s="355">
        <v>251.66650000000001</v>
      </c>
      <c r="W276" s="355">
        <v>385</v>
      </c>
      <c r="X276" s="355">
        <v>1404.9</v>
      </c>
      <c r="Y276" s="357">
        <v>385</v>
      </c>
    </row>
    <row r="277" spans="1:25" x14ac:dyDescent="0.25">
      <c r="A277" s="354">
        <v>44816.333333333336</v>
      </c>
      <c r="B277" s="355">
        <v>0</v>
      </c>
      <c r="C277" s="356">
        <v>250.83699999999999</v>
      </c>
      <c r="D277" s="356">
        <v>0</v>
      </c>
      <c r="E277" s="356">
        <v>0</v>
      </c>
      <c r="F277" s="356">
        <v>0</v>
      </c>
      <c r="G277" s="355">
        <v>0</v>
      </c>
      <c r="H277" s="356">
        <v>385</v>
      </c>
      <c r="I277" s="356">
        <v>0</v>
      </c>
      <c r="J277" s="356">
        <v>0</v>
      </c>
      <c r="K277" s="356">
        <v>0</v>
      </c>
      <c r="L277" s="355">
        <v>295</v>
      </c>
      <c r="M277" s="356">
        <v>385</v>
      </c>
      <c r="N277" s="356">
        <v>340</v>
      </c>
      <c r="O277" s="356">
        <v>189.9</v>
      </c>
      <c r="P277" s="356">
        <v>195</v>
      </c>
      <c r="Q277" s="355">
        <v>0</v>
      </c>
      <c r="R277" s="356">
        <v>385</v>
      </c>
      <c r="S277" s="356">
        <v>0</v>
      </c>
      <c r="T277" s="356">
        <v>0</v>
      </c>
      <c r="U277" s="356">
        <v>0</v>
      </c>
      <c r="V277" s="355">
        <v>250.83699999999999</v>
      </c>
      <c r="W277" s="355">
        <v>385</v>
      </c>
      <c r="X277" s="355">
        <v>1404.9</v>
      </c>
      <c r="Y277" s="357">
        <v>385</v>
      </c>
    </row>
    <row r="278" spans="1:25" x14ac:dyDescent="0.25">
      <c r="A278" s="354">
        <v>44816.375</v>
      </c>
      <c r="B278" s="355">
        <v>0</v>
      </c>
      <c r="C278" s="356">
        <v>253.54750000000001</v>
      </c>
      <c r="D278" s="356">
        <v>0</v>
      </c>
      <c r="E278" s="356">
        <v>0</v>
      </c>
      <c r="F278" s="356">
        <v>0</v>
      </c>
      <c r="G278" s="355">
        <v>0</v>
      </c>
      <c r="H278" s="356">
        <v>385</v>
      </c>
      <c r="I278" s="356">
        <v>0</v>
      </c>
      <c r="J278" s="356">
        <v>0</v>
      </c>
      <c r="K278" s="356">
        <v>0</v>
      </c>
      <c r="L278" s="355">
        <v>295</v>
      </c>
      <c r="M278" s="356">
        <v>385</v>
      </c>
      <c r="N278" s="356">
        <v>340</v>
      </c>
      <c r="O278" s="356">
        <v>189.9</v>
      </c>
      <c r="P278" s="356">
        <v>195</v>
      </c>
      <c r="Q278" s="355">
        <v>0</v>
      </c>
      <c r="R278" s="356">
        <v>385</v>
      </c>
      <c r="S278" s="356">
        <v>0</v>
      </c>
      <c r="T278" s="356">
        <v>0</v>
      </c>
      <c r="U278" s="356">
        <v>0</v>
      </c>
      <c r="V278" s="355">
        <v>253.54750000000001</v>
      </c>
      <c r="W278" s="355">
        <v>385</v>
      </c>
      <c r="X278" s="355">
        <v>1404.9</v>
      </c>
      <c r="Y278" s="357">
        <v>385</v>
      </c>
    </row>
    <row r="279" spans="1:25" x14ac:dyDescent="0.25">
      <c r="A279" s="354">
        <v>44816.416666666664</v>
      </c>
      <c r="B279" s="355">
        <v>0</v>
      </c>
      <c r="C279" s="356">
        <v>259.58749999999998</v>
      </c>
      <c r="D279" s="356">
        <v>0</v>
      </c>
      <c r="E279" s="356">
        <v>0</v>
      </c>
      <c r="F279" s="356">
        <v>0</v>
      </c>
      <c r="G279" s="355">
        <v>0</v>
      </c>
      <c r="H279" s="356">
        <v>385</v>
      </c>
      <c r="I279" s="356">
        <v>0</v>
      </c>
      <c r="J279" s="356">
        <v>0</v>
      </c>
      <c r="K279" s="356">
        <v>0</v>
      </c>
      <c r="L279" s="355">
        <v>295</v>
      </c>
      <c r="M279" s="356">
        <v>385</v>
      </c>
      <c r="N279" s="356">
        <v>340</v>
      </c>
      <c r="O279" s="356">
        <v>189.9</v>
      </c>
      <c r="P279" s="356">
        <v>195</v>
      </c>
      <c r="Q279" s="355">
        <v>0</v>
      </c>
      <c r="R279" s="356">
        <v>385</v>
      </c>
      <c r="S279" s="356">
        <v>0</v>
      </c>
      <c r="T279" s="356">
        <v>0</v>
      </c>
      <c r="U279" s="356">
        <v>0</v>
      </c>
      <c r="V279" s="355">
        <v>259.58749999999998</v>
      </c>
      <c r="W279" s="355">
        <v>385</v>
      </c>
      <c r="X279" s="355">
        <v>1404.9</v>
      </c>
      <c r="Y279" s="357">
        <v>385</v>
      </c>
    </row>
    <row r="280" spans="1:25" x14ac:dyDescent="0.25">
      <c r="A280" s="354">
        <v>44816.458333333336</v>
      </c>
      <c r="B280" s="355">
        <v>0</v>
      </c>
      <c r="C280" s="356">
        <v>251.3725</v>
      </c>
      <c r="D280" s="356">
        <v>0</v>
      </c>
      <c r="E280" s="356">
        <v>0</v>
      </c>
      <c r="F280" s="356">
        <v>0</v>
      </c>
      <c r="G280" s="355">
        <v>0</v>
      </c>
      <c r="H280" s="356">
        <v>385</v>
      </c>
      <c r="I280" s="356">
        <v>0</v>
      </c>
      <c r="J280" s="356">
        <v>0</v>
      </c>
      <c r="K280" s="356">
        <v>0</v>
      </c>
      <c r="L280" s="355">
        <v>295</v>
      </c>
      <c r="M280" s="356">
        <v>385</v>
      </c>
      <c r="N280" s="356">
        <v>340</v>
      </c>
      <c r="O280" s="356">
        <v>189.9</v>
      </c>
      <c r="P280" s="356">
        <v>195</v>
      </c>
      <c r="Q280" s="355">
        <v>0</v>
      </c>
      <c r="R280" s="356">
        <v>385</v>
      </c>
      <c r="S280" s="356">
        <v>0</v>
      </c>
      <c r="T280" s="356">
        <v>0</v>
      </c>
      <c r="U280" s="356">
        <v>0</v>
      </c>
      <c r="V280" s="355">
        <v>251.3725</v>
      </c>
      <c r="W280" s="355">
        <v>385</v>
      </c>
      <c r="X280" s="355">
        <v>1404.9</v>
      </c>
      <c r="Y280" s="357">
        <v>385</v>
      </c>
    </row>
    <row r="281" spans="1:25" x14ac:dyDescent="0.25">
      <c r="A281" s="354">
        <v>44816.5</v>
      </c>
      <c r="B281" s="355">
        <v>0</v>
      </c>
      <c r="C281" s="356">
        <v>250.92500000000001</v>
      </c>
      <c r="D281" s="356">
        <v>0</v>
      </c>
      <c r="E281" s="356">
        <v>0</v>
      </c>
      <c r="F281" s="356">
        <v>0</v>
      </c>
      <c r="G281" s="355">
        <v>0</v>
      </c>
      <c r="H281" s="356">
        <v>385</v>
      </c>
      <c r="I281" s="356">
        <v>0</v>
      </c>
      <c r="J281" s="356">
        <v>0</v>
      </c>
      <c r="K281" s="356">
        <v>0</v>
      </c>
      <c r="L281" s="355">
        <v>295</v>
      </c>
      <c r="M281" s="356">
        <v>385</v>
      </c>
      <c r="N281" s="356">
        <v>340</v>
      </c>
      <c r="O281" s="356">
        <v>189.9</v>
      </c>
      <c r="P281" s="356">
        <v>195</v>
      </c>
      <c r="Q281" s="355">
        <v>0</v>
      </c>
      <c r="R281" s="356">
        <v>385</v>
      </c>
      <c r="S281" s="356">
        <v>0</v>
      </c>
      <c r="T281" s="356">
        <v>0</v>
      </c>
      <c r="U281" s="356">
        <v>0</v>
      </c>
      <c r="V281" s="355">
        <v>250.92500000000001</v>
      </c>
      <c r="W281" s="355">
        <v>385</v>
      </c>
      <c r="X281" s="355">
        <v>1404.9</v>
      </c>
      <c r="Y281" s="357">
        <v>385</v>
      </c>
    </row>
    <row r="282" spans="1:25" x14ac:dyDescent="0.25">
      <c r="A282" s="354">
        <v>44816.541666666664</v>
      </c>
      <c r="B282" s="355">
        <v>0</v>
      </c>
      <c r="C282" s="356">
        <v>257.80599999999998</v>
      </c>
      <c r="D282" s="356">
        <v>0</v>
      </c>
      <c r="E282" s="356">
        <v>0</v>
      </c>
      <c r="F282" s="356">
        <v>0</v>
      </c>
      <c r="G282" s="355">
        <v>0</v>
      </c>
      <c r="H282" s="356">
        <v>385</v>
      </c>
      <c r="I282" s="356">
        <v>0</v>
      </c>
      <c r="J282" s="356">
        <v>0</v>
      </c>
      <c r="K282" s="356">
        <v>0</v>
      </c>
      <c r="L282" s="355">
        <v>295</v>
      </c>
      <c r="M282" s="356">
        <v>385</v>
      </c>
      <c r="N282" s="356">
        <v>340</v>
      </c>
      <c r="O282" s="356">
        <v>189.9</v>
      </c>
      <c r="P282" s="356">
        <v>195</v>
      </c>
      <c r="Q282" s="355">
        <v>0</v>
      </c>
      <c r="R282" s="356">
        <v>385</v>
      </c>
      <c r="S282" s="356">
        <v>0</v>
      </c>
      <c r="T282" s="356">
        <v>0</v>
      </c>
      <c r="U282" s="356">
        <v>0</v>
      </c>
      <c r="V282" s="355">
        <v>257.80599999999998</v>
      </c>
      <c r="W282" s="355">
        <v>385</v>
      </c>
      <c r="X282" s="355">
        <v>1404.9</v>
      </c>
      <c r="Y282" s="357">
        <v>385</v>
      </c>
    </row>
    <row r="283" spans="1:25" x14ac:dyDescent="0.25">
      <c r="A283" s="354">
        <v>44816.583333333336</v>
      </c>
      <c r="B283" s="355">
        <v>0</v>
      </c>
      <c r="C283" s="356">
        <v>254.3175</v>
      </c>
      <c r="D283" s="356">
        <v>0</v>
      </c>
      <c r="E283" s="356">
        <v>0</v>
      </c>
      <c r="F283" s="356">
        <v>0</v>
      </c>
      <c r="G283" s="355">
        <v>0</v>
      </c>
      <c r="H283" s="356">
        <v>385</v>
      </c>
      <c r="I283" s="356">
        <v>0</v>
      </c>
      <c r="J283" s="356">
        <v>0</v>
      </c>
      <c r="K283" s="356">
        <v>0</v>
      </c>
      <c r="L283" s="355">
        <v>295</v>
      </c>
      <c r="M283" s="356">
        <v>385</v>
      </c>
      <c r="N283" s="356">
        <v>340</v>
      </c>
      <c r="O283" s="356">
        <v>189.9</v>
      </c>
      <c r="P283" s="356">
        <v>195</v>
      </c>
      <c r="Q283" s="355">
        <v>0</v>
      </c>
      <c r="R283" s="356">
        <v>385</v>
      </c>
      <c r="S283" s="356">
        <v>0</v>
      </c>
      <c r="T283" s="356">
        <v>0</v>
      </c>
      <c r="U283" s="356">
        <v>0</v>
      </c>
      <c r="V283" s="355">
        <v>254.3175</v>
      </c>
      <c r="W283" s="355">
        <v>385</v>
      </c>
      <c r="X283" s="355">
        <v>1404.9</v>
      </c>
      <c r="Y283" s="357">
        <v>385</v>
      </c>
    </row>
    <row r="284" spans="1:25" x14ac:dyDescent="0.25">
      <c r="A284" s="354">
        <v>44816.625</v>
      </c>
      <c r="B284" s="355">
        <v>0</v>
      </c>
      <c r="C284" s="356">
        <v>252.2955</v>
      </c>
      <c r="D284" s="356">
        <v>0</v>
      </c>
      <c r="E284" s="356">
        <v>0</v>
      </c>
      <c r="F284" s="356">
        <v>0</v>
      </c>
      <c r="G284" s="355">
        <v>0</v>
      </c>
      <c r="H284" s="356">
        <v>385</v>
      </c>
      <c r="I284" s="356">
        <v>0</v>
      </c>
      <c r="J284" s="356">
        <v>0</v>
      </c>
      <c r="K284" s="356">
        <v>0</v>
      </c>
      <c r="L284" s="355">
        <v>295</v>
      </c>
      <c r="M284" s="356">
        <v>385</v>
      </c>
      <c r="N284" s="356">
        <v>340</v>
      </c>
      <c r="O284" s="356">
        <v>189.9</v>
      </c>
      <c r="P284" s="356">
        <v>195</v>
      </c>
      <c r="Q284" s="355">
        <v>0</v>
      </c>
      <c r="R284" s="356">
        <v>385</v>
      </c>
      <c r="S284" s="356">
        <v>0</v>
      </c>
      <c r="T284" s="356">
        <v>0</v>
      </c>
      <c r="U284" s="356">
        <v>0</v>
      </c>
      <c r="V284" s="355">
        <v>252.2955</v>
      </c>
      <c r="W284" s="355">
        <v>385</v>
      </c>
      <c r="X284" s="355">
        <v>1404.9</v>
      </c>
      <c r="Y284" s="357">
        <v>385</v>
      </c>
    </row>
    <row r="285" spans="1:25" x14ac:dyDescent="0.25">
      <c r="A285" s="354">
        <v>44816.666666666664</v>
      </c>
      <c r="B285" s="355">
        <v>0</v>
      </c>
      <c r="C285" s="356">
        <v>263.45850000000002</v>
      </c>
      <c r="D285" s="356">
        <v>0</v>
      </c>
      <c r="E285" s="356">
        <v>0</v>
      </c>
      <c r="F285" s="356">
        <v>0</v>
      </c>
      <c r="G285" s="355">
        <v>0</v>
      </c>
      <c r="H285" s="356">
        <v>385</v>
      </c>
      <c r="I285" s="356">
        <v>0</v>
      </c>
      <c r="J285" s="356">
        <v>0</v>
      </c>
      <c r="K285" s="356">
        <v>0</v>
      </c>
      <c r="L285" s="355">
        <v>295</v>
      </c>
      <c r="M285" s="356">
        <v>385</v>
      </c>
      <c r="N285" s="356">
        <v>340</v>
      </c>
      <c r="O285" s="356">
        <v>189.9</v>
      </c>
      <c r="P285" s="356">
        <v>195</v>
      </c>
      <c r="Q285" s="355">
        <v>0</v>
      </c>
      <c r="R285" s="356">
        <v>385</v>
      </c>
      <c r="S285" s="356">
        <v>0</v>
      </c>
      <c r="T285" s="356">
        <v>0</v>
      </c>
      <c r="U285" s="356">
        <v>0</v>
      </c>
      <c r="V285" s="355">
        <v>263.45850000000002</v>
      </c>
      <c r="W285" s="355">
        <v>385</v>
      </c>
      <c r="X285" s="355">
        <v>1404.9</v>
      </c>
      <c r="Y285" s="357">
        <v>385</v>
      </c>
    </row>
    <row r="286" spans="1:25" x14ac:dyDescent="0.25">
      <c r="A286" s="354">
        <v>44816.708333333336</v>
      </c>
      <c r="B286" s="355">
        <v>0</v>
      </c>
      <c r="C286" s="356">
        <v>271.02999999999997</v>
      </c>
      <c r="D286" s="356">
        <v>0</v>
      </c>
      <c r="E286" s="356">
        <v>0</v>
      </c>
      <c r="F286" s="356">
        <v>0</v>
      </c>
      <c r="G286" s="355">
        <v>0</v>
      </c>
      <c r="H286" s="356">
        <v>385</v>
      </c>
      <c r="I286" s="356">
        <v>0</v>
      </c>
      <c r="J286" s="356">
        <v>0</v>
      </c>
      <c r="K286" s="356">
        <v>0</v>
      </c>
      <c r="L286" s="355">
        <v>295</v>
      </c>
      <c r="M286" s="356">
        <v>385</v>
      </c>
      <c r="N286" s="356">
        <v>340</v>
      </c>
      <c r="O286" s="356">
        <v>189.9</v>
      </c>
      <c r="P286" s="356">
        <v>195</v>
      </c>
      <c r="Q286" s="355">
        <v>0</v>
      </c>
      <c r="R286" s="356">
        <v>385</v>
      </c>
      <c r="S286" s="356">
        <v>0</v>
      </c>
      <c r="T286" s="356">
        <v>0</v>
      </c>
      <c r="U286" s="356">
        <v>0</v>
      </c>
      <c r="V286" s="355">
        <v>271.02999999999997</v>
      </c>
      <c r="W286" s="355">
        <v>385</v>
      </c>
      <c r="X286" s="355">
        <v>1404.9</v>
      </c>
      <c r="Y286" s="357">
        <v>385</v>
      </c>
    </row>
    <row r="287" spans="1:25" x14ac:dyDescent="0.25">
      <c r="A287" s="354">
        <v>44816.75</v>
      </c>
      <c r="B287" s="355">
        <v>0</v>
      </c>
      <c r="C287" s="356">
        <v>255.37649999999999</v>
      </c>
      <c r="D287" s="356">
        <v>0</v>
      </c>
      <c r="E287" s="356">
        <v>0</v>
      </c>
      <c r="F287" s="356">
        <v>0</v>
      </c>
      <c r="G287" s="355">
        <v>0</v>
      </c>
      <c r="H287" s="356">
        <v>385</v>
      </c>
      <c r="I287" s="356">
        <v>0</v>
      </c>
      <c r="J287" s="356">
        <v>0</v>
      </c>
      <c r="K287" s="356">
        <v>0</v>
      </c>
      <c r="L287" s="355">
        <v>295</v>
      </c>
      <c r="M287" s="356">
        <v>385</v>
      </c>
      <c r="N287" s="356">
        <v>340</v>
      </c>
      <c r="O287" s="356">
        <v>189.9</v>
      </c>
      <c r="P287" s="356">
        <v>195</v>
      </c>
      <c r="Q287" s="355">
        <v>0</v>
      </c>
      <c r="R287" s="356">
        <v>385</v>
      </c>
      <c r="S287" s="356">
        <v>0</v>
      </c>
      <c r="T287" s="356">
        <v>0</v>
      </c>
      <c r="U287" s="356">
        <v>0</v>
      </c>
      <c r="V287" s="355">
        <v>255.37649999999999</v>
      </c>
      <c r="W287" s="355">
        <v>385</v>
      </c>
      <c r="X287" s="355">
        <v>1404.9</v>
      </c>
      <c r="Y287" s="357">
        <v>385</v>
      </c>
    </row>
    <row r="288" spans="1:25" x14ac:dyDescent="0.25">
      <c r="A288" s="354">
        <v>44816.791666666664</v>
      </c>
      <c r="B288" s="355">
        <v>0</v>
      </c>
      <c r="C288" s="356">
        <v>250.9795</v>
      </c>
      <c r="D288" s="356">
        <v>0</v>
      </c>
      <c r="E288" s="356">
        <v>0</v>
      </c>
      <c r="F288" s="356">
        <v>0</v>
      </c>
      <c r="G288" s="355">
        <v>0</v>
      </c>
      <c r="H288" s="356">
        <v>385</v>
      </c>
      <c r="I288" s="356">
        <v>0</v>
      </c>
      <c r="J288" s="356">
        <v>0</v>
      </c>
      <c r="K288" s="356">
        <v>0</v>
      </c>
      <c r="L288" s="355">
        <v>295</v>
      </c>
      <c r="M288" s="356">
        <v>385</v>
      </c>
      <c r="N288" s="356">
        <v>340</v>
      </c>
      <c r="O288" s="356">
        <v>189.9</v>
      </c>
      <c r="P288" s="356">
        <v>195</v>
      </c>
      <c r="Q288" s="355">
        <v>0</v>
      </c>
      <c r="R288" s="356">
        <v>385</v>
      </c>
      <c r="S288" s="356">
        <v>0</v>
      </c>
      <c r="T288" s="356">
        <v>0</v>
      </c>
      <c r="U288" s="356">
        <v>0</v>
      </c>
      <c r="V288" s="355">
        <v>250.9795</v>
      </c>
      <c r="W288" s="355">
        <v>385</v>
      </c>
      <c r="X288" s="355">
        <v>1404.9</v>
      </c>
      <c r="Y288" s="357">
        <v>385</v>
      </c>
    </row>
    <row r="289" spans="1:25" x14ac:dyDescent="0.25">
      <c r="A289" s="354">
        <v>44816.833333333336</v>
      </c>
      <c r="B289" s="355">
        <v>0</v>
      </c>
      <c r="C289" s="356">
        <v>251.58850000000001</v>
      </c>
      <c r="D289" s="356">
        <v>0</v>
      </c>
      <c r="E289" s="356">
        <v>0</v>
      </c>
      <c r="F289" s="356">
        <v>0</v>
      </c>
      <c r="G289" s="355">
        <v>0</v>
      </c>
      <c r="H289" s="356">
        <v>385</v>
      </c>
      <c r="I289" s="356">
        <v>0</v>
      </c>
      <c r="J289" s="356">
        <v>0</v>
      </c>
      <c r="K289" s="356">
        <v>0</v>
      </c>
      <c r="L289" s="355">
        <v>295</v>
      </c>
      <c r="M289" s="356">
        <v>385</v>
      </c>
      <c r="N289" s="356">
        <v>340</v>
      </c>
      <c r="O289" s="356">
        <v>189.9</v>
      </c>
      <c r="P289" s="356">
        <v>195</v>
      </c>
      <c r="Q289" s="355">
        <v>0</v>
      </c>
      <c r="R289" s="356">
        <v>385</v>
      </c>
      <c r="S289" s="356">
        <v>0</v>
      </c>
      <c r="T289" s="356">
        <v>0</v>
      </c>
      <c r="U289" s="356">
        <v>0</v>
      </c>
      <c r="V289" s="355">
        <v>251.58850000000001</v>
      </c>
      <c r="W289" s="355">
        <v>385</v>
      </c>
      <c r="X289" s="355">
        <v>1404.9</v>
      </c>
      <c r="Y289" s="357">
        <v>385</v>
      </c>
    </row>
    <row r="290" spans="1:25" x14ac:dyDescent="0.25">
      <c r="A290" s="354">
        <v>44816.875</v>
      </c>
      <c r="B290" s="355">
        <v>0</v>
      </c>
      <c r="C290" s="356">
        <v>250.77199999999999</v>
      </c>
      <c r="D290" s="356">
        <v>0</v>
      </c>
      <c r="E290" s="356">
        <v>0</v>
      </c>
      <c r="F290" s="356">
        <v>0</v>
      </c>
      <c r="G290" s="355">
        <v>0</v>
      </c>
      <c r="H290" s="356">
        <v>385</v>
      </c>
      <c r="I290" s="356">
        <v>0</v>
      </c>
      <c r="J290" s="356">
        <v>0</v>
      </c>
      <c r="K290" s="356">
        <v>0</v>
      </c>
      <c r="L290" s="355">
        <v>295</v>
      </c>
      <c r="M290" s="356">
        <v>385</v>
      </c>
      <c r="N290" s="356">
        <v>340</v>
      </c>
      <c r="O290" s="356">
        <v>189.9</v>
      </c>
      <c r="P290" s="356">
        <v>195</v>
      </c>
      <c r="Q290" s="355">
        <v>0</v>
      </c>
      <c r="R290" s="356">
        <v>385</v>
      </c>
      <c r="S290" s="356">
        <v>0</v>
      </c>
      <c r="T290" s="356">
        <v>0</v>
      </c>
      <c r="U290" s="356">
        <v>0</v>
      </c>
      <c r="V290" s="355">
        <v>250.77199999999999</v>
      </c>
      <c r="W290" s="355">
        <v>385</v>
      </c>
      <c r="X290" s="355">
        <v>1404.9</v>
      </c>
      <c r="Y290" s="357">
        <v>385</v>
      </c>
    </row>
    <row r="291" spans="1:25" x14ac:dyDescent="0.25">
      <c r="A291" s="354">
        <v>44816.916666666664</v>
      </c>
      <c r="B291" s="355">
        <v>0</v>
      </c>
      <c r="C291" s="356">
        <v>251.21850000000001</v>
      </c>
      <c r="D291" s="356">
        <v>0</v>
      </c>
      <c r="E291" s="356">
        <v>0</v>
      </c>
      <c r="F291" s="356">
        <v>0</v>
      </c>
      <c r="G291" s="355">
        <v>0</v>
      </c>
      <c r="H291" s="356">
        <v>385</v>
      </c>
      <c r="I291" s="356">
        <v>0</v>
      </c>
      <c r="J291" s="356">
        <v>0</v>
      </c>
      <c r="K291" s="356">
        <v>0</v>
      </c>
      <c r="L291" s="355">
        <v>295</v>
      </c>
      <c r="M291" s="356">
        <v>385</v>
      </c>
      <c r="N291" s="356">
        <v>340</v>
      </c>
      <c r="O291" s="356">
        <v>189.9</v>
      </c>
      <c r="P291" s="356">
        <v>195</v>
      </c>
      <c r="Q291" s="355">
        <v>0</v>
      </c>
      <c r="R291" s="356">
        <v>385</v>
      </c>
      <c r="S291" s="356">
        <v>0</v>
      </c>
      <c r="T291" s="356">
        <v>0</v>
      </c>
      <c r="U291" s="356">
        <v>0</v>
      </c>
      <c r="V291" s="355">
        <v>251.21850000000001</v>
      </c>
      <c r="W291" s="355">
        <v>385</v>
      </c>
      <c r="X291" s="355">
        <v>1404.9</v>
      </c>
      <c r="Y291" s="357">
        <v>385</v>
      </c>
    </row>
    <row r="292" spans="1:25" x14ac:dyDescent="0.25">
      <c r="A292" s="354">
        <v>44816.958333333336</v>
      </c>
      <c r="B292" s="355">
        <v>0</v>
      </c>
      <c r="C292" s="356">
        <v>252.71950000000001</v>
      </c>
      <c r="D292" s="356">
        <v>0</v>
      </c>
      <c r="E292" s="356">
        <v>0</v>
      </c>
      <c r="F292" s="356">
        <v>0</v>
      </c>
      <c r="G292" s="355">
        <v>0</v>
      </c>
      <c r="H292" s="356">
        <v>385</v>
      </c>
      <c r="I292" s="356">
        <v>0</v>
      </c>
      <c r="J292" s="356">
        <v>0</v>
      </c>
      <c r="K292" s="356">
        <v>0</v>
      </c>
      <c r="L292" s="355">
        <v>295</v>
      </c>
      <c r="M292" s="356">
        <v>385</v>
      </c>
      <c r="N292" s="356">
        <v>340</v>
      </c>
      <c r="O292" s="356">
        <v>189.9</v>
      </c>
      <c r="P292" s="356">
        <v>195</v>
      </c>
      <c r="Q292" s="355">
        <v>0</v>
      </c>
      <c r="R292" s="356">
        <v>385</v>
      </c>
      <c r="S292" s="356">
        <v>0</v>
      </c>
      <c r="T292" s="356">
        <v>0</v>
      </c>
      <c r="U292" s="356">
        <v>0</v>
      </c>
      <c r="V292" s="355">
        <v>252.71950000000001</v>
      </c>
      <c r="W292" s="355">
        <v>385</v>
      </c>
      <c r="X292" s="355">
        <v>1404.9</v>
      </c>
      <c r="Y292" s="357">
        <v>385</v>
      </c>
    </row>
    <row r="293" spans="1:25" x14ac:dyDescent="0.25">
      <c r="A293" s="354">
        <v>44817</v>
      </c>
      <c r="B293" s="355">
        <v>0</v>
      </c>
      <c r="C293" s="356">
        <v>252.679</v>
      </c>
      <c r="D293" s="356">
        <v>0</v>
      </c>
      <c r="E293" s="356">
        <v>0</v>
      </c>
      <c r="F293" s="356">
        <v>0</v>
      </c>
      <c r="G293" s="355">
        <v>0</v>
      </c>
      <c r="H293" s="356">
        <v>385</v>
      </c>
      <c r="I293" s="356">
        <v>0</v>
      </c>
      <c r="J293" s="356">
        <v>0</v>
      </c>
      <c r="K293" s="356">
        <v>0</v>
      </c>
      <c r="L293" s="355">
        <v>295</v>
      </c>
      <c r="M293" s="356">
        <v>385</v>
      </c>
      <c r="N293" s="356">
        <v>340</v>
      </c>
      <c r="O293" s="356">
        <v>189.9</v>
      </c>
      <c r="P293" s="356">
        <v>195</v>
      </c>
      <c r="Q293" s="355">
        <v>0</v>
      </c>
      <c r="R293" s="356">
        <v>385</v>
      </c>
      <c r="S293" s="356">
        <v>0</v>
      </c>
      <c r="T293" s="356">
        <v>0</v>
      </c>
      <c r="U293" s="356">
        <v>0</v>
      </c>
      <c r="V293" s="355">
        <v>252.679</v>
      </c>
      <c r="W293" s="355">
        <v>385</v>
      </c>
      <c r="X293" s="355">
        <v>1404.9</v>
      </c>
      <c r="Y293" s="357">
        <v>385</v>
      </c>
    </row>
    <row r="294" spans="1:25" x14ac:dyDescent="0.25">
      <c r="A294" s="354">
        <v>44817.041666666664</v>
      </c>
      <c r="B294" s="355">
        <v>0</v>
      </c>
      <c r="C294" s="356">
        <v>251.01900000000001</v>
      </c>
      <c r="D294" s="356">
        <v>0</v>
      </c>
      <c r="E294" s="356">
        <v>0</v>
      </c>
      <c r="F294" s="356">
        <v>0</v>
      </c>
      <c r="G294" s="355">
        <v>0</v>
      </c>
      <c r="H294" s="356">
        <v>385</v>
      </c>
      <c r="I294" s="356">
        <v>0</v>
      </c>
      <c r="J294" s="356">
        <v>0</v>
      </c>
      <c r="K294" s="356">
        <v>0</v>
      </c>
      <c r="L294" s="355">
        <v>295</v>
      </c>
      <c r="M294" s="356">
        <v>385</v>
      </c>
      <c r="N294" s="356">
        <v>340</v>
      </c>
      <c r="O294" s="356">
        <v>189.9</v>
      </c>
      <c r="P294" s="356">
        <v>195</v>
      </c>
      <c r="Q294" s="355">
        <v>0</v>
      </c>
      <c r="R294" s="356">
        <v>385</v>
      </c>
      <c r="S294" s="356">
        <v>0</v>
      </c>
      <c r="T294" s="356">
        <v>0</v>
      </c>
      <c r="U294" s="356">
        <v>0</v>
      </c>
      <c r="V294" s="355">
        <v>251.01900000000001</v>
      </c>
      <c r="W294" s="355">
        <v>385</v>
      </c>
      <c r="X294" s="355">
        <v>1404.9</v>
      </c>
      <c r="Y294" s="357">
        <v>385</v>
      </c>
    </row>
    <row r="295" spans="1:25" x14ac:dyDescent="0.25">
      <c r="A295" s="354">
        <v>44817.083333333336</v>
      </c>
      <c r="B295" s="355">
        <v>0</v>
      </c>
      <c r="C295" s="356">
        <v>251.08500000000001</v>
      </c>
      <c r="D295" s="356">
        <v>0</v>
      </c>
      <c r="E295" s="356">
        <v>0</v>
      </c>
      <c r="F295" s="356">
        <v>0</v>
      </c>
      <c r="G295" s="355">
        <v>0</v>
      </c>
      <c r="H295" s="356">
        <v>385</v>
      </c>
      <c r="I295" s="356">
        <v>0</v>
      </c>
      <c r="J295" s="356">
        <v>0</v>
      </c>
      <c r="K295" s="356">
        <v>0</v>
      </c>
      <c r="L295" s="355">
        <v>295</v>
      </c>
      <c r="M295" s="356">
        <v>385</v>
      </c>
      <c r="N295" s="356">
        <v>340</v>
      </c>
      <c r="O295" s="356">
        <v>189.9</v>
      </c>
      <c r="P295" s="356">
        <v>195</v>
      </c>
      <c r="Q295" s="355">
        <v>0</v>
      </c>
      <c r="R295" s="356">
        <v>385</v>
      </c>
      <c r="S295" s="356">
        <v>0</v>
      </c>
      <c r="T295" s="356">
        <v>0</v>
      </c>
      <c r="U295" s="356">
        <v>0</v>
      </c>
      <c r="V295" s="355">
        <v>251.08500000000001</v>
      </c>
      <c r="W295" s="355">
        <v>385</v>
      </c>
      <c r="X295" s="355">
        <v>1404.9</v>
      </c>
      <c r="Y295" s="357">
        <v>385</v>
      </c>
    </row>
    <row r="296" spans="1:25" x14ac:dyDescent="0.25">
      <c r="A296" s="354">
        <v>44817.125</v>
      </c>
      <c r="B296" s="355">
        <v>0</v>
      </c>
      <c r="C296" s="356">
        <v>250.7115</v>
      </c>
      <c r="D296" s="356">
        <v>0</v>
      </c>
      <c r="E296" s="356">
        <v>0</v>
      </c>
      <c r="F296" s="356">
        <v>0</v>
      </c>
      <c r="G296" s="355">
        <v>0</v>
      </c>
      <c r="H296" s="356">
        <v>385</v>
      </c>
      <c r="I296" s="356">
        <v>0</v>
      </c>
      <c r="J296" s="356">
        <v>0</v>
      </c>
      <c r="K296" s="356">
        <v>0</v>
      </c>
      <c r="L296" s="355">
        <v>295</v>
      </c>
      <c r="M296" s="356">
        <v>385</v>
      </c>
      <c r="N296" s="356">
        <v>340</v>
      </c>
      <c r="O296" s="356">
        <v>189.9</v>
      </c>
      <c r="P296" s="356">
        <v>195</v>
      </c>
      <c r="Q296" s="355">
        <v>0</v>
      </c>
      <c r="R296" s="356">
        <v>385</v>
      </c>
      <c r="S296" s="356">
        <v>0</v>
      </c>
      <c r="T296" s="356">
        <v>0</v>
      </c>
      <c r="U296" s="356">
        <v>0</v>
      </c>
      <c r="V296" s="355">
        <v>250.7115</v>
      </c>
      <c r="W296" s="355">
        <v>385</v>
      </c>
      <c r="X296" s="355">
        <v>1404.9</v>
      </c>
      <c r="Y296" s="357">
        <v>385</v>
      </c>
    </row>
    <row r="297" spans="1:25" x14ac:dyDescent="0.25">
      <c r="A297" s="354">
        <v>44817.166666666664</v>
      </c>
      <c r="B297" s="355">
        <v>0</v>
      </c>
      <c r="C297" s="356">
        <v>251.0085</v>
      </c>
      <c r="D297" s="356">
        <v>0</v>
      </c>
      <c r="E297" s="356">
        <v>0</v>
      </c>
      <c r="F297" s="356">
        <v>0</v>
      </c>
      <c r="G297" s="355">
        <v>0</v>
      </c>
      <c r="H297" s="356">
        <v>385</v>
      </c>
      <c r="I297" s="356">
        <v>0</v>
      </c>
      <c r="J297" s="356">
        <v>0</v>
      </c>
      <c r="K297" s="356">
        <v>0</v>
      </c>
      <c r="L297" s="355">
        <v>295</v>
      </c>
      <c r="M297" s="356">
        <v>385</v>
      </c>
      <c r="N297" s="356">
        <v>340</v>
      </c>
      <c r="O297" s="356">
        <v>189.9</v>
      </c>
      <c r="P297" s="356">
        <v>195</v>
      </c>
      <c r="Q297" s="355">
        <v>0</v>
      </c>
      <c r="R297" s="356">
        <v>385</v>
      </c>
      <c r="S297" s="356">
        <v>0</v>
      </c>
      <c r="T297" s="356">
        <v>0</v>
      </c>
      <c r="U297" s="356">
        <v>0</v>
      </c>
      <c r="V297" s="355">
        <v>251.0085</v>
      </c>
      <c r="W297" s="355">
        <v>385</v>
      </c>
      <c r="X297" s="355">
        <v>1404.9</v>
      </c>
      <c r="Y297" s="357">
        <v>385</v>
      </c>
    </row>
    <row r="298" spans="1:25" x14ac:dyDescent="0.25">
      <c r="A298" s="354">
        <v>44817.208333333336</v>
      </c>
      <c r="B298" s="355">
        <v>0</v>
      </c>
      <c r="C298" s="356">
        <v>250.72800000000001</v>
      </c>
      <c r="D298" s="356">
        <v>0</v>
      </c>
      <c r="E298" s="356">
        <v>0</v>
      </c>
      <c r="F298" s="356">
        <v>0</v>
      </c>
      <c r="G298" s="355">
        <v>0</v>
      </c>
      <c r="H298" s="356">
        <v>385</v>
      </c>
      <c r="I298" s="356">
        <v>0</v>
      </c>
      <c r="J298" s="356">
        <v>0</v>
      </c>
      <c r="K298" s="356">
        <v>0</v>
      </c>
      <c r="L298" s="355">
        <v>295</v>
      </c>
      <c r="M298" s="356">
        <v>385</v>
      </c>
      <c r="N298" s="356">
        <v>340</v>
      </c>
      <c r="O298" s="356">
        <v>189.9</v>
      </c>
      <c r="P298" s="356">
        <v>195</v>
      </c>
      <c r="Q298" s="355">
        <v>0</v>
      </c>
      <c r="R298" s="356">
        <v>385</v>
      </c>
      <c r="S298" s="356">
        <v>0</v>
      </c>
      <c r="T298" s="356">
        <v>0</v>
      </c>
      <c r="U298" s="356">
        <v>0</v>
      </c>
      <c r="V298" s="355">
        <v>250.72800000000001</v>
      </c>
      <c r="W298" s="355">
        <v>385</v>
      </c>
      <c r="X298" s="355">
        <v>1404.9</v>
      </c>
      <c r="Y298" s="357">
        <v>385</v>
      </c>
    </row>
    <row r="299" spans="1:25" x14ac:dyDescent="0.25">
      <c r="A299" s="354">
        <v>44817.25</v>
      </c>
      <c r="B299" s="355">
        <v>0</v>
      </c>
      <c r="C299" s="356">
        <v>251.893</v>
      </c>
      <c r="D299" s="356">
        <v>0</v>
      </c>
      <c r="E299" s="356">
        <v>0</v>
      </c>
      <c r="F299" s="356">
        <v>0</v>
      </c>
      <c r="G299" s="355">
        <v>0</v>
      </c>
      <c r="H299" s="356">
        <v>385</v>
      </c>
      <c r="I299" s="356">
        <v>0</v>
      </c>
      <c r="J299" s="356">
        <v>0</v>
      </c>
      <c r="K299" s="356">
        <v>0</v>
      </c>
      <c r="L299" s="355">
        <v>295</v>
      </c>
      <c r="M299" s="356">
        <v>385</v>
      </c>
      <c r="N299" s="356">
        <v>340</v>
      </c>
      <c r="O299" s="356">
        <v>189.9</v>
      </c>
      <c r="P299" s="356">
        <v>195</v>
      </c>
      <c r="Q299" s="355">
        <v>0</v>
      </c>
      <c r="R299" s="356">
        <v>385</v>
      </c>
      <c r="S299" s="356">
        <v>0</v>
      </c>
      <c r="T299" s="356">
        <v>0</v>
      </c>
      <c r="U299" s="356">
        <v>0</v>
      </c>
      <c r="V299" s="355">
        <v>251.893</v>
      </c>
      <c r="W299" s="355">
        <v>385</v>
      </c>
      <c r="X299" s="355">
        <v>1404.9</v>
      </c>
      <c r="Y299" s="357">
        <v>385</v>
      </c>
    </row>
    <row r="300" spans="1:25" x14ac:dyDescent="0.25">
      <c r="A300" s="354">
        <v>44817.291666666664</v>
      </c>
      <c r="B300" s="355">
        <v>0</v>
      </c>
      <c r="C300" s="356">
        <v>251.21600000000001</v>
      </c>
      <c r="D300" s="356">
        <v>0</v>
      </c>
      <c r="E300" s="356">
        <v>0</v>
      </c>
      <c r="F300" s="356">
        <v>0</v>
      </c>
      <c r="G300" s="355">
        <v>0</v>
      </c>
      <c r="H300" s="356">
        <v>385</v>
      </c>
      <c r="I300" s="356">
        <v>0</v>
      </c>
      <c r="J300" s="356">
        <v>0</v>
      </c>
      <c r="K300" s="356">
        <v>0</v>
      </c>
      <c r="L300" s="355">
        <v>295</v>
      </c>
      <c r="M300" s="356">
        <v>385</v>
      </c>
      <c r="N300" s="356">
        <v>340</v>
      </c>
      <c r="O300" s="356">
        <v>189.9</v>
      </c>
      <c r="P300" s="356">
        <v>195</v>
      </c>
      <c r="Q300" s="355">
        <v>0</v>
      </c>
      <c r="R300" s="356">
        <v>385</v>
      </c>
      <c r="S300" s="356">
        <v>0</v>
      </c>
      <c r="T300" s="356">
        <v>0</v>
      </c>
      <c r="U300" s="356">
        <v>0</v>
      </c>
      <c r="V300" s="355">
        <v>251.21600000000001</v>
      </c>
      <c r="W300" s="355">
        <v>385</v>
      </c>
      <c r="X300" s="355">
        <v>1404.9</v>
      </c>
      <c r="Y300" s="357">
        <v>385</v>
      </c>
    </row>
    <row r="301" spans="1:25" x14ac:dyDescent="0.25">
      <c r="A301" s="354">
        <v>44817.333333333336</v>
      </c>
      <c r="B301" s="355">
        <v>0</v>
      </c>
      <c r="C301" s="356">
        <v>252.54849999999999</v>
      </c>
      <c r="D301" s="356">
        <v>0</v>
      </c>
      <c r="E301" s="356">
        <v>0</v>
      </c>
      <c r="F301" s="356">
        <v>0</v>
      </c>
      <c r="G301" s="355">
        <v>0</v>
      </c>
      <c r="H301" s="356">
        <v>385</v>
      </c>
      <c r="I301" s="356">
        <v>0</v>
      </c>
      <c r="J301" s="356">
        <v>0</v>
      </c>
      <c r="K301" s="356">
        <v>0</v>
      </c>
      <c r="L301" s="355">
        <v>295</v>
      </c>
      <c r="M301" s="356">
        <v>385</v>
      </c>
      <c r="N301" s="356">
        <v>340</v>
      </c>
      <c r="O301" s="356">
        <v>189.9</v>
      </c>
      <c r="P301" s="356">
        <v>195</v>
      </c>
      <c r="Q301" s="355">
        <v>0</v>
      </c>
      <c r="R301" s="356">
        <v>385</v>
      </c>
      <c r="S301" s="356">
        <v>0</v>
      </c>
      <c r="T301" s="356">
        <v>0</v>
      </c>
      <c r="U301" s="356">
        <v>0</v>
      </c>
      <c r="V301" s="355">
        <v>252.54849999999999</v>
      </c>
      <c r="W301" s="355">
        <v>385</v>
      </c>
      <c r="X301" s="355">
        <v>1404.9</v>
      </c>
      <c r="Y301" s="357">
        <v>385</v>
      </c>
    </row>
    <row r="302" spans="1:25" x14ac:dyDescent="0.25">
      <c r="A302" s="354">
        <v>44817.375</v>
      </c>
      <c r="B302" s="355">
        <v>0</v>
      </c>
      <c r="C302" s="356">
        <v>250.98400000000001</v>
      </c>
      <c r="D302" s="356">
        <v>0</v>
      </c>
      <c r="E302" s="356">
        <v>0</v>
      </c>
      <c r="F302" s="356">
        <v>0</v>
      </c>
      <c r="G302" s="355">
        <v>0</v>
      </c>
      <c r="H302" s="356">
        <v>385</v>
      </c>
      <c r="I302" s="356">
        <v>0</v>
      </c>
      <c r="J302" s="356">
        <v>0</v>
      </c>
      <c r="K302" s="356">
        <v>0</v>
      </c>
      <c r="L302" s="355">
        <v>295</v>
      </c>
      <c r="M302" s="356">
        <v>385</v>
      </c>
      <c r="N302" s="356">
        <v>340</v>
      </c>
      <c r="O302" s="356">
        <v>189.9</v>
      </c>
      <c r="P302" s="356">
        <v>195</v>
      </c>
      <c r="Q302" s="355">
        <v>0</v>
      </c>
      <c r="R302" s="356">
        <v>385</v>
      </c>
      <c r="S302" s="356">
        <v>0</v>
      </c>
      <c r="T302" s="356">
        <v>0</v>
      </c>
      <c r="U302" s="356">
        <v>0</v>
      </c>
      <c r="V302" s="355">
        <v>250.98400000000001</v>
      </c>
      <c r="W302" s="355">
        <v>385</v>
      </c>
      <c r="X302" s="355">
        <v>1404.9</v>
      </c>
      <c r="Y302" s="357">
        <v>385</v>
      </c>
    </row>
    <row r="303" spans="1:25" x14ac:dyDescent="0.25">
      <c r="A303" s="354">
        <v>44817.416666666664</v>
      </c>
      <c r="B303" s="355">
        <v>0</v>
      </c>
      <c r="C303" s="356">
        <v>250.69900000000001</v>
      </c>
      <c r="D303" s="356">
        <v>0</v>
      </c>
      <c r="E303" s="356">
        <v>0</v>
      </c>
      <c r="F303" s="356">
        <v>0</v>
      </c>
      <c r="G303" s="355">
        <v>0</v>
      </c>
      <c r="H303" s="356">
        <v>385</v>
      </c>
      <c r="I303" s="356">
        <v>0</v>
      </c>
      <c r="J303" s="356">
        <v>0</v>
      </c>
      <c r="K303" s="356">
        <v>0</v>
      </c>
      <c r="L303" s="355">
        <v>295</v>
      </c>
      <c r="M303" s="356">
        <v>385</v>
      </c>
      <c r="N303" s="356">
        <v>340</v>
      </c>
      <c r="O303" s="356">
        <v>189.9</v>
      </c>
      <c r="P303" s="356">
        <v>195</v>
      </c>
      <c r="Q303" s="355">
        <v>0</v>
      </c>
      <c r="R303" s="356">
        <v>385</v>
      </c>
      <c r="S303" s="356">
        <v>0</v>
      </c>
      <c r="T303" s="356">
        <v>0</v>
      </c>
      <c r="U303" s="356">
        <v>0</v>
      </c>
      <c r="V303" s="355">
        <v>250.69900000000001</v>
      </c>
      <c r="W303" s="355">
        <v>385</v>
      </c>
      <c r="X303" s="355">
        <v>1404.9</v>
      </c>
      <c r="Y303" s="357">
        <v>385</v>
      </c>
    </row>
    <row r="304" spans="1:25" x14ac:dyDescent="0.25">
      <c r="A304" s="354">
        <v>44817.458333333336</v>
      </c>
      <c r="B304" s="355">
        <v>0</v>
      </c>
      <c r="C304" s="356">
        <v>251.11850000000001</v>
      </c>
      <c r="D304" s="356">
        <v>0</v>
      </c>
      <c r="E304" s="356">
        <v>0</v>
      </c>
      <c r="F304" s="356">
        <v>0</v>
      </c>
      <c r="G304" s="355">
        <v>0</v>
      </c>
      <c r="H304" s="356">
        <v>385</v>
      </c>
      <c r="I304" s="356">
        <v>0</v>
      </c>
      <c r="J304" s="356">
        <v>0</v>
      </c>
      <c r="K304" s="356">
        <v>0</v>
      </c>
      <c r="L304" s="355">
        <v>295</v>
      </c>
      <c r="M304" s="356">
        <v>385</v>
      </c>
      <c r="N304" s="356">
        <v>340</v>
      </c>
      <c r="O304" s="356">
        <v>189.9</v>
      </c>
      <c r="P304" s="356">
        <v>195</v>
      </c>
      <c r="Q304" s="355">
        <v>0</v>
      </c>
      <c r="R304" s="356">
        <v>385</v>
      </c>
      <c r="S304" s="356">
        <v>0</v>
      </c>
      <c r="T304" s="356">
        <v>0</v>
      </c>
      <c r="U304" s="356">
        <v>0</v>
      </c>
      <c r="V304" s="355">
        <v>251.11850000000001</v>
      </c>
      <c r="W304" s="355">
        <v>385</v>
      </c>
      <c r="X304" s="355">
        <v>1404.9</v>
      </c>
      <c r="Y304" s="357">
        <v>385</v>
      </c>
    </row>
    <row r="305" spans="1:25" x14ac:dyDescent="0.25">
      <c r="A305" s="354">
        <v>44817.5</v>
      </c>
      <c r="B305" s="355">
        <v>0</v>
      </c>
      <c r="C305" s="356">
        <v>250.62799999999999</v>
      </c>
      <c r="D305" s="356">
        <v>0</v>
      </c>
      <c r="E305" s="356">
        <v>0</v>
      </c>
      <c r="F305" s="356">
        <v>0</v>
      </c>
      <c r="G305" s="355">
        <v>0</v>
      </c>
      <c r="H305" s="356">
        <v>385</v>
      </c>
      <c r="I305" s="356">
        <v>0</v>
      </c>
      <c r="J305" s="356">
        <v>0</v>
      </c>
      <c r="K305" s="356">
        <v>0</v>
      </c>
      <c r="L305" s="355">
        <v>295</v>
      </c>
      <c r="M305" s="356">
        <v>385</v>
      </c>
      <c r="N305" s="356">
        <v>340</v>
      </c>
      <c r="O305" s="356">
        <v>189.9</v>
      </c>
      <c r="P305" s="356">
        <v>195</v>
      </c>
      <c r="Q305" s="355">
        <v>0</v>
      </c>
      <c r="R305" s="356">
        <v>385</v>
      </c>
      <c r="S305" s="356">
        <v>0</v>
      </c>
      <c r="T305" s="356">
        <v>0</v>
      </c>
      <c r="U305" s="356">
        <v>0</v>
      </c>
      <c r="V305" s="355">
        <v>250.62799999999999</v>
      </c>
      <c r="W305" s="355">
        <v>385</v>
      </c>
      <c r="X305" s="355">
        <v>1404.9</v>
      </c>
      <c r="Y305" s="357">
        <v>385</v>
      </c>
    </row>
    <row r="306" spans="1:25" x14ac:dyDescent="0.25">
      <c r="A306" s="354">
        <v>44817.541666666664</v>
      </c>
      <c r="B306" s="355">
        <v>0</v>
      </c>
      <c r="C306" s="356">
        <v>250.75</v>
      </c>
      <c r="D306" s="356">
        <v>0</v>
      </c>
      <c r="E306" s="356">
        <v>0</v>
      </c>
      <c r="F306" s="356">
        <v>0</v>
      </c>
      <c r="G306" s="355">
        <v>0</v>
      </c>
      <c r="H306" s="356">
        <v>385</v>
      </c>
      <c r="I306" s="356">
        <v>0</v>
      </c>
      <c r="J306" s="356">
        <v>0</v>
      </c>
      <c r="K306" s="356">
        <v>0</v>
      </c>
      <c r="L306" s="355">
        <v>295</v>
      </c>
      <c r="M306" s="356">
        <v>385</v>
      </c>
      <c r="N306" s="356">
        <v>340</v>
      </c>
      <c r="O306" s="356">
        <v>189.9</v>
      </c>
      <c r="P306" s="356">
        <v>195</v>
      </c>
      <c r="Q306" s="355">
        <v>0</v>
      </c>
      <c r="R306" s="356">
        <v>385</v>
      </c>
      <c r="S306" s="356">
        <v>0</v>
      </c>
      <c r="T306" s="356">
        <v>0</v>
      </c>
      <c r="U306" s="356">
        <v>0</v>
      </c>
      <c r="V306" s="355">
        <v>250.75</v>
      </c>
      <c r="W306" s="355">
        <v>385</v>
      </c>
      <c r="X306" s="355">
        <v>1404.9</v>
      </c>
      <c r="Y306" s="357">
        <v>385</v>
      </c>
    </row>
    <row r="307" spans="1:25" x14ac:dyDescent="0.25">
      <c r="A307" s="354">
        <v>44817.583333333336</v>
      </c>
      <c r="B307" s="355">
        <v>0</v>
      </c>
      <c r="C307" s="356">
        <v>257.45299999999997</v>
      </c>
      <c r="D307" s="356">
        <v>0</v>
      </c>
      <c r="E307" s="356">
        <v>0</v>
      </c>
      <c r="F307" s="356">
        <v>0</v>
      </c>
      <c r="G307" s="355">
        <v>0</v>
      </c>
      <c r="H307" s="356">
        <v>385</v>
      </c>
      <c r="I307" s="356">
        <v>0</v>
      </c>
      <c r="J307" s="356">
        <v>0</v>
      </c>
      <c r="K307" s="356">
        <v>0</v>
      </c>
      <c r="L307" s="355">
        <v>295</v>
      </c>
      <c r="M307" s="356">
        <v>385</v>
      </c>
      <c r="N307" s="356">
        <v>340</v>
      </c>
      <c r="O307" s="356">
        <v>189.9</v>
      </c>
      <c r="P307" s="356">
        <v>195</v>
      </c>
      <c r="Q307" s="355">
        <v>0</v>
      </c>
      <c r="R307" s="356">
        <v>385</v>
      </c>
      <c r="S307" s="356">
        <v>0</v>
      </c>
      <c r="T307" s="356">
        <v>0</v>
      </c>
      <c r="U307" s="356">
        <v>0</v>
      </c>
      <c r="V307" s="355">
        <v>257.45299999999997</v>
      </c>
      <c r="W307" s="355">
        <v>385</v>
      </c>
      <c r="X307" s="355">
        <v>1404.9</v>
      </c>
      <c r="Y307" s="357">
        <v>385</v>
      </c>
    </row>
    <row r="308" spans="1:25" x14ac:dyDescent="0.25">
      <c r="A308" s="354">
        <v>44817.625</v>
      </c>
      <c r="B308" s="355">
        <v>0</v>
      </c>
      <c r="C308" s="356">
        <v>257.97800000000001</v>
      </c>
      <c r="D308" s="356">
        <v>0</v>
      </c>
      <c r="E308" s="356">
        <v>0</v>
      </c>
      <c r="F308" s="356">
        <v>0</v>
      </c>
      <c r="G308" s="355">
        <v>0</v>
      </c>
      <c r="H308" s="356">
        <v>385</v>
      </c>
      <c r="I308" s="356">
        <v>0</v>
      </c>
      <c r="J308" s="356">
        <v>0</v>
      </c>
      <c r="K308" s="356">
        <v>0</v>
      </c>
      <c r="L308" s="355">
        <v>295</v>
      </c>
      <c r="M308" s="356">
        <v>385</v>
      </c>
      <c r="N308" s="356">
        <v>340</v>
      </c>
      <c r="O308" s="356">
        <v>189.9</v>
      </c>
      <c r="P308" s="356">
        <v>195</v>
      </c>
      <c r="Q308" s="355">
        <v>0</v>
      </c>
      <c r="R308" s="356">
        <v>385</v>
      </c>
      <c r="S308" s="356">
        <v>0</v>
      </c>
      <c r="T308" s="356">
        <v>0</v>
      </c>
      <c r="U308" s="356">
        <v>0</v>
      </c>
      <c r="V308" s="355">
        <v>257.97800000000001</v>
      </c>
      <c r="W308" s="355">
        <v>385</v>
      </c>
      <c r="X308" s="355">
        <v>1404.9</v>
      </c>
      <c r="Y308" s="357">
        <v>385</v>
      </c>
    </row>
    <row r="309" spans="1:25" x14ac:dyDescent="0.25">
      <c r="A309" s="354">
        <v>44817.666666666664</v>
      </c>
      <c r="B309" s="355">
        <v>0</v>
      </c>
      <c r="C309" s="356">
        <v>258.85700000000003</v>
      </c>
      <c r="D309" s="356">
        <v>0</v>
      </c>
      <c r="E309" s="356">
        <v>0</v>
      </c>
      <c r="F309" s="356">
        <v>0</v>
      </c>
      <c r="G309" s="355">
        <v>0</v>
      </c>
      <c r="H309" s="356">
        <v>385</v>
      </c>
      <c r="I309" s="356">
        <v>0</v>
      </c>
      <c r="J309" s="356">
        <v>0</v>
      </c>
      <c r="K309" s="356">
        <v>0</v>
      </c>
      <c r="L309" s="355">
        <v>295</v>
      </c>
      <c r="M309" s="356">
        <v>385</v>
      </c>
      <c r="N309" s="356">
        <v>340</v>
      </c>
      <c r="O309" s="356">
        <v>189.9</v>
      </c>
      <c r="P309" s="356">
        <v>195</v>
      </c>
      <c r="Q309" s="355">
        <v>0</v>
      </c>
      <c r="R309" s="356">
        <v>385</v>
      </c>
      <c r="S309" s="356">
        <v>0</v>
      </c>
      <c r="T309" s="356">
        <v>0</v>
      </c>
      <c r="U309" s="356">
        <v>0</v>
      </c>
      <c r="V309" s="355">
        <v>258.85700000000003</v>
      </c>
      <c r="W309" s="355">
        <v>385</v>
      </c>
      <c r="X309" s="355">
        <v>1404.9</v>
      </c>
      <c r="Y309" s="357">
        <v>385</v>
      </c>
    </row>
    <row r="310" spans="1:25" x14ac:dyDescent="0.25">
      <c r="A310" s="354">
        <v>44817.708333333336</v>
      </c>
      <c r="B310" s="355">
        <v>0</v>
      </c>
      <c r="C310" s="356">
        <v>251.18799999999999</v>
      </c>
      <c r="D310" s="356">
        <v>0</v>
      </c>
      <c r="E310" s="356">
        <v>0</v>
      </c>
      <c r="F310" s="356">
        <v>0</v>
      </c>
      <c r="G310" s="355">
        <v>0</v>
      </c>
      <c r="H310" s="356">
        <v>385</v>
      </c>
      <c r="I310" s="356">
        <v>0</v>
      </c>
      <c r="J310" s="356">
        <v>0</v>
      </c>
      <c r="K310" s="356">
        <v>0</v>
      </c>
      <c r="L310" s="355">
        <v>295</v>
      </c>
      <c r="M310" s="356">
        <v>385</v>
      </c>
      <c r="N310" s="356">
        <v>340</v>
      </c>
      <c r="O310" s="356">
        <v>189.9</v>
      </c>
      <c r="P310" s="356">
        <v>195</v>
      </c>
      <c r="Q310" s="355">
        <v>0</v>
      </c>
      <c r="R310" s="356">
        <v>385</v>
      </c>
      <c r="S310" s="356">
        <v>0</v>
      </c>
      <c r="T310" s="356">
        <v>0</v>
      </c>
      <c r="U310" s="356">
        <v>0</v>
      </c>
      <c r="V310" s="355">
        <v>251.18799999999999</v>
      </c>
      <c r="W310" s="355">
        <v>385</v>
      </c>
      <c r="X310" s="355">
        <v>1404.9</v>
      </c>
      <c r="Y310" s="357">
        <v>385</v>
      </c>
    </row>
    <row r="311" spans="1:25" x14ac:dyDescent="0.25">
      <c r="A311" s="354">
        <v>44817.75</v>
      </c>
      <c r="B311" s="355">
        <v>0</v>
      </c>
      <c r="C311" s="356">
        <v>260.2885</v>
      </c>
      <c r="D311" s="356">
        <v>0</v>
      </c>
      <c r="E311" s="356">
        <v>0</v>
      </c>
      <c r="F311" s="356">
        <v>0</v>
      </c>
      <c r="G311" s="355">
        <v>0</v>
      </c>
      <c r="H311" s="356">
        <v>385</v>
      </c>
      <c r="I311" s="356">
        <v>0</v>
      </c>
      <c r="J311" s="356">
        <v>0</v>
      </c>
      <c r="K311" s="356">
        <v>0</v>
      </c>
      <c r="L311" s="355">
        <v>295</v>
      </c>
      <c r="M311" s="356">
        <v>385</v>
      </c>
      <c r="N311" s="356">
        <v>340</v>
      </c>
      <c r="O311" s="356">
        <v>189.9</v>
      </c>
      <c r="P311" s="356">
        <v>195</v>
      </c>
      <c r="Q311" s="355">
        <v>0</v>
      </c>
      <c r="R311" s="356">
        <v>385</v>
      </c>
      <c r="S311" s="356">
        <v>0</v>
      </c>
      <c r="T311" s="356">
        <v>0</v>
      </c>
      <c r="U311" s="356">
        <v>0</v>
      </c>
      <c r="V311" s="355">
        <v>260.2885</v>
      </c>
      <c r="W311" s="355">
        <v>385</v>
      </c>
      <c r="X311" s="355">
        <v>1404.9</v>
      </c>
      <c r="Y311" s="357">
        <v>385</v>
      </c>
    </row>
    <row r="312" spans="1:25" x14ac:dyDescent="0.25">
      <c r="A312" s="354">
        <v>44817.791666666664</v>
      </c>
      <c r="B312" s="355">
        <v>0</v>
      </c>
      <c r="C312" s="356">
        <v>253.6525</v>
      </c>
      <c r="D312" s="356">
        <v>0</v>
      </c>
      <c r="E312" s="356">
        <v>0</v>
      </c>
      <c r="F312" s="356">
        <v>0</v>
      </c>
      <c r="G312" s="355">
        <v>0</v>
      </c>
      <c r="H312" s="356">
        <v>385</v>
      </c>
      <c r="I312" s="356">
        <v>0</v>
      </c>
      <c r="J312" s="356">
        <v>0</v>
      </c>
      <c r="K312" s="356">
        <v>0</v>
      </c>
      <c r="L312" s="355">
        <v>295</v>
      </c>
      <c r="M312" s="356">
        <v>385</v>
      </c>
      <c r="N312" s="356">
        <v>340</v>
      </c>
      <c r="O312" s="356">
        <v>189.9</v>
      </c>
      <c r="P312" s="356">
        <v>195</v>
      </c>
      <c r="Q312" s="355">
        <v>0</v>
      </c>
      <c r="R312" s="356">
        <v>385</v>
      </c>
      <c r="S312" s="356">
        <v>0</v>
      </c>
      <c r="T312" s="356">
        <v>0</v>
      </c>
      <c r="U312" s="356">
        <v>0</v>
      </c>
      <c r="V312" s="355">
        <v>253.6525</v>
      </c>
      <c r="W312" s="355">
        <v>385</v>
      </c>
      <c r="X312" s="355">
        <v>1404.9</v>
      </c>
      <c r="Y312" s="357">
        <v>385</v>
      </c>
    </row>
    <row r="313" spans="1:25" x14ac:dyDescent="0.25">
      <c r="A313" s="354">
        <v>44817.833333333336</v>
      </c>
      <c r="B313" s="355">
        <v>0</v>
      </c>
      <c r="C313" s="356">
        <v>250.8485</v>
      </c>
      <c r="D313" s="356">
        <v>0</v>
      </c>
      <c r="E313" s="356">
        <v>0</v>
      </c>
      <c r="F313" s="356">
        <v>0</v>
      </c>
      <c r="G313" s="355">
        <v>0</v>
      </c>
      <c r="H313" s="356">
        <v>385</v>
      </c>
      <c r="I313" s="356">
        <v>0</v>
      </c>
      <c r="J313" s="356">
        <v>0</v>
      </c>
      <c r="K313" s="356">
        <v>0</v>
      </c>
      <c r="L313" s="355">
        <v>295</v>
      </c>
      <c r="M313" s="356">
        <v>385</v>
      </c>
      <c r="N313" s="356">
        <v>340</v>
      </c>
      <c r="O313" s="356">
        <v>189.9</v>
      </c>
      <c r="P313" s="356">
        <v>195</v>
      </c>
      <c r="Q313" s="355">
        <v>0</v>
      </c>
      <c r="R313" s="356">
        <v>385</v>
      </c>
      <c r="S313" s="356">
        <v>0</v>
      </c>
      <c r="T313" s="356">
        <v>0</v>
      </c>
      <c r="U313" s="356">
        <v>0</v>
      </c>
      <c r="V313" s="355">
        <v>250.8485</v>
      </c>
      <c r="W313" s="355">
        <v>385</v>
      </c>
      <c r="X313" s="355">
        <v>1404.9</v>
      </c>
      <c r="Y313" s="357">
        <v>385</v>
      </c>
    </row>
    <row r="314" spans="1:25" x14ac:dyDescent="0.25">
      <c r="A314" s="354">
        <v>44817.875</v>
      </c>
      <c r="B314" s="355">
        <v>0</v>
      </c>
      <c r="C314" s="356">
        <v>250.8065</v>
      </c>
      <c r="D314" s="356">
        <v>0</v>
      </c>
      <c r="E314" s="356">
        <v>0</v>
      </c>
      <c r="F314" s="356">
        <v>0</v>
      </c>
      <c r="G314" s="355">
        <v>0</v>
      </c>
      <c r="H314" s="356">
        <v>385</v>
      </c>
      <c r="I314" s="356">
        <v>0</v>
      </c>
      <c r="J314" s="356">
        <v>0</v>
      </c>
      <c r="K314" s="356">
        <v>0</v>
      </c>
      <c r="L314" s="355">
        <v>295</v>
      </c>
      <c r="M314" s="356">
        <v>385</v>
      </c>
      <c r="N314" s="356">
        <v>340</v>
      </c>
      <c r="O314" s="356">
        <v>189.9</v>
      </c>
      <c r="P314" s="356">
        <v>195</v>
      </c>
      <c r="Q314" s="355">
        <v>0</v>
      </c>
      <c r="R314" s="356">
        <v>385</v>
      </c>
      <c r="S314" s="356">
        <v>0</v>
      </c>
      <c r="T314" s="356">
        <v>0</v>
      </c>
      <c r="U314" s="356">
        <v>0</v>
      </c>
      <c r="V314" s="355">
        <v>250.8065</v>
      </c>
      <c r="W314" s="355">
        <v>385</v>
      </c>
      <c r="X314" s="355">
        <v>1404.9</v>
      </c>
      <c r="Y314" s="357">
        <v>385</v>
      </c>
    </row>
    <row r="315" spans="1:25" x14ac:dyDescent="0.25">
      <c r="A315" s="354">
        <v>44817.916666666664</v>
      </c>
      <c r="B315" s="355">
        <v>0</v>
      </c>
      <c r="C315" s="356">
        <v>251.04650000000001</v>
      </c>
      <c r="D315" s="356">
        <v>0</v>
      </c>
      <c r="E315" s="356">
        <v>0</v>
      </c>
      <c r="F315" s="356">
        <v>0</v>
      </c>
      <c r="G315" s="355">
        <v>0</v>
      </c>
      <c r="H315" s="356">
        <v>385</v>
      </c>
      <c r="I315" s="356">
        <v>0</v>
      </c>
      <c r="J315" s="356">
        <v>0</v>
      </c>
      <c r="K315" s="356">
        <v>0</v>
      </c>
      <c r="L315" s="355">
        <v>295</v>
      </c>
      <c r="M315" s="356">
        <v>385</v>
      </c>
      <c r="N315" s="356">
        <v>340</v>
      </c>
      <c r="O315" s="356">
        <v>189.9</v>
      </c>
      <c r="P315" s="356">
        <v>195</v>
      </c>
      <c r="Q315" s="355">
        <v>0</v>
      </c>
      <c r="R315" s="356">
        <v>385</v>
      </c>
      <c r="S315" s="356">
        <v>0</v>
      </c>
      <c r="T315" s="356">
        <v>0</v>
      </c>
      <c r="U315" s="356">
        <v>0</v>
      </c>
      <c r="V315" s="355">
        <v>251.04650000000001</v>
      </c>
      <c r="W315" s="355">
        <v>385</v>
      </c>
      <c r="X315" s="355">
        <v>1404.9</v>
      </c>
      <c r="Y315" s="357">
        <v>385</v>
      </c>
    </row>
    <row r="316" spans="1:25" x14ac:dyDescent="0.25">
      <c r="A316" s="354">
        <v>44817.958333333336</v>
      </c>
      <c r="B316" s="355">
        <v>0</v>
      </c>
      <c r="C316" s="356">
        <v>250.95150000000001</v>
      </c>
      <c r="D316" s="356">
        <v>0</v>
      </c>
      <c r="E316" s="356">
        <v>0</v>
      </c>
      <c r="F316" s="356">
        <v>0</v>
      </c>
      <c r="G316" s="355">
        <v>0</v>
      </c>
      <c r="H316" s="356">
        <v>385</v>
      </c>
      <c r="I316" s="356">
        <v>0</v>
      </c>
      <c r="J316" s="356">
        <v>0</v>
      </c>
      <c r="K316" s="356">
        <v>0</v>
      </c>
      <c r="L316" s="355">
        <v>295</v>
      </c>
      <c r="M316" s="356">
        <v>385</v>
      </c>
      <c r="N316" s="356">
        <v>340</v>
      </c>
      <c r="O316" s="356">
        <v>189.9</v>
      </c>
      <c r="P316" s="356">
        <v>195</v>
      </c>
      <c r="Q316" s="355">
        <v>0</v>
      </c>
      <c r="R316" s="356">
        <v>385</v>
      </c>
      <c r="S316" s="356">
        <v>0</v>
      </c>
      <c r="T316" s="356">
        <v>0</v>
      </c>
      <c r="U316" s="356">
        <v>0</v>
      </c>
      <c r="V316" s="355">
        <v>250.95150000000001</v>
      </c>
      <c r="W316" s="355">
        <v>385</v>
      </c>
      <c r="X316" s="355">
        <v>1404.9</v>
      </c>
      <c r="Y316" s="357">
        <v>385</v>
      </c>
    </row>
    <row r="317" spans="1:25" x14ac:dyDescent="0.25">
      <c r="A317" s="354">
        <v>44818</v>
      </c>
      <c r="B317" s="355">
        <v>0</v>
      </c>
      <c r="C317" s="356">
        <v>251.02199999999999</v>
      </c>
      <c r="D317" s="356">
        <v>0</v>
      </c>
      <c r="E317" s="356">
        <v>0</v>
      </c>
      <c r="F317" s="356">
        <v>0</v>
      </c>
      <c r="G317" s="355">
        <v>0</v>
      </c>
      <c r="H317" s="356">
        <v>385</v>
      </c>
      <c r="I317" s="356">
        <v>0</v>
      </c>
      <c r="J317" s="356">
        <v>0</v>
      </c>
      <c r="K317" s="356">
        <v>0</v>
      </c>
      <c r="L317" s="355">
        <v>295</v>
      </c>
      <c r="M317" s="356">
        <v>385</v>
      </c>
      <c r="N317" s="356">
        <v>340</v>
      </c>
      <c r="O317" s="356">
        <v>189.9</v>
      </c>
      <c r="P317" s="356">
        <v>195</v>
      </c>
      <c r="Q317" s="355">
        <v>0</v>
      </c>
      <c r="R317" s="356">
        <v>385</v>
      </c>
      <c r="S317" s="356">
        <v>0</v>
      </c>
      <c r="T317" s="356">
        <v>0</v>
      </c>
      <c r="U317" s="356">
        <v>0</v>
      </c>
      <c r="V317" s="355">
        <v>251.02199999999999</v>
      </c>
      <c r="W317" s="355">
        <v>385</v>
      </c>
      <c r="X317" s="355">
        <v>1404.9</v>
      </c>
      <c r="Y317" s="357">
        <v>385</v>
      </c>
    </row>
    <row r="318" spans="1:25" x14ac:dyDescent="0.25">
      <c r="A318" s="354">
        <v>44818.041666666664</v>
      </c>
      <c r="B318" s="355">
        <v>0</v>
      </c>
      <c r="C318" s="356">
        <v>250.8005</v>
      </c>
      <c r="D318" s="356">
        <v>0</v>
      </c>
      <c r="E318" s="356">
        <v>0</v>
      </c>
      <c r="F318" s="356">
        <v>0</v>
      </c>
      <c r="G318" s="355">
        <v>0</v>
      </c>
      <c r="H318" s="356">
        <v>385</v>
      </c>
      <c r="I318" s="356">
        <v>0</v>
      </c>
      <c r="J318" s="356">
        <v>0</v>
      </c>
      <c r="K318" s="356">
        <v>0</v>
      </c>
      <c r="L318" s="355">
        <v>295</v>
      </c>
      <c r="M318" s="356">
        <v>385</v>
      </c>
      <c r="N318" s="356">
        <v>340</v>
      </c>
      <c r="O318" s="356">
        <v>189.9</v>
      </c>
      <c r="P318" s="356">
        <v>195</v>
      </c>
      <c r="Q318" s="355">
        <v>0</v>
      </c>
      <c r="R318" s="356">
        <v>385</v>
      </c>
      <c r="S318" s="356">
        <v>0</v>
      </c>
      <c r="T318" s="356">
        <v>0</v>
      </c>
      <c r="U318" s="356">
        <v>0</v>
      </c>
      <c r="V318" s="355">
        <v>250.8005</v>
      </c>
      <c r="W318" s="355">
        <v>385</v>
      </c>
      <c r="X318" s="355">
        <v>1404.9</v>
      </c>
      <c r="Y318" s="357">
        <v>385</v>
      </c>
    </row>
    <row r="319" spans="1:25" x14ac:dyDescent="0.25">
      <c r="A319" s="354">
        <v>44818.083333333336</v>
      </c>
      <c r="B319" s="355">
        <v>0</v>
      </c>
      <c r="C319" s="356">
        <v>250.55250000000001</v>
      </c>
      <c r="D319" s="356">
        <v>0</v>
      </c>
      <c r="E319" s="356">
        <v>0</v>
      </c>
      <c r="F319" s="356">
        <v>0</v>
      </c>
      <c r="G319" s="355">
        <v>0</v>
      </c>
      <c r="H319" s="356">
        <v>385</v>
      </c>
      <c r="I319" s="356">
        <v>0</v>
      </c>
      <c r="J319" s="356">
        <v>0</v>
      </c>
      <c r="K319" s="356">
        <v>0</v>
      </c>
      <c r="L319" s="355">
        <v>295</v>
      </c>
      <c r="M319" s="356">
        <v>385</v>
      </c>
      <c r="N319" s="356">
        <v>340</v>
      </c>
      <c r="O319" s="356">
        <v>189.9</v>
      </c>
      <c r="P319" s="356">
        <v>195</v>
      </c>
      <c r="Q319" s="355">
        <v>0</v>
      </c>
      <c r="R319" s="356">
        <v>385</v>
      </c>
      <c r="S319" s="356">
        <v>0</v>
      </c>
      <c r="T319" s="356">
        <v>0</v>
      </c>
      <c r="U319" s="356">
        <v>0</v>
      </c>
      <c r="V319" s="355">
        <v>250.55250000000001</v>
      </c>
      <c r="W319" s="355">
        <v>385</v>
      </c>
      <c r="X319" s="355">
        <v>1404.9</v>
      </c>
      <c r="Y319" s="357">
        <v>385</v>
      </c>
    </row>
    <row r="320" spans="1:25" x14ac:dyDescent="0.25">
      <c r="A320" s="354">
        <v>44818.125</v>
      </c>
      <c r="B320" s="355">
        <v>0</v>
      </c>
      <c r="C320" s="356">
        <v>251.18100000000001</v>
      </c>
      <c r="D320" s="356">
        <v>0</v>
      </c>
      <c r="E320" s="356">
        <v>0</v>
      </c>
      <c r="F320" s="356">
        <v>0</v>
      </c>
      <c r="G320" s="355">
        <v>0</v>
      </c>
      <c r="H320" s="356">
        <v>385</v>
      </c>
      <c r="I320" s="356">
        <v>0</v>
      </c>
      <c r="J320" s="356">
        <v>0</v>
      </c>
      <c r="K320" s="356">
        <v>0</v>
      </c>
      <c r="L320" s="355">
        <v>295</v>
      </c>
      <c r="M320" s="356">
        <v>385</v>
      </c>
      <c r="N320" s="356">
        <v>340</v>
      </c>
      <c r="O320" s="356">
        <v>189.9</v>
      </c>
      <c r="P320" s="356">
        <v>195</v>
      </c>
      <c r="Q320" s="355">
        <v>0</v>
      </c>
      <c r="R320" s="356">
        <v>385</v>
      </c>
      <c r="S320" s="356">
        <v>0</v>
      </c>
      <c r="T320" s="356">
        <v>0</v>
      </c>
      <c r="U320" s="356">
        <v>0</v>
      </c>
      <c r="V320" s="355">
        <v>251.18100000000001</v>
      </c>
      <c r="W320" s="355">
        <v>385</v>
      </c>
      <c r="X320" s="355">
        <v>1404.9</v>
      </c>
      <c r="Y320" s="357">
        <v>385</v>
      </c>
    </row>
    <row r="321" spans="1:25" x14ac:dyDescent="0.25">
      <c r="A321" s="354">
        <v>44818.166666666664</v>
      </c>
      <c r="B321" s="355">
        <v>0</v>
      </c>
      <c r="C321" s="356">
        <v>250.78200000000001</v>
      </c>
      <c r="D321" s="356">
        <v>0</v>
      </c>
      <c r="E321" s="356">
        <v>0</v>
      </c>
      <c r="F321" s="356">
        <v>0</v>
      </c>
      <c r="G321" s="355">
        <v>0</v>
      </c>
      <c r="H321" s="356">
        <v>385</v>
      </c>
      <c r="I321" s="356">
        <v>0</v>
      </c>
      <c r="J321" s="356">
        <v>0</v>
      </c>
      <c r="K321" s="356">
        <v>0</v>
      </c>
      <c r="L321" s="355">
        <v>295</v>
      </c>
      <c r="M321" s="356">
        <v>385</v>
      </c>
      <c r="N321" s="356">
        <v>340</v>
      </c>
      <c r="O321" s="356">
        <v>189.9</v>
      </c>
      <c r="P321" s="356">
        <v>195</v>
      </c>
      <c r="Q321" s="355">
        <v>0</v>
      </c>
      <c r="R321" s="356">
        <v>385</v>
      </c>
      <c r="S321" s="356">
        <v>0</v>
      </c>
      <c r="T321" s="356">
        <v>0</v>
      </c>
      <c r="U321" s="356">
        <v>0</v>
      </c>
      <c r="V321" s="355">
        <v>250.78200000000001</v>
      </c>
      <c r="W321" s="355">
        <v>385</v>
      </c>
      <c r="X321" s="355">
        <v>1404.9</v>
      </c>
      <c r="Y321" s="357">
        <v>385</v>
      </c>
    </row>
    <row r="322" spans="1:25" x14ac:dyDescent="0.25">
      <c r="A322" s="354">
        <v>44818.208333333336</v>
      </c>
      <c r="B322" s="355">
        <v>0</v>
      </c>
      <c r="C322" s="356">
        <v>251.03149999999999</v>
      </c>
      <c r="D322" s="356">
        <v>0</v>
      </c>
      <c r="E322" s="356">
        <v>0</v>
      </c>
      <c r="F322" s="356">
        <v>0</v>
      </c>
      <c r="G322" s="355">
        <v>0</v>
      </c>
      <c r="H322" s="356">
        <v>385</v>
      </c>
      <c r="I322" s="356">
        <v>0</v>
      </c>
      <c r="J322" s="356">
        <v>0</v>
      </c>
      <c r="K322" s="356">
        <v>0</v>
      </c>
      <c r="L322" s="355">
        <v>295</v>
      </c>
      <c r="M322" s="356">
        <v>385</v>
      </c>
      <c r="N322" s="356">
        <v>340</v>
      </c>
      <c r="O322" s="356">
        <v>189.9</v>
      </c>
      <c r="P322" s="356">
        <v>195</v>
      </c>
      <c r="Q322" s="355">
        <v>0</v>
      </c>
      <c r="R322" s="356">
        <v>385</v>
      </c>
      <c r="S322" s="356">
        <v>0</v>
      </c>
      <c r="T322" s="356">
        <v>0</v>
      </c>
      <c r="U322" s="356">
        <v>0</v>
      </c>
      <c r="V322" s="355">
        <v>251.03149999999999</v>
      </c>
      <c r="W322" s="355">
        <v>385</v>
      </c>
      <c r="X322" s="355">
        <v>1404.9</v>
      </c>
      <c r="Y322" s="357">
        <v>385</v>
      </c>
    </row>
    <row r="323" spans="1:25" x14ac:dyDescent="0.25">
      <c r="A323" s="354">
        <v>44818.25</v>
      </c>
      <c r="B323" s="355">
        <v>0</v>
      </c>
      <c r="C323" s="356">
        <v>255.489</v>
      </c>
      <c r="D323" s="356">
        <v>0</v>
      </c>
      <c r="E323" s="356">
        <v>0</v>
      </c>
      <c r="F323" s="356">
        <v>0</v>
      </c>
      <c r="G323" s="355">
        <v>0</v>
      </c>
      <c r="H323" s="356">
        <v>385</v>
      </c>
      <c r="I323" s="356">
        <v>0</v>
      </c>
      <c r="J323" s="356">
        <v>0</v>
      </c>
      <c r="K323" s="356">
        <v>0</v>
      </c>
      <c r="L323" s="355">
        <v>295</v>
      </c>
      <c r="M323" s="356">
        <v>385</v>
      </c>
      <c r="N323" s="356">
        <v>340</v>
      </c>
      <c r="O323" s="356">
        <v>189.9</v>
      </c>
      <c r="P323" s="356">
        <v>195</v>
      </c>
      <c r="Q323" s="355">
        <v>0</v>
      </c>
      <c r="R323" s="356">
        <v>385</v>
      </c>
      <c r="S323" s="356">
        <v>0</v>
      </c>
      <c r="T323" s="356">
        <v>0</v>
      </c>
      <c r="U323" s="356">
        <v>0</v>
      </c>
      <c r="V323" s="355">
        <v>255.489</v>
      </c>
      <c r="W323" s="355">
        <v>385</v>
      </c>
      <c r="X323" s="355">
        <v>1404.9</v>
      </c>
      <c r="Y323" s="357">
        <v>385</v>
      </c>
    </row>
    <row r="324" spans="1:25" x14ac:dyDescent="0.25">
      <c r="A324" s="354">
        <v>44818.291666666664</v>
      </c>
      <c r="B324" s="355">
        <v>0</v>
      </c>
      <c r="C324" s="356">
        <v>253.69499999999999</v>
      </c>
      <c r="D324" s="356">
        <v>0</v>
      </c>
      <c r="E324" s="356">
        <v>0</v>
      </c>
      <c r="F324" s="356">
        <v>0</v>
      </c>
      <c r="G324" s="355">
        <v>0</v>
      </c>
      <c r="H324" s="356">
        <v>385</v>
      </c>
      <c r="I324" s="356">
        <v>0</v>
      </c>
      <c r="J324" s="356">
        <v>0</v>
      </c>
      <c r="K324" s="356">
        <v>0</v>
      </c>
      <c r="L324" s="355">
        <v>295</v>
      </c>
      <c r="M324" s="356">
        <v>385</v>
      </c>
      <c r="N324" s="356">
        <v>340</v>
      </c>
      <c r="O324" s="356">
        <v>189.9</v>
      </c>
      <c r="P324" s="356">
        <v>195</v>
      </c>
      <c r="Q324" s="355">
        <v>0</v>
      </c>
      <c r="R324" s="356">
        <v>385</v>
      </c>
      <c r="S324" s="356">
        <v>0</v>
      </c>
      <c r="T324" s="356">
        <v>0</v>
      </c>
      <c r="U324" s="356">
        <v>0</v>
      </c>
      <c r="V324" s="355">
        <v>253.69499999999999</v>
      </c>
      <c r="W324" s="355">
        <v>385</v>
      </c>
      <c r="X324" s="355">
        <v>1404.9</v>
      </c>
      <c r="Y324" s="357">
        <v>385</v>
      </c>
    </row>
    <row r="325" spans="1:25" x14ac:dyDescent="0.25">
      <c r="A325" s="354">
        <v>44818.333333333336</v>
      </c>
      <c r="B325" s="355">
        <v>0</v>
      </c>
      <c r="C325" s="356">
        <v>250.714</v>
      </c>
      <c r="D325" s="356">
        <v>0</v>
      </c>
      <c r="E325" s="356">
        <v>0</v>
      </c>
      <c r="F325" s="356">
        <v>0</v>
      </c>
      <c r="G325" s="355">
        <v>0</v>
      </c>
      <c r="H325" s="356">
        <v>385</v>
      </c>
      <c r="I325" s="356">
        <v>0</v>
      </c>
      <c r="J325" s="356">
        <v>0</v>
      </c>
      <c r="K325" s="356">
        <v>0</v>
      </c>
      <c r="L325" s="355">
        <v>295</v>
      </c>
      <c r="M325" s="356">
        <v>385</v>
      </c>
      <c r="N325" s="356">
        <v>340</v>
      </c>
      <c r="O325" s="356">
        <v>189.9</v>
      </c>
      <c r="P325" s="356">
        <v>195</v>
      </c>
      <c r="Q325" s="355">
        <v>0</v>
      </c>
      <c r="R325" s="356">
        <v>385</v>
      </c>
      <c r="S325" s="356">
        <v>0</v>
      </c>
      <c r="T325" s="356">
        <v>0</v>
      </c>
      <c r="U325" s="356">
        <v>0</v>
      </c>
      <c r="V325" s="355">
        <v>250.714</v>
      </c>
      <c r="W325" s="355">
        <v>385</v>
      </c>
      <c r="X325" s="355">
        <v>1404.9</v>
      </c>
      <c r="Y325" s="357">
        <v>385</v>
      </c>
    </row>
    <row r="326" spans="1:25" x14ac:dyDescent="0.25">
      <c r="A326" s="354">
        <v>44818.375</v>
      </c>
      <c r="B326" s="355">
        <v>0</v>
      </c>
      <c r="C326" s="356">
        <v>250.727</v>
      </c>
      <c r="D326" s="356">
        <v>0</v>
      </c>
      <c r="E326" s="356">
        <v>0</v>
      </c>
      <c r="F326" s="356">
        <v>0</v>
      </c>
      <c r="G326" s="355">
        <v>0</v>
      </c>
      <c r="H326" s="356">
        <v>385</v>
      </c>
      <c r="I326" s="356">
        <v>0</v>
      </c>
      <c r="J326" s="356">
        <v>0</v>
      </c>
      <c r="K326" s="356">
        <v>0</v>
      </c>
      <c r="L326" s="355">
        <v>295</v>
      </c>
      <c r="M326" s="356">
        <v>385</v>
      </c>
      <c r="N326" s="356">
        <v>340</v>
      </c>
      <c r="O326" s="356">
        <v>189.9</v>
      </c>
      <c r="P326" s="356">
        <v>195</v>
      </c>
      <c r="Q326" s="355">
        <v>0</v>
      </c>
      <c r="R326" s="356">
        <v>385</v>
      </c>
      <c r="S326" s="356">
        <v>0</v>
      </c>
      <c r="T326" s="356">
        <v>0</v>
      </c>
      <c r="U326" s="356">
        <v>0</v>
      </c>
      <c r="V326" s="355">
        <v>250.727</v>
      </c>
      <c r="W326" s="355">
        <v>385</v>
      </c>
      <c r="X326" s="355">
        <v>1404.9</v>
      </c>
      <c r="Y326" s="357">
        <v>385</v>
      </c>
    </row>
    <row r="327" spans="1:25" x14ac:dyDescent="0.25">
      <c r="A327" s="354">
        <v>44818.416666666664</v>
      </c>
      <c r="B327" s="355">
        <v>0</v>
      </c>
      <c r="C327" s="356">
        <v>250.98349999999999</v>
      </c>
      <c r="D327" s="356">
        <v>0</v>
      </c>
      <c r="E327" s="356">
        <v>0</v>
      </c>
      <c r="F327" s="356">
        <v>0</v>
      </c>
      <c r="G327" s="355">
        <v>0</v>
      </c>
      <c r="H327" s="356">
        <v>385</v>
      </c>
      <c r="I327" s="356">
        <v>0</v>
      </c>
      <c r="J327" s="356">
        <v>0</v>
      </c>
      <c r="K327" s="356">
        <v>0</v>
      </c>
      <c r="L327" s="355">
        <v>295</v>
      </c>
      <c r="M327" s="356">
        <v>385</v>
      </c>
      <c r="N327" s="356">
        <v>340</v>
      </c>
      <c r="O327" s="356">
        <v>189.9</v>
      </c>
      <c r="P327" s="356">
        <v>195</v>
      </c>
      <c r="Q327" s="355">
        <v>0</v>
      </c>
      <c r="R327" s="356">
        <v>385</v>
      </c>
      <c r="S327" s="356">
        <v>0</v>
      </c>
      <c r="T327" s="356">
        <v>0</v>
      </c>
      <c r="U327" s="356">
        <v>0</v>
      </c>
      <c r="V327" s="355">
        <v>250.98349999999999</v>
      </c>
      <c r="W327" s="355">
        <v>385</v>
      </c>
      <c r="X327" s="355">
        <v>1404.9</v>
      </c>
      <c r="Y327" s="357">
        <v>385</v>
      </c>
    </row>
    <row r="328" spans="1:25" x14ac:dyDescent="0.25">
      <c r="A328" s="354">
        <v>44818.458333333336</v>
      </c>
      <c r="B328" s="355">
        <v>0</v>
      </c>
      <c r="C328" s="356">
        <v>250.88</v>
      </c>
      <c r="D328" s="356">
        <v>0</v>
      </c>
      <c r="E328" s="356">
        <v>0</v>
      </c>
      <c r="F328" s="356">
        <v>0</v>
      </c>
      <c r="G328" s="355">
        <v>0</v>
      </c>
      <c r="H328" s="356">
        <v>385</v>
      </c>
      <c r="I328" s="356">
        <v>0</v>
      </c>
      <c r="J328" s="356">
        <v>0</v>
      </c>
      <c r="K328" s="356">
        <v>0</v>
      </c>
      <c r="L328" s="355">
        <v>295</v>
      </c>
      <c r="M328" s="356">
        <v>385</v>
      </c>
      <c r="N328" s="356">
        <v>340</v>
      </c>
      <c r="O328" s="356">
        <v>189.9</v>
      </c>
      <c r="P328" s="356">
        <v>195</v>
      </c>
      <c r="Q328" s="355">
        <v>0</v>
      </c>
      <c r="R328" s="356">
        <v>385</v>
      </c>
      <c r="S328" s="356">
        <v>0</v>
      </c>
      <c r="T328" s="356">
        <v>0</v>
      </c>
      <c r="U328" s="356">
        <v>0</v>
      </c>
      <c r="V328" s="355">
        <v>250.88</v>
      </c>
      <c r="W328" s="355">
        <v>385</v>
      </c>
      <c r="X328" s="355">
        <v>1404.9</v>
      </c>
      <c r="Y328" s="357">
        <v>385</v>
      </c>
    </row>
    <row r="329" spans="1:25" x14ac:dyDescent="0.25">
      <c r="A329" s="354">
        <v>44818.5</v>
      </c>
      <c r="B329" s="355">
        <v>0</v>
      </c>
      <c r="C329" s="356">
        <v>250.964</v>
      </c>
      <c r="D329" s="356">
        <v>0</v>
      </c>
      <c r="E329" s="356">
        <v>0</v>
      </c>
      <c r="F329" s="356">
        <v>0</v>
      </c>
      <c r="G329" s="355">
        <v>0</v>
      </c>
      <c r="H329" s="356">
        <v>385</v>
      </c>
      <c r="I329" s="356">
        <v>0</v>
      </c>
      <c r="J329" s="356">
        <v>0</v>
      </c>
      <c r="K329" s="356">
        <v>0</v>
      </c>
      <c r="L329" s="355">
        <v>295</v>
      </c>
      <c r="M329" s="356">
        <v>385</v>
      </c>
      <c r="N329" s="356">
        <v>340</v>
      </c>
      <c r="O329" s="356">
        <v>189.9</v>
      </c>
      <c r="P329" s="356">
        <v>195</v>
      </c>
      <c r="Q329" s="355">
        <v>0</v>
      </c>
      <c r="R329" s="356">
        <v>385</v>
      </c>
      <c r="S329" s="356">
        <v>0</v>
      </c>
      <c r="T329" s="356">
        <v>0</v>
      </c>
      <c r="U329" s="356">
        <v>0</v>
      </c>
      <c r="V329" s="355">
        <v>250.964</v>
      </c>
      <c r="W329" s="355">
        <v>385</v>
      </c>
      <c r="X329" s="355">
        <v>1404.9</v>
      </c>
      <c r="Y329" s="357">
        <v>385</v>
      </c>
    </row>
    <row r="330" spans="1:25" x14ac:dyDescent="0.25">
      <c r="A330" s="354">
        <v>44818.541666666664</v>
      </c>
      <c r="B330" s="355">
        <v>0</v>
      </c>
      <c r="C330" s="356">
        <v>250.84</v>
      </c>
      <c r="D330" s="356">
        <v>0</v>
      </c>
      <c r="E330" s="356">
        <v>0</v>
      </c>
      <c r="F330" s="356">
        <v>0</v>
      </c>
      <c r="G330" s="355">
        <v>0</v>
      </c>
      <c r="H330" s="356">
        <v>385</v>
      </c>
      <c r="I330" s="356">
        <v>0</v>
      </c>
      <c r="J330" s="356">
        <v>0</v>
      </c>
      <c r="K330" s="356">
        <v>0</v>
      </c>
      <c r="L330" s="355">
        <v>295</v>
      </c>
      <c r="M330" s="356">
        <v>385</v>
      </c>
      <c r="N330" s="356">
        <v>340</v>
      </c>
      <c r="O330" s="356">
        <v>189.9</v>
      </c>
      <c r="P330" s="356">
        <v>195</v>
      </c>
      <c r="Q330" s="355">
        <v>0</v>
      </c>
      <c r="R330" s="356">
        <v>385</v>
      </c>
      <c r="S330" s="356">
        <v>0</v>
      </c>
      <c r="T330" s="356">
        <v>0</v>
      </c>
      <c r="U330" s="356">
        <v>0</v>
      </c>
      <c r="V330" s="355">
        <v>250.84</v>
      </c>
      <c r="W330" s="355">
        <v>385</v>
      </c>
      <c r="X330" s="355">
        <v>1404.9</v>
      </c>
      <c r="Y330" s="357">
        <v>385</v>
      </c>
    </row>
    <row r="331" spans="1:25" x14ac:dyDescent="0.25">
      <c r="A331" s="354">
        <v>44818.583333333336</v>
      </c>
      <c r="B331" s="355">
        <v>0</v>
      </c>
      <c r="C331" s="356">
        <v>250.899</v>
      </c>
      <c r="D331" s="356">
        <v>0</v>
      </c>
      <c r="E331" s="356">
        <v>0</v>
      </c>
      <c r="F331" s="356">
        <v>0</v>
      </c>
      <c r="G331" s="355">
        <v>0</v>
      </c>
      <c r="H331" s="356">
        <v>385</v>
      </c>
      <c r="I331" s="356">
        <v>0</v>
      </c>
      <c r="J331" s="356">
        <v>0</v>
      </c>
      <c r="K331" s="356">
        <v>0</v>
      </c>
      <c r="L331" s="355">
        <v>295</v>
      </c>
      <c r="M331" s="356">
        <v>385</v>
      </c>
      <c r="N331" s="356">
        <v>340</v>
      </c>
      <c r="O331" s="356">
        <v>189.9</v>
      </c>
      <c r="P331" s="356">
        <v>195</v>
      </c>
      <c r="Q331" s="355">
        <v>0</v>
      </c>
      <c r="R331" s="356">
        <v>385</v>
      </c>
      <c r="S331" s="356">
        <v>0</v>
      </c>
      <c r="T331" s="356">
        <v>0</v>
      </c>
      <c r="U331" s="356">
        <v>0</v>
      </c>
      <c r="V331" s="355">
        <v>250.899</v>
      </c>
      <c r="W331" s="355">
        <v>385</v>
      </c>
      <c r="X331" s="355">
        <v>1404.9</v>
      </c>
      <c r="Y331" s="357">
        <v>385</v>
      </c>
    </row>
    <row r="332" spans="1:25" x14ac:dyDescent="0.25">
      <c r="A332" s="354">
        <v>44818.625</v>
      </c>
      <c r="B332" s="355">
        <v>0</v>
      </c>
      <c r="C332" s="356">
        <v>251.00149999999999</v>
      </c>
      <c r="D332" s="356">
        <v>0</v>
      </c>
      <c r="E332" s="356">
        <v>0</v>
      </c>
      <c r="F332" s="356">
        <v>0</v>
      </c>
      <c r="G332" s="355">
        <v>0</v>
      </c>
      <c r="H332" s="356">
        <v>385</v>
      </c>
      <c r="I332" s="356">
        <v>0</v>
      </c>
      <c r="J332" s="356">
        <v>0</v>
      </c>
      <c r="K332" s="356">
        <v>0</v>
      </c>
      <c r="L332" s="355">
        <v>295</v>
      </c>
      <c r="M332" s="356">
        <v>385</v>
      </c>
      <c r="N332" s="356">
        <v>340</v>
      </c>
      <c r="O332" s="356">
        <v>189.9</v>
      </c>
      <c r="P332" s="356">
        <v>195</v>
      </c>
      <c r="Q332" s="355">
        <v>0</v>
      </c>
      <c r="R332" s="356">
        <v>385</v>
      </c>
      <c r="S332" s="356">
        <v>0</v>
      </c>
      <c r="T332" s="356">
        <v>0</v>
      </c>
      <c r="U332" s="356">
        <v>0</v>
      </c>
      <c r="V332" s="355">
        <v>251.00149999999999</v>
      </c>
      <c r="W332" s="355">
        <v>385</v>
      </c>
      <c r="X332" s="355">
        <v>1404.9</v>
      </c>
      <c r="Y332" s="357">
        <v>385</v>
      </c>
    </row>
    <row r="333" spans="1:25" x14ac:dyDescent="0.25">
      <c r="A333" s="354">
        <v>44818.666666666664</v>
      </c>
      <c r="B333" s="355">
        <v>0</v>
      </c>
      <c r="C333" s="356">
        <v>251.803</v>
      </c>
      <c r="D333" s="356">
        <v>0</v>
      </c>
      <c r="E333" s="356">
        <v>0</v>
      </c>
      <c r="F333" s="356">
        <v>0</v>
      </c>
      <c r="G333" s="355">
        <v>0</v>
      </c>
      <c r="H333" s="356">
        <v>385</v>
      </c>
      <c r="I333" s="356">
        <v>0</v>
      </c>
      <c r="J333" s="356">
        <v>0</v>
      </c>
      <c r="K333" s="356">
        <v>0</v>
      </c>
      <c r="L333" s="355">
        <v>295</v>
      </c>
      <c r="M333" s="356">
        <v>385</v>
      </c>
      <c r="N333" s="356">
        <v>340</v>
      </c>
      <c r="O333" s="356">
        <v>189.9</v>
      </c>
      <c r="P333" s="356">
        <v>195</v>
      </c>
      <c r="Q333" s="355">
        <v>0</v>
      </c>
      <c r="R333" s="356">
        <v>385</v>
      </c>
      <c r="S333" s="356">
        <v>0</v>
      </c>
      <c r="T333" s="356">
        <v>0</v>
      </c>
      <c r="U333" s="356">
        <v>0</v>
      </c>
      <c r="V333" s="355">
        <v>251.803</v>
      </c>
      <c r="W333" s="355">
        <v>385</v>
      </c>
      <c r="X333" s="355">
        <v>1404.9</v>
      </c>
      <c r="Y333" s="357">
        <v>385</v>
      </c>
    </row>
    <row r="334" spans="1:25" x14ac:dyDescent="0.25">
      <c r="A334" s="354">
        <v>44818.708333333336</v>
      </c>
      <c r="B334" s="355">
        <v>0</v>
      </c>
      <c r="C334" s="356">
        <v>256.22000000000003</v>
      </c>
      <c r="D334" s="356">
        <v>0</v>
      </c>
      <c r="E334" s="356">
        <v>0</v>
      </c>
      <c r="F334" s="356">
        <v>0</v>
      </c>
      <c r="G334" s="355">
        <v>0</v>
      </c>
      <c r="H334" s="356">
        <v>385</v>
      </c>
      <c r="I334" s="356">
        <v>0</v>
      </c>
      <c r="J334" s="356">
        <v>0</v>
      </c>
      <c r="K334" s="356">
        <v>0</v>
      </c>
      <c r="L334" s="355">
        <v>295</v>
      </c>
      <c r="M334" s="356">
        <v>385</v>
      </c>
      <c r="N334" s="356">
        <v>340</v>
      </c>
      <c r="O334" s="356">
        <v>189.9</v>
      </c>
      <c r="P334" s="356">
        <v>195</v>
      </c>
      <c r="Q334" s="355">
        <v>0</v>
      </c>
      <c r="R334" s="356">
        <v>385</v>
      </c>
      <c r="S334" s="356">
        <v>0</v>
      </c>
      <c r="T334" s="356">
        <v>0</v>
      </c>
      <c r="U334" s="356">
        <v>0</v>
      </c>
      <c r="V334" s="355">
        <v>256.22000000000003</v>
      </c>
      <c r="W334" s="355">
        <v>385</v>
      </c>
      <c r="X334" s="355">
        <v>1404.9</v>
      </c>
      <c r="Y334" s="357">
        <v>385</v>
      </c>
    </row>
    <row r="335" spans="1:25" x14ac:dyDescent="0.25">
      <c r="A335" s="354">
        <v>44818.75</v>
      </c>
      <c r="B335" s="355">
        <v>0</v>
      </c>
      <c r="C335" s="356">
        <v>252.95849999999999</v>
      </c>
      <c r="D335" s="356">
        <v>0</v>
      </c>
      <c r="E335" s="356">
        <v>0</v>
      </c>
      <c r="F335" s="356">
        <v>0</v>
      </c>
      <c r="G335" s="355">
        <v>0</v>
      </c>
      <c r="H335" s="356">
        <v>385</v>
      </c>
      <c r="I335" s="356">
        <v>0</v>
      </c>
      <c r="J335" s="356">
        <v>0</v>
      </c>
      <c r="K335" s="356">
        <v>0</v>
      </c>
      <c r="L335" s="355">
        <v>295</v>
      </c>
      <c r="M335" s="356">
        <v>385</v>
      </c>
      <c r="N335" s="356">
        <v>340</v>
      </c>
      <c r="O335" s="356">
        <v>189.9</v>
      </c>
      <c r="P335" s="356">
        <v>195</v>
      </c>
      <c r="Q335" s="355">
        <v>0</v>
      </c>
      <c r="R335" s="356">
        <v>385</v>
      </c>
      <c r="S335" s="356">
        <v>0</v>
      </c>
      <c r="T335" s="356">
        <v>0</v>
      </c>
      <c r="U335" s="356">
        <v>0</v>
      </c>
      <c r="V335" s="355">
        <v>252.95849999999999</v>
      </c>
      <c r="W335" s="355">
        <v>385</v>
      </c>
      <c r="X335" s="355">
        <v>1404.9</v>
      </c>
      <c r="Y335" s="357">
        <v>385</v>
      </c>
    </row>
    <row r="336" spans="1:25" x14ac:dyDescent="0.25">
      <c r="A336" s="354">
        <v>44818.791666666664</v>
      </c>
      <c r="B336" s="355">
        <v>0</v>
      </c>
      <c r="C336" s="356">
        <v>252.249</v>
      </c>
      <c r="D336" s="356">
        <v>0</v>
      </c>
      <c r="E336" s="356">
        <v>0</v>
      </c>
      <c r="F336" s="356">
        <v>0</v>
      </c>
      <c r="G336" s="355">
        <v>0</v>
      </c>
      <c r="H336" s="356">
        <v>385</v>
      </c>
      <c r="I336" s="356">
        <v>0</v>
      </c>
      <c r="J336" s="356">
        <v>0</v>
      </c>
      <c r="K336" s="356">
        <v>0</v>
      </c>
      <c r="L336" s="355">
        <v>295</v>
      </c>
      <c r="M336" s="356">
        <v>385</v>
      </c>
      <c r="N336" s="356">
        <v>340</v>
      </c>
      <c r="O336" s="356">
        <v>189.9</v>
      </c>
      <c r="P336" s="356">
        <v>195</v>
      </c>
      <c r="Q336" s="355">
        <v>0</v>
      </c>
      <c r="R336" s="356">
        <v>385</v>
      </c>
      <c r="S336" s="356">
        <v>0</v>
      </c>
      <c r="T336" s="356">
        <v>0</v>
      </c>
      <c r="U336" s="356">
        <v>0</v>
      </c>
      <c r="V336" s="355">
        <v>252.249</v>
      </c>
      <c r="W336" s="355">
        <v>385</v>
      </c>
      <c r="X336" s="355">
        <v>1404.9</v>
      </c>
      <c r="Y336" s="357">
        <v>385</v>
      </c>
    </row>
    <row r="337" spans="1:25" x14ac:dyDescent="0.25">
      <c r="A337" s="354">
        <v>44818.833333333336</v>
      </c>
      <c r="B337" s="355">
        <v>0</v>
      </c>
      <c r="C337" s="356">
        <v>250.91550000000001</v>
      </c>
      <c r="D337" s="356">
        <v>0</v>
      </c>
      <c r="E337" s="356">
        <v>0</v>
      </c>
      <c r="F337" s="356">
        <v>0</v>
      </c>
      <c r="G337" s="355">
        <v>0</v>
      </c>
      <c r="H337" s="356">
        <v>385</v>
      </c>
      <c r="I337" s="356">
        <v>0</v>
      </c>
      <c r="J337" s="356">
        <v>0</v>
      </c>
      <c r="K337" s="356">
        <v>0</v>
      </c>
      <c r="L337" s="355">
        <v>295</v>
      </c>
      <c r="M337" s="356">
        <v>385</v>
      </c>
      <c r="N337" s="356">
        <v>340</v>
      </c>
      <c r="O337" s="356">
        <v>189.9</v>
      </c>
      <c r="P337" s="356">
        <v>195</v>
      </c>
      <c r="Q337" s="355">
        <v>0</v>
      </c>
      <c r="R337" s="356">
        <v>385</v>
      </c>
      <c r="S337" s="356">
        <v>0</v>
      </c>
      <c r="T337" s="356">
        <v>0</v>
      </c>
      <c r="U337" s="356">
        <v>0</v>
      </c>
      <c r="V337" s="355">
        <v>250.91550000000001</v>
      </c>
      <c r="W337" s="355">
        <v>385</v>
      </c>
      <c r="X337" s="355">
        <v>1404.9</v>
      </c>
      <c r="Y337" s="357">
        <v>385</v>
      </c>
    </row>
    <row r="338" spans="1:25" x14ac:dyDescent="0.25">
      <c r="A338" s="354">
        <v>44818.875</v>
      </c>
      <c r="B338" s="355">
        <v>0</v>
      </c>
      <c r="C338" s="356">
        <v>250.88749999999999</v>
      </c>
      <c r="D338" s="356">
        <v>0</v>
      </c>
      <c r="E338" s="356">
        <v>0</v>
      </c>
      <c r="F338" s="356">
        <v>0</v>
      </c>
      <c r="G338" s="355">
        <v>0</v>
      </c>
      <c r="H338" s="356">
        <v>385</v>
      </c>
      <c r="I338" s="356">
        <v>0</v>
      </c>
      <c r="J338" s="356">
        <v>0</v>
      </c>
      <c r="K338" s="356">
        <v>0</v>
      </c>
      <c r="L338" s="355">
        <v>295</v>
      </c>
      <c r="M338" s="356">
        <v>385</v>
      </c>
      <c r="N338" s="356">
        <v>340</v>
      </c>
      <c r="O338" s="356">
        <v>189.9</v>
      </c>
      <c r="P338" s="356">
        <v>195</v>
      </c>
      <c r="Q338" s="355">
        <v>0</v>
      </c>
      <c r="R338" s="356">
        <v>385</v>
      </c>
      <c r="S338" s="356">
        <v>0</v>
      </c>
      <c r="T338" s="356">
        <v>0</v>
      </c>
      <c r="U338" s="356">
        <v>0</v>
      </c>
      <c r="V338" s="355">
        <v>250.88749999999999</v>
      </c>
      <c r="W338" s="355">
        <v>385</v>
      </c>
      <c r="X338" s="355">
        <v>1404.9</v>
      </c>
      <c r="Y338" s="357">
        <v>385</v>
      </c>
    </row>
    <row r="339" spans="1:25" x14ac:dyDescent="0.25">
      <c r="A339" s="354">
        <v>44818.916666666664</v>
      </c>
      <c r="B339" s="355">
        <v>0</v>
      </c>
      <c r="C339" s="356">
        <v>251.08199999999999</v>
      </c>
      <c r="D339" s="356">
        <v>0</v>
      </c>
      <c r="E339" s="356">
        <v>0</v>
      </c>
      <c r="F339" s="356">
        <v>0</v>
      </c>
      <c r="G339" s="355">
        <v>0</v>
      </c>
      <c r="H339" s="356">
        <v>385</v>
      </c>
      <c r="I339" s="356">
        <v>0</v>
      </c>
      <c r="J339" s="356">
        <v>0</v>
      </c>
      <c r="K339" s="356">
        <v>0</v>
      </c>
      <c r="L339" s="355">
        <v>295</v>
      </c>
      <c r="M339" s="356">
        <v>385</v>
      </c>
      <c r="N339" s="356">
        <v>340</v>
      </c>
      <c r="O339" s="356">
        <v>189.9</v>
      </c>
      <c r="P339" s="356">
        <v>195</v>
      </c>
      <c r="Q339" s="355">
        <v>0</v>
      </c>
      <c r="R339" s="356">
        <v>385</v>
      </c>
      <c r="S339" s="356">
        <v>0</v>
      </c>
      <c r="T339" s="356">
        <v>0</v>
      </c>
      <c r="U339" s="356">
        <v>0</v>
      </c>
      <c r="V339" s="355">
        <v>251.08199999999999</v>
      </c>
      <c r="W339" s="355">
        <v>385</v>
      </c>
      <c r="X339" s="355">
        <v>1404.9</v>
      </c>
      <c r="Y339" s="357">
        <v>385</v>
      </c>
    </row>
    <row r="340" spans="1:25" x14ac:dyDescent="0.25">
      <c r="A340" s="354">
        <v>44818.958333333336</v>
      </c>
      <c r="B340" s="355">
        <v>0</v>
      </c>
      <c r="C340" s="356">
        <v>251.011</v>
      </c>
      <c r="D340" s="356">
        <v>0</v>
      </c>
      <c r="E340" s="356">
        <v>0</v>
      </c>
      <c r="F340" s="356">
        <v>0</v>
      </c>
      <c r="G340" s="355">
        <v>0</v>
      </c>
      <c r="H340" s="356">
        <v>385</v>
      </c>
      <c r="I340" s="356">
        <v>0</v>
      </c>
      <c r="J340" s="356">
        <v>0</v>
      </c>
      <c r="K340" s="356">
        <v>0</v>
      </c>
      <c r="L340" s="355">
        <v>295</v>
      </c>
      <c r="M340" s="356">
        <v>385</v>
      </c>
      <c r="N340" s="356">
        <v>340</v>
      </c>
      <c r="O340" s="356">
        <v>189.9</v>
      </c>
      <c r="P340" s="356">
        <v>195</v>
      </c>
      <c r="Q340" s="355">
        <v>0</v>
      </c>
      <c r="R340" s="356">
        <v>385</v>
      </c>
      <c r="S340" s="356">
        <v>0</v>
      </c>
      <c r="T340" s="356">
        <v>0</v>
      </c>
      <c r="U340" s="356">
        <v>0</v>
      </c>
      <c r="V340" s="355">
        <v>251.011</v>
      </c>
      <c r="W340" s="355">
        <v>385</v>
      </c>
      <c r="X340" s="355">
        <v>1404.9</v>
      </c>
      <c r="Y340" s="357">
        <v>385</v>
      </c>
    </row>
    <row r="341" spans="1:25" x14ac:dyDescent="0.25">
      <c r="A341" s="354">
        <v>44819</v>
      </c>
      <c r="B341" s="355">
        <v>0</v>
      </c>
      <c r="C341" s="356">
        <v>250.97049999999999</v>
      </c>
      <c r="D341" s="356">
        <v>0</v>
      </c>
      <c r="E341" s="356">
        <v>0</v>
      </c>
      <c r="F341" s="356">
        <v>0</v>
      </c>
      <c r="G341" s="355">
        <v>0</v>
      </c>
      <c r="H341" s="356">
        <v>385</v>
      </c>
      <c r="I341" s="356">
        <v>0</v>
      </c>
      <c r="J341" s="356">
        <v>0</v>
      </c>
      <c r="K341" s="356">
        <v>0</v>
      </c>
      <c r="L341" s="355">
        <v>295</v>
      </c>
      <c r="M341" s="356">
        <v>385</v>
      </c>
      <c r="N341" s="356">
        <v>340</v>
      </c>
      <c r="O341" s="356">
        <v>189.9</v>
      </c>
      <c r="P341" s="356">
        <v>195</v>
      </c>
      <c r="Q341" s="355">
        <v>0</v>
      </c>
      <c r="R341" s="356">
        <v>385</v>
      </c>
      <c r="S341" s="356">
        <v>0</v>
      </c>
      <c r="T341" s="356">
        <v>0</v>
      </c>
      <c r="U341" s="356">
        <v>0</v>
      </c>
      <c r="V341" s="355">
        <v>250.97049999999999</v>
      </c>
      <c r="W341" s="355">
        <v>385</v>
      </c>
      <c r="X341" s="355">
        <v>1404.9</v>
      </c>
      <c r="Y341" s="357">
        <v>385</v>
      </c>
    </row>
    <row r="342" spans="1:25" x14ac:dyDescent="0.25">
      <c r="A342" s="354">
        <v>44819.041666666664</v>
      </c>
      <c r="B342" s="355">
        <v>0</v>
      </c>
      <c r="C342" s="356">
        <v>250.90649999999999</v>
      </c>
      <c r="D342" s="356">
        <v>0</v>
      </c>
      <c r="E342" s="356">
        <v>0</v>
      </c>
      <c r="F342" s="356">
        <v>0</v>
      </c>
      <c r="G342" s="355">
        <v>0</v>
      </c>
      <c r="H342" s="356">
        <v>385</v>
      </c>
      <c r="I342" s="356">
        <v>0</v>
      </c>
      <c r="J342" s="356">
        <v>0</v>
      </c>
      <c r="K342" s="356">
        <v>0</v>
      </c>
      <c r="L342" s="355">
        <v>295</v>
      </c>
      <c r="M342" s="356">
        <v>385</v>
      </c>
      <c r="N342" s="356">
        <v>340</v>
      </c>
      <c r="O342" s="356">
        <v>189.9</v>
      </c>
      <c r="P342" s="356">
        <v>195</v>
      </c>
      <c r="Q342" s="355">
        <v>0</v>
      </c>
      <c r="R342" s="356">
        <v>385</v>
      </c>
      <c r="S342" s="356">
        <v>0</v>
      </c>
      <c r="T342" s="356">
        <v>0</v>
      </c>
      <c r="U342" s="356">
        <v>0</v>
      </c>
      <c r="V342" s="355">
        <v>250.90649999999999</v>
      </c>
      <c r="W342" s="355">
        <v>385</v>
      </c>
      <c r="X342" s="355">
        <v>1404.9</v>
      </c>
      <c r="Y342" s="357">
        <v>385</v>
      </c>
    </row>
    <row r="343" spans="1:25" x14ac:dyDescent="0.25">
      <c r="A343" s="354">
        <v>44819.083333333336</v>
      </c>
      <c r="B343" s="355">
        <v>0</v>
      </c>
      <c r="C343" s="356">
        <v>251.13650000000001</v>
      </c>
      <c r="D343" s="356">
        <v>0</v>
      </c>
      <c r="E343" s="356">
        <v>0</v>
      </c>
      <c r="F343" s="356">
        <v>0</v>
      </c>
      <c r="G343" s="355">
        <v>0</v>
      </c>
      <c r="H343" s="356">
        <v>385</v>
      </c>
      <c r="I343" s="356">
        <v>0</v>
      </c>
      <c r="J343" s="356">
        <v>0</v>
      </c>
      <c r="K343" s="356">
        <v>0</v>
      </c>
      <c r="L343" s="355">
        <v>295</v>
      </c>
      <c r="M343" s="356">
        <v>385</v>
      </c>
      <c r="N343" s="356">
        <v>340</v>
      </c>
      <c r="O343" s="356">
        <v>189.9</v>
      </c>
      <c r="P343" s="356">
        <v>195</v>
      </c>
      <c r="Q343" s="355">
        <v>0</v>
      </c>
      <c r="R343" s="356">
        <v>385</v>
      </c>
      <c r="S343" s="356">
        <v>0</v>
      </c>
      <c r="T343" s="356">
        <v>0</v>
      </c>
      <c r="U343" s="356">
        <v>0</v>
      </c>
      <c r="V343" s="355">
        <v>251.13650000000001</v>
      </c>
      <c r="W343" s="355">
        <v>385</v>
      </c>
      <c r="X343" s="355">
        <v>1404.9</v>
      </c>
      <c r="Y343" s="357">
        <v>385</v>
      </c>
    </row>
    <row r="344" spans="1:25" x14ac:dyDescent="0.25">
      <c r="A344" s="354">
        <v>44819.125</v>
      </c>
      <c r="B344" s="355">
        <v>0</v>
      </c>
      <c r="C344" s="356">
        <v>250.88650000000001</v>
      </c>
      <c r="D344" s="356">
        <v>0</v>
      </c>
      <c r="E344" s="356">
        <v>0</v>
      </c>
      <c r="F344" s="356">
        <v>0</v>
      </c>
      <c r="G344" s="355">
        <v>0</v>
      </c>
      <c r="H344" s="356">
        <v>385</v>
      </c>
      <c r="I344" s="356">
        <v>0</v>
      </c>
      <c r="J344" s="356">
        <v>0</v>
      </c>
      <c r="K344" s="356">
        <v>0</v>
      </c>
      <c r="L344" s="355">
        <v>295</v>
      </c>
      <c r="M344" s="356">
        <v>385</v>
      </c>
      <c r="N344" s="356">
        <v>340</v>
      </c>
      <c r="O344" s="356">
        <v>189.9</v>
      </c>
      <c r="P344" s="356">
        <v>195</v>
      </c>
      <c r="Q344" s="355">
        <v>0</v>
      </c>
      <c r="R344" s="356">
        <v>385</v>
      </c>
      <c r="S344" s="356">
        <v>0</v>
      </c>
      <c r="T344" s="356">
        <v>0</v>
      </c>
      <c r="U344" s="356">
        <v>0</v>
      </c>
      <c r="V344" s="355">
        <v>250.88650000000001</v>
      </c>
      <c r="W344" s="355">
        <v>385</v>
      </c>
      <c r="X344" s="355">
        <v>1404.9</v>
      </c>
      <c r="Y344" s="357">
        <v>385</v>
      </c>
    </row>
    <row r="345" spans="1:25" x14ac:dyDescent="0.25">
      <c r="A345" s="354">
        <v>44819.166666666664</v>
      </c>
      <c r="B345" s="355">
        <v>0</v>
      </c>
      <c r="C345" s="356">
        <v>250.79499999999999</v>
      </c>
      <c r="D345" s="356">
        <v>0</v>
      </c>
      <c r="E345" s="356">
        <v>0</v>
      </c>
      <c r="F345" s="356">
        <v>0</v>
      </c>
      <c r="G345" s="355">
        <v>0</v>
      </c>
      <c r="H345" s="356">
        <v>385</v>
      </c>
      <c r="I345" s="356">
        <v>0</v>
      </c>
      <c r="J345" s="356">
        <v>0</v>
      </c>
      <c r="K345" s="356">
        <v>0</v>
      </c>
      <c r="L345" s="355">
        <v>295</v>
      </c>
      <c r="M345" s="356">
        <v>385</v>
      </c>
      <c r="N345" s="356">
        <v>340</v>
      </c>
      <c r="O345" s="356">
        <v>189.9</v>
      </c>
      <c r="P345" s="356">
        <v>195</v>
      </c>
      <c r="Q345" s="355">
        <v>0</v>
      </c>
      <c r="R345" s="356">
        <v>385</v>
      </c>
      <c r="S345" s="356">
        <v>0</v>
      </c>
      <c r="T345" s="356">
        <v>0</v>
      </c>
      <c r="U345" s="356">
        <v>0</v>
      </c>
      <c r="V345" s="355">
        <v>250.79499999999999</v>
      </c>
      <c r="W345" s="355">
        <v>385</v>
      </c>
      <c r="X345" s="355">
        <v>1404.9</v>
      </c>
      <c r="Y345" s="357">
        <v>385</v>
      </c>
    </row>
    <row r="346" spans="1:25" x14ac:dyDescent="0.25">
      <c r="A346" s="354">
        <v>44819.208333333336</v>
      </c>
      <c r="B346" s="355">
        <v>0</v>
      </c>
      <c r="C346" s="356">
        <v>250.98599999999999</v>
      </c>
      <c r="D346" s="356">
        <v>0</v>
      </c>
      <c r="E346" s="356">
        <v>0</v>
      </c>
      <c r="F346" s="356">
        <v>0</v>
      </c>
      <c r="G346" s="355">
        <v>0</v>
      </c>
      <c r="H346" s="356">
        <v>385</v>
      </c>
      <c r="I346" s="356">
        <v>0</v>
      </c>
      <c r="J346" s="356">
        <v>0</v>
      </c>
      <c r="K346" s="356">
        <v>0</v>
      </c>
      <c r="L346" s="355">
        <v>295</v>
      </c>
      <c r="M346" s="356">
        <v>385</v>
      </c>
      <c r="N346" s="356">
        <v>340</v>
      </c>
      <c r="O346" s="356">
        <v>189.9</v>
      </c>
      <c r="P346" s="356">
        <v>195</v>
      </c>
      <c r="Q346" s="355">
        <v>0</v>
      </c>
      <c r="R346" s="356">
        <v>385</v>
      </c>
      <c r="S346" s="356">
        <v>0</v>
      </c>
      <c r="T346" s="356">
        <v>0</v>
      </c>
      <c r="U346" s="356">
        <v>0</v>
      </c>
      <c r="V346" s="355">
        <v>250.98599999999999</v>
      </c>
      <c r="W346" s="355">
        <v>385</v>
      </c>
      <c r="X346" s="355">
        <v>1404.9</v>
      </c>
      <c r="Y346" s="357">
        <v>385</v>
      </c>
    </row>
    <row r="347" spans="1:25" x14ac:dyDescent="0.25">
      <c r="A347" s="354">
        <v>44819.25</v>
      </c>
      <c r="B347" s="355">
        <v>0</v>
      </c>
      <c r="C347" s="356">
        <v>250.7355</v>
      </c>
      <c r="D347" s="356">
        <v>0</v>
      </c>
      <c r="E347" s="356">
        <v>0</v>
      </c>
      <c r="F347" s="356">
        <v>0</v>
      </c>
      <c r="G347" s="355">
        <v>0</v>
      </c>
      <c r="H347" s="356">
        <v>385</v>
      </c>
      <c r="I347" s="356">
        <v>0</v>
      </c>
      <c r="J347" s="356">
        <v>0</v>
      </c>
      <c r="K347" s="356">
        <v>0</v>
      </c>
      <c r="L347" s="355">
        <v>295</v>
      </c>
      <c r="M347" s="356">
        <v>385</v>
      </c>
      <c r="N347" s="356">
        <v>340</v>
      </c>
      <c r="O347" s="356">
        <v>189.9</v>
      </c>
      <c r="P347" s="356">
        <v>195</v>
      </c>
      <c r="Q347" s="355">
        <v>0</v>
      </c>
      <c r="R347" s="356">
        <v>385</v>
      </c>
      <c r="S347" s="356">
        <v>0</v>
      </c>
      <c r="T347" s="356">
        <v>0</v>
      </c>
      <c r="U347" s="356">
        <v>0</v>
      </c>
      <c r="V347" s="355">
        <v>250.7355</v>
      </c>
      <c r="W347" s="355">
        <v>385</v>
      </c>
      <c r="X347" s="355">
        <v>1404.9</v>
      </c>
      <c r="Y347" s="357">
        <v>385</v>
      </c>
    </row>
    <row r="348" spans="1:25" x14ac:dyDescent="0.25">
      <c r="A348" s="354">
        <v>44819.291666666664</v>
      </c>
      <c r="B348" s="355">
        <v>0</v>
      </c>
      <c r="C348" s="356">
        <v>250.75649999999999</v>
      </c>
      <c r="D348" s="356">
        <v>0</v>
      </c>
      <c r="E348" s="356">
        <v>0</v>
      </c>
      <c r="F348" s="356">
        <v>0</v>
      </c>
      <c r="G348" s="355">
        <v>0</v>
      </c>
      <c r="H348" s="356">
        <v>385</v>
      </c>
      <c r="I348" s="356">
        <v>0</v>
      </c>
      <c r="J348" s="356">
        <v>0</v>
      </c>
      <c r="K348" s="356">
        <v>0</v>
      </c>
      <c r="L348" s="355">
        <v>295</v>
      </c>
      <c r="M348" s="356">
        <v>385</v>
      </c>
      <c r="N348" s="356">
        <v>340</v>
      </c>
      <c r="O348" s="356">
        <v>189.9</v>
      </c>
      <c r="P348" s="356">
        <v>195</v>
      </c>
      <c r="Q348" s="355">
        <v>0</v>
      </c>
      <c r="R348" s="356">
        <v>385</v>
      </c>
      <c r="S348" s="356">
        <v>0</v>
      </c>
      <c r="T348" s="356">
        <v>0</v>
      </c>
      <c r="U348" s="356">
        <v>0</v>
      </c>
      <c r="V348" s="355">
        <v>250.75649999999999</v>
      </c>
      <c r="W348" s="355">
        <v>385</v>
      </c>
      <c r="X348" s="355">
        <v>1404.9</v>
      </c>
      <c r="Y348" s="357">
        <v>385</v>
      </c>
    </row>
    <row r="349" spans="1:25" x14ac:dyDescent="0.25">
      <c r="A349" s="354">
        <v>44819.333333333336</v>
      </c>
      <c r="B349" s="355">
        <v>0</v>
      </c>
      <c r="C349" s="356">
        <v>251.023</v>
      </c>
      <c r="D349" s="356">
        <v>0</v>
      </c>
      <c r="E349" s="356">
        <v>0</v>
      </c>
      <c r="F349" s="356">
        <v>0</v>
      </c>
      <c r="G349" s="355">
        <v>0</v>
      </c>
      <c r="H349" s="356">
        <v>385</v>
      </c>
      <c r="I349" s="356">
        <v>0</v>
      </c>
      <c r="J349" s="356">
        <v>0</v>
      </c>
      <c r="K349" s="356">
        <v>0</v>
      </c>
      <c r="L349" s="355">
        <v>295</v>
      </c>
      <c r="M349" s="356">
        <v>385</v>
      </c>
      <c r="N349" s="356">
        <v>340</v>
      </c>
      <c r="O349" s="356">
        <v>189.9</v>
      </c>
      <c r="P349" s="356">
        <v>195</v>
      </c>
      <c r="Q349" s="355">
        <v>0</v>
      </c>
      <c r="R349" s="356">
        <v>385</v>
      </c>
      <c r="S349" s="356">
        <v>0</v>
      </c>
      <c r="T349" s="356">
        <v>0</v>
      </c>
      <c r="U349" s="356">
        <v>0</v>
      </c>
      <c r="V349" s="355">
        <v>251.023</v>
      </c>
      <c r="W349" s="355">
        <v>385</v>
      </c>
      <c r="X349" s="355">
        <v>1404.9</v>
      </c>
      <c r="Y349" s="357">
        <v>385</v>
      </c>
    </row>
    <row r="350" spans="1:25" x14ac:dyDescent="0.25">
      <c r="A350" s="354">
        <v>44819.375</v>
      </c>
      <c r="B350" s="355">
        <v>0</v>
      </c>
      <c r="C350" s="356">
        <v>250.73849999999999</v>
      </c>
      <c r="D350" s="356">
        <v>0</v>
      </c>
      <c r="E350" s="356">
        <v>0</v>
      </c>
      <c r="F350" s="356">
        <v>0</v>
      </c>
      <c r="G350" s="355">
        <v>0</v>
      </c>
      <c r="H350" s="356">
        <v>385</v>
      </c>
      <c r="I350" s="356">
        <v>0</v>
      </c>
      <c r="J350" s="356">
        <v>0</v>
      </c>
      <c r="K350" s="356">
        <v>0</v>
      </c>
      <c r="L350" s="355">
        <v>295</v>
      </c>
      <c r="M350" s="356">
        <v>385</v>
      </c>
      <c r="N350" s="356">
        <v>340</v>
      </c>
      <c r="O350" s="356">
        <v>189.9</v>
      </c>
      <c r="P350" s="356">
        <v>195</v>
      </c>
      <c r="Q350" s="355">
        <v>0</v>
      </c>
      <c r="R350" s="356">
        <v>385</v>
      </c>
      <c r="S350" s="356">
        <v>0</v>
      </c>
      <c r="T350" s="356">
        <v>0</v>
      </c>
      <c r="U350" s="356">
        <v>0</v>
      </c>
      <c r="V350" s="355">
        <v>250.73849999999999</v>
      </c>
      <c r="W350" s="355">
        <v>385</v>
      </c>
      <c r="X350" s="355">
        <v>1404.9</v>
      </c>
      <c r="Y350" s="357">
        <v>385</v>
      </c>
    </row>
    <row r="351" spans="1:25" x14ac:dyDescent="0.25">
      <c r="A351" s="354">
        <v>44819.416666666664</v>
      </c>
      <c r="B351" s="355">
        <v>0</v>
      </c>
      <c r="C351" s="356">
        <v>250.8655</v>
      </c>
      <c r="D351" s="356">
        <v>0</v>
      </c>
      <c r="E351" s="356">
        <v>0</v>
      </c>
      <c r="F351" s="356">
        <v>0</v>
      </c>
      <c r="G351" s="355">
        <v>0</v>
      </c>
      <c r="H351" s="356">
        <v>385</v>
      </c>
      <c r="I351" s="356">
        <v>0</v>
      </c>
      <c r="J351" s="356">
        <v>0</v>
      </c>
      <c r="K351" s="356">
        <v>0</v>
      </c>
      <c r="L351" s="355">
        <v>295</v>
      </c>
      <c r="M351" s="356">
        <v>385</v>
      </c>
      <c r="N351" s="356">
        <v>340</v>
      </c>
      <c r="O351" s="356">
        <v>189.9</v>
      </c>
      <c r="P351" s="356">
        <v>195</v>
      </c>
      <c r="Q351" s="355">
        <v>0</v>
      </c>
      <c r="R351" s="356">
        <v>385</v>
      </c>
      <c r="S351" s="356">
        <v>0</v>
      </c>
      <c r="T351" s="356">
        <v>0</v>
      </c>
      <c r="U351" s="356">
        <v>0</v>
      </c>
      <c r="V351" s="355">
        <v>250.8655</v>
      </c>
      <c r="W351" s="355">
        <v>385</v>
      </c>
      <c r="X351" s="355">
        <v>1404.9</v>
      </c>
      <c r="Y351" s="357">
        <v>385</v>
      </c>
    </row>
    <row r="352" spans="1:25" x14ac:dyDescent="0.25">
      <c r="A352" s="354">
        <v>44819.458333333336</v>
      </c>
      <c r="B352" s="355">
        <v>0</v>
      </c>
      <c r="C352" s="356">
        <v>250.72300000000001</v>
      </c>
      <c r="D352" s="356">
        <v>0</v>
      </c>
      <c r="E352" s="356">
        <v>0</v>
      </c>
      <c r="F352" s="356">
        <v>0</v>
      </c>
      <c r="G352" s="355">
        <v>0</v>
      </c>
      <c r="H352" s="356">
        <v>385</v>
      </c>
      <c r="I352" s="356">
        <v>0</v>
      </c>
      <c r="J352" s="356">
        <v>0</v>
      </c>
      <c r="K352" s="356">
        <v>0</v>
      </c>
      <c r="L352" s="355">
        <v>295</v>
      </c>
      <c r="M352" s="356">
        <v>385</v>
      </c>
      <c r="N352" s="356">
        <v>340</v>
      </c>
      <c r="O352" s="356">
        <v>189.9</v>
      </c>
      <c r="P352" s="356">
        <v>195</v>
      </c>
      <c r="Q352" s="355">
        <v>0</v>
      </c>
      <c r="R352" s="356">
        <v>385</v>
      </c>
      <c r="S352" s="356">
        <v>0</v>
      </c>
      <c r="T352" s="356">
        <v>0</v>
      </c>
      <c r="U352" s="356">
        <v>0</v>
      </c>
      <c r="V352" s="355">
        <v>250.72300000000001</v>
      </c>
      <c r="W352" s="355">
        <v>385</v>
      </c>
      <c r="X352" s="355">
        <v>1404.9</v>
      </c>
      <c r="Y352" s="357">
        <v>385</v>
      </c>
    </row>
    <row r="353" spans="1:25" x14ac:dyDescent="0.25">
      <c r="A353" s="354">
        <v>44819.5</v>
      </c>
      <c r="B353" s="355">
        <v>0</v>
      </c>
      <c r="C353" s="356">
        <v>250.92</v>
      </c>
      <c r="D353" s="356">
        <v>0</v>
      </c>
      <c r="E353" s="356">
        <v>0</v>
      </c>
      <c r="F353" s="356">
        <v>0</v>
      </c>
      <c r="G353" s="355">
        <v>0</v>
      </c>
      <c r="H353" s="356">
        <v>385</v>
      </c>
      <c r="I353" s="356">
        <v>0</v>
      </c>
      <c r="J353" s="356">
        <v>0</v>
      </c>
      <c r="K353" s="356">
        <v>0</v>
      </c>
      <c r="L353" s="355">
        <v>295</v>
      </c>
      <c r="M353" s="356">
        <v>385</v>
      </c>
      <c r="N353" s="356">
        <v>340</v>
      </c>
      <c r="O353" s="356">
        <v>189.9</v>
      </c>
      <c r="P353" s="356">
        <v>195</v>
      </c>
      <c r="Q353" s="355">
        <v>0</v>
      </c>
      <c r="R353" s="356">
        <v>385</v>
      </c>
      <c r="S353" s="356">
        <v>0</v>
      </c>
      <c r="T353" s="356">
        <v>0</v>
      </c>
      <c r="U353" s="356">
        <v>0</v>
      </c>
      <c r="V353" s="355">
        <v>250.92</v>
      </c>
      <c r="W353" s="355">
        <v>385</v>
      </c>
      <c r="X353" s="355">
        <v>1404.9</v>
      </c>
      <c r="Y353" s="357">
        <v>385</v>
      </c>
    </row>
    <row r="354" spans="1:25" x14ac:dyDescent="0.25">
      <c r="A354" s="354">
        <v>44819.541666666664</v>
      </c>
      <c r="B354" s="355">
        <v>0</v>
      </c>
      <c r="C354" s="356">
        <v>250.97399999999999</v>
      </c>
      <c r="D354" s="356">
        <v>0</v>
      </c>
      <c r="E354" s="356">
        <v>0</v>
      </c>
      <c r="F354" s="356">
        <v>0</v>
      </c>
      <c r="G354" s="355">
        <v>0</v>
      </c>
      <c r="H354" s="356">
        <v>385</v>
      </c>
      <c r="I354" s="356">
        <v>0</v>
      </c>
      <c r="J354" s="356">
        <v>0</v>
      </c>
      <c r="K354" s="356">
        <v>0</v>
      </c>
      <c r="L354" s="355">
        <v>295</v>
      </c>
      <c r="M354" s="356">
        <v>385</v>
      </c>
      <c r="N354" s="356">
        <v>340</v>
      </c>
      <c r="O354" s="356">
        <v>189.9</v>
      </c>
      <c r="P354" s="356">
        <v>195</v>
      </c>
      <c r="Q354" s="355">
        <v>0</v>
      </c>
      <c r="R354" s="356">
        <v>385</v>
      </c>
      <c r="S354" s="356">
        <v>0</v>
      </c>
      <c r="T354" s="356">
        <v>0</v>
      </c>
      <c r="U354" s="356">
        <v>0</v>
      </c>
      <c r="V354" s="355">
        <v>250.97399999999999</v>
      </c>
      <c r="W354" s="355">
        <v>385</v>
      </c>
      <c r="X354" s="355">
        <v>1404.9</v>
      </c>
      <c r="Y354" s="357">
        <v>385</v>
      </c>
    </row>
    <row r="355" spans="1:25" x14ac:dyDescent="0.25">
      <c r="A355" s="354">
        <v>44819.583333333336</v>
      </c>
      <c r="B355" s="355">
        <v>0</v>
      </c>
      <c r="C355" s="356">
        <v>250.77500000000001</v>
      </c>
      <c r="D355" s="356">
        <v>0</v>
      </c>
      <c r="E355" s="356">
        <v>0</v>
      </c>
      <c r="F355" s="356">
        <v>0</v>
      </c>
      <c r="G355" s="355">
        <v>0</v>
      </c>
      <c r="H355" s="356">
        <v>385</v>
      </c>
      <c r="I355" s="356">
        <v>0</v>
      </c>
      <c r="J355" s="356">
        <v>0</v>
      </c>
      <c r="K355" s="356">
        <v>0</v>
      </c>
      <c r="L355" s="355">
        <v>295</v>
      </c>
      <c r="M355" s="356">
        <v>385</v>
      </c>
      <c r="N355" s="356">
        <v>340</v>
      </c>
      <c r="O355" s="356">
        <v>189.9</v>
      </c>
      <c r="P355" s="356">
        <v>195</v>
      </c>
      <c r="Q355" s="355">
        <v>0</v>
      </c>
      <c r="R355" s="356">
        <v>385</v>
      </c>
      <c r="S355" s="356">
        <v>0</v>
      </c>
      <c r="T355" s="356">
        <v>0</v>
      </c>
      <c r="U355" s="356">
        <v>0</v>
      </c>
      <c r="V355" s="355">
        <v>250.77500000000001</v>
      </c>
      <c r="W355" s="355">
        <v>385</v>
      </c>
      <c r="X355" s="355">
        <v>1404.9</v>
      </c>
      <c r="Y355" s="357">
        <v>385</v>
      </c>
    </row>
    <row r="356" spans="1:25" x14ac:dyDescent="0.25">
      <c r="A356" s="354">
        <v>44819.625</v>
      </c>
      <c r="B356" s="355">
        <v>0</v>
      </c>
      <c r="C356" s="356">
        <v>251.18100000000001</v>
      </c>
      <c r="D356" s="356">
        <v>0</v>
      </c>
      <c r="E356" s="356">
        <v>0</v>
      </c>
      <c r="F356" s="356">
        <v>0</v>
      </c>
      <c r="G356" s="355">
        <v>0</v>
      </c>
      <c r="H356" s="356">
        <v>385</v>
      </c>
      <c r="I356" s="356">
        <v>0</v>
      </c>
      <c r="J356" s="356">
        <v>0</v>
      </c>
      <c r="K356" s="356">
        <v>0</v>
      </c>
      <c r="L356" s="355">
        <v>295</v>
      </c>
      <c r="M356" s="356">
        <v>385</v>
      </c>
      <c r="N356" s="356">
        <v>340</v>
      </c>
      <c r="O356" s="356">
        <v>189.9</v>
      </c>
      <c r="P356" s="356">
        <v>195</v>
      </c>
      <c r="Q356" s="355">
        <v>0</v>
      </c>
      <c r="R356" s="356">
        <v>385</v>
      </c>
      <c r="S356" s="356">
        <v>0</v>
      </c>
      <c r="T356" s="356">
        <v>0</v>
      </c>
      <c r="U356" s="356">
        <v>0</v>
      </c>
      <c r="V356" s="355">
        <v>251.18100000000001</v>
      </c>
      <c r="W356" s="355">
        <v>385</v>
      </c>
      <c r="X356" s="355">
        <v>1404.9</v>
      </c>
      <c r="Y356" s="357">
        <v>385</v>
      </c>
    </row>
    <row r="357" spans="1:25" x14ac:dyDescent="0.25">
      <c r="A357" s="354">
        <v>44819.666666666664</v>
      </c>
      <c r="B357" s="355">
        <v>0</v>
      </c>
      <c r="C357" s="356">
        <v>250.77549999999999</v>
      </c>
      <c r="D357" s="356">
        <v>0</v>
      </c>
      <c r="E357" s="356">
        <v>0</v>
      </c>
      <c r="F357" s="356">
        <v>0</v>
      </c>
      <c r="G357" s="355">
        <v>0</v>
      </c>
      <c r="H357" s="356">
        <v>385</v>
      </c>
      <c r="I357" s="356">
        <v>0</v>
      </c>
      <c r="J357" s="356">
        <v>0</v>
      </c>
      <c r="K357" s="356">
        <v>0</v>
      </c>
      <c r="L357" s="355">
        <v>295</v>
      </c>
      <c r="M357" s="356">
        <v>385</v>
      </c>
      <c r="N357" s="356">
        <v>340</v>
      </c>
      <c r="O357" s="356">
        <v>189.9</v>
      </c>
      <c r="P357" s="356">
        <v>195</v>
      </c>
      <c r="Q357" s="355">
        <v>0</v>
      </c>
      <c r="R357" s="356">
        <v>385</v>
      </c>
      <c r="S357" s="356">
        <v>0</v>
      </c>
      <c r="T357" s="356">
        <v>0</v>
      </c>
      <c r="U357" s="356">
        <v>0</v>
      </c>
      <c r="V357" s="355">
        <v>250.77549999999999</v>
      </c>
      <c r="W357" s="355">
        <v>385</v>
      </c>
      <c r="X357" s="355">
        <v>1404.9</v>
      </c>
      <c r="Y357" s="357">
        <v>385</v>
      </c>
    </row>
    <row r="358" spans="1:25" x14ac:dyDescent="0.25">
      <c r="A358" s="354">
        <v>44819.708333333336</v>
      </c>
      <c r="B358" s="355">
        <v>0</v>
      </c>
      <c r="C358" s="356">
        <v>251.11600000000001</v>
      </c>
      <c r="D358" s="356">
        <v>0</v>
      </c>
      <c r="E358" s="356">
        <v>0</v>
      </c>
      <c r="F358" s="356">
        <v>0</v>
      </c>
      <c r="G358" s="355">
        <v>0</v>
      </c>
      <c r="H358" s="356">
        <v>385</v>
      </c>
      <c r="I358" s="356">
        <v>0</v>
      </c>
      <c r="J358" s="356">
        <v>0</v>
      </c>
      <c r="K358" s="356">
        <v>0</v>
      </c>
      <c r="L358" s="355">
        <v>295</v>
      </c>
      <c r="M358" s="356">
        <v>385</v>
      </c>
      <c r="N358" s="356">
        <v>340</v>
      </c>
      <c r="O358" s="356">
        <v>189.9</v>
      </c>
      <c r="P358" s="356">
        <v>195</v>
      </c>
      <c r="Q358" s="355">
        <v>0</v>
      </c>
      <c r="R358" s="356">
        <v>385</v>
      </c>
      <c r="S358" s="356">
        <v>0</v>
      </c>
      <c r="T358" s="356">
        <v>0</v>
      </c>
      <c r="U358" s="356">
        <v>0</v>
      </c>
      <c r="V358" s="355">
        <v>251.11600000000001</v>
      </c>
      <c r="W358" s="355">
        <v>385</v>
      </c>
      <c r="X358" s="355">
        <v>1404.9</v>
      </c>
      <c r="Y358" s="357">
        <v>385</v>
      </c>
    </row>
    <row r="359" spans="1:25" x14ac:dyDescent="0.25">
      <c r="A359" s="354">
        <v>44819.75</v>
      </c>
      <c r="B359" s="355">
        <v>0</v>
      </c>
      <c r="C359" s="356">
        <v>251.33699999999999</v>
      </c>
      <c r="D359" s="356">
        <v>0</v>
      </c>
      <c r="E359" s="356">
        <v>0</v>
      </c>
      <c r="F359" s="356">
        <v>0</v>
      </c>
      <c r="G359" s="355">
        <v>0</v>
      </c>
      <c r="H359" s="356">
        <v>385</v>
      </c>
      <c r="I359" s="356">
        <v>0</v>
      </c>
      <c r="J359" s="356">
        <v>0</v>
      </c>
      <c r="K359" s="356">
        <v>0</v>
      </c>
      <c r="L359" s="355">
        <v>295</v>
      </c>
      <c r="M359" s="356">
        <v>385</v>
      </c>
      <c r="N359" s="356">
        <v>340</v>
      </c>
      <c r="O359" s="356">
        <v>189.9</v>
      </c>
      <c r="P359" s="356">
        <v>195</v>
      </c>
      <c r="Q359" s="355">
        <v>0</v>
      </c>
      <c r="R359" s="356">
        <v>385</v>
      </c>
      <c r="S359" s="356">
        <v>0</v>
      </c>
      <c r="T359" s="356">
        <v>0</v>
      </c>
      <c r="U359" s="356">
        <v>0</v>
      </c>
      <c r="V359" s="355">
        <v>251.33699999999999</v>
      </c>
      <c r="W359" s="355">
        <v>385</v>
      </c>
      <c r="X359" s="355">
        <v>1404.9</v>
      </c>
      <c r="Y359" s="357">
        <v>385</v>
      </c>
    </row>
    <row r="360" spans="1:25" x14ac:dyDescent="0.25">
      <c r="A360" s="354">
        <v>44819.791666666664</v>
      </c>
      <c r="B360" s="355">
        <v>0</v>
      </c>
      <c r="C360" s="356">
        <v>251.16300000000001</v>
      </c>
      <c r="D360" s="356">
        <v>0</v>
      </c>
      <c r="E360" s="356">
        <v>0</v>
      </c>
      <c r="F360" s="356">
        <v>0</v>
      </c>
      <c r="G360" s="355">
        <v>0</v>
      </c>
      <c r="H360" s="356">
        <v>385</v>
      </c>
      <c r="I360" s="356">
        <v>0</v>
      </c>
      <c r="J360" s="356">
        <v>0</v>
      </c>
      <c r="K360" s="356">
        <v>0</v>
      </c>
      <c r="L360" s="355">
        <v>295</v>
      </c>
      <c r="M360" s="356">
        <v>385</v>
      </c>
      <c r="N360" s="356">
        <v>340</v>
      </c>
      <c r="O360" s="356">
        <v>189.9</v>
      </c>
      <c r="P360" s="356">
        <v>195</v>
      </c>
      <c r="Q360" s="355">
        <v>0</v>
      </c>
      <c r="R360" s="356">
        <v>385</v>
      </c>
      <c r="S360" s="356">
        <v>0</v>
      </c>
      <c r="T360" s="356">
        <v>0</v>
      </c>
      <c r="U360" s="356">
        <v>0</v>
      </c>
      <c r="V360" s="355">
        <v>251.16300000000001</v>
      </c>
      <c r="W360" s="355">
        <v>385</v>
      </c>
      <c r="X360" s="355">
        <v>1404.9</v>
      </c>
      <c r="Y360" s="357">
        <v>385</v>
      </c>
    </row>
    <row r="361" spans="1:25" x14ac:dyDescent="0.25">
      <c r="A361" s="354">
        <v>44819.833333333336</v>
      </c>
      <c r="B361" s="355">
        <v>0</v>
      </c>
      <c r="C361" s="356">
        <v>250.71</v>
      </c>
      <c r="D361" s="356">
        <v>0</v>
      </c>
      <c r="E361" s="356">
        <v>0</v>
      </c>
      <c r="F361" s="356">
        <v>0</v>
      </c>
      <c r="G361" s="355">
        <v>0</v>
      </c>
      <c r="H361" s="356">
        <v>385</v>
      </c>
      <c r="I361" s="356">
        <v>0</v>
      </c>
      <c r="J361" s="356">
        <v>0</v>
      </c>
      <c r="K361" s="356">
        <v>0</v>
      </c>
      <c r="L361" s="355">
        <v>295</v>
      </c>
      <c r="M361" s="356">
        <v>385</v>
      </c>
      <c r="N361" s="356">
        <v>340</v>
      </c>
      <c r="O361" s="356">
        <v>189.9</v>
      </c>
      <c r="P361" s="356">
        <v>195</v>
      </c>
      <c r="Q361" s="355">
        <v>0</v>
      </c>
      <c r="R361" s="356">
        <v>385</v>
      </c>
      <c r="S361" s="356">
        <v>0</v>
      </c>
      <c r="T361" s="356">
        <v>0</v>
      </c>
      <c r="U361" s="356">
        <v>0</v>
      </c>
      <c r="V361" s="355">
        <v>250.71</v>
      </c>
      <c r="W361" s="355">
        <v>385</v>
      </c>
      <c r="X361" s="355">
        <v>1404.9</v>
      </c>
      <c r="Y361" s="357">
        <v>385</v>
      </c>
    </row>
    <row r="362" spans="1:25" x14ac:dyDescent="0.25">
      <c r="A362" s="354">
        <v>44819.875</v>
      </c>
      <c r="B362" s="355">
        <v>0</v>
      </c>
      <c r="C362" s="356">
        <v>251.92400000000001</v>
      </c>
      <c r="D362" s="356">
        <v>0</v>
      </c>
      <c r="E362" s="356">
        <v>0</v>
      </c>
      <c r="F362" s="356">
        <v>0</v>
      </c>
      <c r="G362" s="355">
        <v>0</v>
      </c>
      <c r="H362" s="356">
        <v>385</v>
      </c>
      <c r="I362" s="356">
        <v>0</v>
      </c>
      <c r="J362" s="356">
        <v>0</v>
      </c>
      <c r="K362" s="356">
        <v>0</v>
      </c>
      <c r="L362" s="355">
        <v>295</v>
      </c>
      <c r="M362" s="356">
        <v>385</v>
      </c>
      <c r="N362" s="356">
        <v>340</v>
      </c>
      <c r="O362" s="356">
        <v>189.9</v>
      </c>
      <c r="P362" s="356">
        <v>195</v>
      </c>
      <c r="Q362" s="355">
        <v>0</v>
      </c>
      <c r="R362" s="356">
        <v>385</v>
      </c>
      <c r="S362" s="356">
        <v>0</v>
      </c>
      <c r="T362" s="356">
        <v>0</v>
      </c>
      <c r="U362" s="356">
        <v>0</v>
      </c>
      <c r="V362" s="355">
        <v>251.92400000000001</v>
      </c>
      <c r="W362" s="355">
        <v>385</v>
      </c>
      <c r="X362" s="355">
        <v>1404.9</v>
      </c>
      <c r="Y362" s="357">
        <v>385</v>
      </c>
    </row>
    <row r="363" spans="1:25" x14ac:dyDescent="0.25">
      <c r="A363" s="354">
        <v>44819.916666666664</v>
      </c>
      <c r="B363" s="355">
        <v>0</v>
      </c>
      <c r="C363" s="356">
        <v>250.76849999999999</v>
      </c>
      <c r="D363" s="356">
        <v>0</v>
      </c>
      <c r="E363" s="356">
        <v>0</v>
      </c>
      <c r="F363" s="356">
        <v>0</v>
      </c>
      <c r="G363" s="355">
        <v>0</v>
      </c>
      <c r="H363" s="356">
        <v>385</v>
      </c>
      <c r="I363" s="356">
        <v>0</v>
      </c>
      <c r="J363" s="356">
        <v>0</v>
      </c>
      <c r="K363" s="356">
        <v>0</v>
      </c>
      <c r="L363" s="355">
        <v>295</v>
      </c>
      <c r="M363" s="356">
        <v>385</v>
      </c>
      <c r="N363" s="356">
        <v>340</v>
      </c>
      <c r="O363" s="356">
        <v>189.9</v>
      </c>
      <c r="P363" s="356">
        <v>195</v>
      </c>
      <c r="Q363" s="355">
        <v>0</v>
      </c>
      <c r="R363" s="356">
        <v>385</v>
      </c>
      <c r="S363" s="356">
        <v>0</v>
      </c>
      <c r="T363" s="356">
        <v>0</v>
      </c>
      <c r="U363" s="356">
        <v>0</v>
      </c>
      <c r="V363" s="355">
        <v>250.76849999999999</v>
      </c>
      <c r="W363" s="355">
        <v>385</v>
      </c>
      <c r="X363" s="355">
        <v>1404.9</v>
      </c>
      <c r="Y363" s="357">
        <v>385</v>
      </c>
    </row>
    <row r="364" spans="1:25" x14ac:dyDescent="0.25">
      <c r="A364" s="354">
        <v>44819.958333333336</v>
      </c>
      <c r="B364" s="355">
        <v>0</v>
      </c>
      <c r="C364" s="356">
        <v>250.98400000000001</v>
      </c>
      <c r="D364" s="356">
        <v>0</v>
      </c>
      <c r="E364" s="356">
        <v>0</v>
      </c>
      <c r="F364" s="356">
        <v>0</v>
      </c>
      <c r="G364" s="355">
        <v>0</v>
      </c>
      <c r="H364" s="356">
        <v>385</v>
      </c>
      <c r="I364" s="356">
        <v>0</v>
      </c>
      <c r="J364" s="356">
        <v>0</v>
      </c>
      <c r="K364" s="356">
        <v>0</v>
      </c>
      <c r="L364" s="355">
        <v>295</v>
      </c>
      <c r="M364" s="356">
        <v>385</v>
      </c>
      <c r="N364" s="356">
        <v>340</v>
      </c>
      <c r="O364" s="356">
        <v>189.9</v>
      </c>
      <c r="P364" s="356">
        <v>195</v>
      </c>
      <c r="Q364" s="355">
        <v>0</v>
      </c>
      <c r="R364" s="356">
        <v>385</v>
      </c>
      <c r="S364" s="356">
        <v>0</v>
      </c>
      <c r="T364" s="356">
        <v>0</v>
      </c>
      <c r="U364" s="356">
        <v>0</v>
      </c>
      <c r="V364" s="355">
        <v>250.98400000000001</v>
      </c>
      <c r="W364" s="355">
        <v>385</v>
      </c>
      <c r="X364" s="355">
        <v>1404.9</v>
      </c>
      <c r="Y364" s="357">
        <v>385</v>
      </c>
    </row>
    <row r="365" spans="1:25" x14ac:dyDescent="0.25">
      <c r="A365" s="354">
        <v>44820</v>
      </c>
      <c r="B365" s="355">
        <v>0</v>
      </c>
      <c r="C365" s="356">
        <v>250.9365</v>
      </c>
      <c r="D365" s="356">
        <v>0</v>
      </c>
      <c r="E365" s="356">
        <v>0</v>
      </c>
      <c r="F365" s="356">
        <v>0</v>
      </c>
      <c r="G365" s="355">
        <v>0</v>
      </c>
      <c r="H365" s="356">
        <v>385</v>
      </c>
      <c r="I365" s="356">
        <v>0</v>
      </c>
      <c r="J365" s="356">
        <v>0</v>
      </c>
      <c r="K365" s="356">
        <v>0</v>
      </c>
      <c r="L365" s="355">
        <v>295</v>
      </c>
      <c r="M365" s="356">
        <v>385</v>
      </c>
      <c r="N365" s="356">
        <v>340</v>
      </c>
      <c r="O365" s="356">
        <v>189.9</v>
      </c>
      <c r="P365" s="356">
        <v>195</v>
      </c>
      <c r="Q365" s="355">
        <v>0</v>
      </c>
      <c r="R365" s="356">
        <v>385</v>
      </c>
      <c r="S365" s="356">
        <v>0</v>
      </c>
      <c r="T365" s="356">
        <v>0</v>
      </c>
      <c r="U365" s="356">
        <v>0</v>
      </c>
      <c r="V365" s="355">
        <v>250.9365</v>
      </c>
      <c r="W365" s="355">
        <v>385</v>
      </c>
      <c r="X365" s="355">
        <v>1404.9</v>
      </c>
      <c r="Y365" s="357">
        <v>385</v>
      </c>
    </row>
    <row r="366" spans="1:25" x14ac:dyDescent="0.25">
      <c r="A366" s="354">
        <v>44820.041666666664</v>
      </c>
      <c r="B366" s="355">
        <v>0</v>
      </c>
      <c r="C366" s="356">
        <v>250.52799999999999</v>
      </c>
      <c r="D366" s="356">
        <v>0</v>
      </c>
      <c r="E366" s="356">
        <v>0</v>
      </c>
      <c r="F366" s="356">
        <v>0</v>
      </c>
      <c r="G366" s="355">
        <v>0</v>
      </c>
      <c r="H366" s="356">
        <v>385</v>
      </c>
      <c r="I366" s="356">
        <v>0</v>
      </c>
      <c r="J366" s="356">
        <v>0</v>
      </c>
      <c r="K366" s="356">
        <v>0</v>
      </c>
      <c r="L366" s="355">
        <v>295</v>
      </c>
      <c r="M366" s="356">
        <v>385</v>
      </c>
      <c r="N366" s="356">
        <v>340</v>
      </c>
      <c r="O366" s="356">
        <v>189.9</v>
      </c>
      <c r="P366" s="356">
        <v>195</v>
      </c>
      <c r="Q366" s="355">
        <v>0</v>
      </c>
      <c r="R366" s="356">
        <v>385</v>
      </c>
      <c r="S366" s="356">
        <v>0</v>
      </c>
      <c r="T366" s="356">
        <v>0</v>
      </c>
      <c r="U366" s="356">
        <v>0</v>
      </c>
      <c r="V366" s="355">
        <v>250.52799999999999</v>
      </c>
      <c r="W366" s="355">
        <v>385</v>
      </c>
      <c r="X366" s="355">
        <v>1404.9</v>
      </c>
      <c r="Y366" s="357">
        <v>385</v>
      </c>
    </row>
    <row r="367" spans="1:25" x14ac:dyDescent="0.25">
      <c r="A367" s="354">
        <v>44820.083333333336</v>
      </c>
      <c r="B367" s="355">
        <v>0</v>
      </c>
      <c r="C367" s="356">
        <v>251.01650000000001</v>
      </c>
      <c r="D367" s="356">
        <v>0</v>
      </c>
      <c r="E367" s="356">
        <v>0</v>
      </c>
      <c r="F367" s="356">
        <v>0</v>
      </c>
      <c r="G367" s="355">
        <v>0</v>
      </c>
      <c r="H367" s="356">
        <v>385</v>
      </c>
      <c r="I367" s="356">
        <v>0</v>
      </c>
      <c r="J367" s="356">
        <v>0</v>
      </c>
      <c r="K367" s="356">
        <v>0</v>
      </c>
      <c r="L367" s="355">
        <v>295</v>
      </c>
      <c r="M367" s="356">
        <v>385</v>
      </c>
      <c r="N367" s="356">
        <v>340</v>
      </c>
      <c r="O367" s="356">
        <v>189.9</v>
      </c>
      <c r="P367" s="356">
        <v>195</v>
      </c>
      <c r="Q367" s="355">
        <v>0</v>
      </c>
      <c r="R367" s="356">
        <v>385</v>
      </c>
      <c r="S367" s="356">
        <v>0</v>
      </c>
      <c r="T367" s="356">
        <v>0</v>
      </c>
      <c r="U367" s="356">
        <v>0</v>
      </c>
      <c r="V367" s="355">
        <v>251.01650000000001</v>
      </c>
      <c r="W367" s="355">
        <v>385</v>
      </c>
      <c r="X367" s="355">
        <v>1404.9</v>
      </c>
      <c r="Y367" s="357">
        <v>385</v>
      </c>
    </row>
    <row r="368" spans="1:25" x14ac:dyDescent="0.25">
      <c r="A368" s="354">
        <v>44820.125</v>
      </c>
      <c r="B368" s="355">
        <v>0</v>
      </c>
      <c r="C368" s="356">
        <v>250.7405</v>
      </c>
      <c r="D368" s="356">
        <v>0</v>
      </c>
      <c r="E368" s="356">
        <v>0</v>
      </c>
      <c r="F368" s="356">
        <v>0</v>
      </c>
      <c r="G368" s="355">
        <v>0</v>
      </c>
      <c r="H368" s="356">
        <v>385</v>
      </c>
      <c r="I368" s="356">
        <v>0</v>
      </c>
      <c r="J368" s="356">
        <v>0</v>
      </c>
      <c r="K368" s="356">
        <v>0</v>
      </c>
      <c r="L368" s="355">
        <v>295</v>
      </c>
      <c r="M368" s="356">
        <v>385</v>
      </c>
      <c r="N368" s="356">
        <v>340</v>
      </c>
      <c r="O368" s="356">
        <v>189.9</v>
      </c>
      <c r="P368" s="356">
        <v>195</v>
      </c>
      <c r="Q368" s="355">
        <v>0</v>
      </c>
      <c r="R368" s="356">
        <v>385</v>
      </c>
      <c r="S368" s="356">
        <v>0</v>
      </c>
      <c r="T368" s="356">
        <v>0</v>
      </c>
      <c r="U368" s="356">
        <v>0</v>
      </c>
      <c r="V368" s="355">
        <v>250.7405</v>
      </c>
      <c r="W368" s="355">
        <v>385</v>
      </c>
      <c r="X368" s="355">
        <v>1404.9</v>
      </c>
      <c r="Y368" s="357">
        <v>385</v>
      </c>
    </row>
    <row r="369" spans="1:25" x14ac:dyDescent="0.25">
      <c r="A369" s="354">
        <v>44820.166666666664</v>
      </c>
      <c r="B369" s="355">
        <v>0</v>
      </c>
      <c r="C369" s="356">
        <v>250.97499999999999</v>
      </c>
      <c r="D369" s="356">
        <v>0</v>
      </c>
      <c r="E369" s="356">
        <v>0</v>
      </c>
      <c r="F369" s="356">
        <v>0</v>
      </c>
      <c r="G369" s="355">
        <v>0</v>
      </c>
      <c r="H369" s="356">
        <v>385</v>
      </c>
      <c r="I369" s="356">
        <v>0</v>
      </c>
      <c r="J369" s="356">
        <v>0</v>
      </c>
      <c r="K369" s="356">
        <v>0</v>
      </c>
      <c r="L369" s="355">
        <v>295</v>
      </c>
      <c r="M369" s="356">
        <v>385</v>
      </c>
      <c r="N369" s="356">
        <v>340</v>
      </c>
      <c r="O369" s="356">
        <v>189.9</v>
      </c>
      <c r="P369" s="356">
        <v>195</v>
      </c>
      <c r="Q369" s="355">
        <v>0</v>
      </c>
      <c r="R369" s="356">
        <v>385</v>
      </c>
      <c r="S369" s="356">
        <v>0</v>
      </c>
      <c r="T369" s="356">
        <v>0</v>
      </c>
      <c r="U369" s="356">
        <v>0</v>
      </c>
      <c r="V369" s="355">
        <v>250.97499999999999</v>
      </c>
      <c r="W369" s="355">
        <v>385</v>
      </c>
      <c r="X369" s="355">
        <v>1404.9</v>
      </c>
      <c r="Y369" s="357">
        <v>385</v>
      </c>
    </row>
    <row r="370" spans="1:25" x14ac:dyDescent="0.25">
      <c r="A370" s="354">
        <v>44820.208333333336</v>
      </c>
      <c r="B370" s="355">
        <v>0</v>
      </c>
      <c r="C370" s="356">
        <v>250.74250000000001</v>
      </c>
      <c r="D370" s="356">
        <v>0</v>
      </c>
      <c r="E370" s="356">
        <v>0</v>
      </c>
      <c r="F370" s="356">
        <v>0</v>
      </c>
      <c r="G370" s="355">
        <v>0</v>
      </c>
      <c r="H370" s="356">
        <v>385</v>
      </c>
      <c r="I370" s="356">
        <v>0</v>
      </c>
      <c r="J370" s="356">
        <v>0</v>
      </c>
      <c r="K370" s="356">
        <v>0</v>
      </c>
      <c r="L370" s="355">
        <v>295</v>
      </c>
      <c r="M370" s="356">
        <v>385</v>
      </c>
      <c r="N370" s="356">
        <v>340</v>
      </c>
      <c r="O370" s="356">
        <v>189.9</v>
      </c>
      <c r="P370" s="356">
        <v>195</v>
      </c>
      <c r="Q370" s="355">
        <v>0</v>
      </c>
      <c r="R370" s="356">
        <v>385</v>
      </c>
      <c r="S370" s="356">
        <v>0</v>
      </c>
      <c r="T370" s="356">
        <v>0</v>
      </c>
      <c r="U370" s="356">
        <v>0</v>
      </c>
      <c r="V370" s="355">
        <v>250.74250000000001</v>
      </c>
      <c r="W370" s="355">
        <v>385</v>
      </c>
      <c r="X370" s="355">
        <v>1404.9</v>
      </c>
      <c r="Y370" s="357">
        <v>385</v>
      </c>
    </row>
    <row r="371" spans="1:25" x14ac:dyDescent="0.25">
      <c r="A371" s="354">
        <v>44820.25</v>
      </c>
      <c r="B371" s="355">
        <v>0</v>
      </c>
      <c r="C371" s="356">
        <v>250.72200000000001</v>
      </c>
      <c r="D371" s="356">
        <v>0</v>
      </c>
      <c r="E371" s="356">
        <v>0</v>
      </c>
      <c r="F371" s="356">
        <v>0</v>
      </c>
      <c r="G371" s="355">
        <v>0</v>
      </c>
      <c r="H371" s="356">
        <v>385</v>
      </c>
      <c r="I371" s="356">
        <v>0</v>
      </c>
      <c r="J371" s="356">
        <v>0</v>
      </c>
      <c r="K371" s="356">
        <v>0</v>
      </c>
      <c r="L371" s="355">
        <v>295</v>
      </c>
      <c r="M371" s="356">
        <v>385</v>
      </c>
      <c r="N371" s="356">
        <v>340</v>
      </c>
      <c r="O371" s="356">
        <v>189.9</v>
      </c>
      <c r="P371" s="356">
        <v>195</v>
      </c>
      <c r="Q371" s="355">
        <v>0</v>
      </c>
      <c r="R371" s="356">
        <v>385</v>
      </c>
      <c r="S371" s="356">
        <v>0</v>
      </c>
      <c r="T371" s="356">
        <v>0</v>
      </c>
      <c r="U371" s="356">
        <v>0</v>
      </c>
      <c r="V371" s="355">
        <v>250.72200000000001</v>
      </c>
      <c r="W371" s="355">
        <v>385</v>
      </c>
      <c r="X371" s="355">
        <v>1404.9</v>
      </c>
      <c r="Y371" s="357">
        <v>385</v>
      </c>
    </row>
    <row r="372" spans="1:25" x14ac:dyDescent="0.25">
      <c r="A372" s="354">
        <v>44820.291666666664</v>
      </c>
      <c r="B372" s="355">
        <v>0</v>
      </c>
      <c r="C372" s="356">
        <v>251.0925</v>
      </c>
      <c r="D372" s="356">
        <v>0</v>
      </c>
      <c r="E372" s="356">
        <v>0</v>
      </c>
      <c r="F372" s="356">
        <v>0</v>
      </c>
      <c r="G372" s="355">
        <v>0</v>
      </c>
      <c r="H372" s="356">
        <v>385</v>
      </c>
      <c r="I372" s="356">
        <v>0</v>
      </c>
      <c r="J372" s="356">
        <v>0</v>
      </c>
      <c r="K372" s="356">
        <v>0</v>
      </c>
      <c r="L372" s="355">
        <v>295</v>
      </c>
      <c r="M372" s="356">
        <v>385</v>
      </c>
      <c r="N372" s="356">
        <v>340</v>
      </c>
      <c r="O372" s="356">
        <v>189.9</v>
      </c>
      <c r="P372" s="356">
        <v>195</v>
      </c>
      <c r="Q372" s="355">
        <v>0</v>
      </c>
      <c r="R372" s="356">
        <v>385</v>
      </c>
      <c r="S372" s="356">
        <v>0</v>
      </c>
      <c r="T372" s="356">
        <v>0</v>
      </c>
      <c r="U372" s="356">
        <v>0</v>
      </c>
      <c r="V372" s="355">
        <v>251.0925</v>
      </c>
      <c r="W372" s="355">
        <v>385</v>
      </c>
      <c r="X372" s="355">
        <v>1404.9</v>
      </c>
      <c r="Y372" s="357">
        <v>385</v>
      </c>
    </row>
    <row r="373" spans="1:25" x14ac:dyDescent="0.25">
      <c r="A373" s="354">
        <v>44820.333333333336</v>
      </c>
      <c r="B373" s="355">
        <v>0</v>
      </c>
      <c r="C373" s="356">
        <v>250.9435</v>
      </c>
      <c r="D373" s="356">
        <v>0</v>
      </c>
      <c r="E373" s="356">
        <v>0</v>
      </c>
      <c r="F373" s="356">
        <v>0</v>
      </c>
      <c r="G373" s="355">
        <v>0</v>
      </c>
      <c r="H373" s="356">
        <v>385</v>
      </c>
      <c r="I373" s="356">
        <v>0</v>
      </c>
      <c r="J373" s="356">
        <v>0</v>
      </c>
      <c r="K373" s="356">
        <v>0</v>
      </c>
      <c r="L373" s="355">
        <v>295</v>
      </c>
      <c r="M373" s="356">
        <v>385</v>
      </c>
      <c r="N373" s="356">
        <v>340</v>
      </c>
      <c r="O373" s="356">
        <v>189.9</v>
      </c>
      <c r="P373" s="356">
        <v>195</v>
      </c>
      <c r="Q373" s="355">
        <v>0</v>
      </c>
      <c r="R373" s="356">
        <v>385</v>
      </c>
      <c r="S373" s="356">
        <v>0</v>
      </c>
      <c r="T373" s="356">
        <v>0</v>
      </c>
      <c r="U373" s="356">
        <v>0</v>
      </c>
      <c r="V373" s="355">
        <v>250.9435</v>
      </c>
      <c r="W373" s="355">
        <v>385</v>
      </c>
      <c r="X373" s="355">
        <v>1404.9</v>
      </c>
      <c r="Y373" s="357">
        <v>385</v>
      </c>
    </row>
    <row r="374" spans="1:25" x14ac:dyDescent="0.25">
      <c r="A374" s="354">
        <v>44820.375</v>
      </c>
      <c r="B374" s="355">
        <v>0</v>
      </c>
      <c r="C374" s="356">
        <v>251.44749999999999</v>
      </c>
      <c r="D374" s="356">
        <v>0</v>
      </c>
      <c r="E374" s="356">
        <v>0</v>
      </c>
      <c r="F374" s="356">
        <v>0</v>
      </c>
      <c r="G374" s="355">
        <v>0</v>
      </c>
      <c r="H374" s="356">
        <v>385</v>
      </c>
      <c r="I374" s="356">
        <v>0</v>
      </c>
      <c r="J374" s="356">
        <v>0</v>
      </c>
      <c r="K374" s="356">
        <v>0</v>
      </c>
      <c r="L374" s="355">
        <v>295</v>
      </c>
      <c r="M374" s="356">
        <v>385</v>
      </c>
      <c r="N374" s="356">
        <v>340</v>
      </c>
      <c r="O374" s="356">
        <v>189.9</v>
      </c>
      <c r="P374" s="356">
        <v>195</v>
      </c>
      <c r="Q374" s="355">
        <v>0</v>
      </c>
      <c r="R374" s="356">
        <v>385</v>
      </c>
      <c r="S374" s="356">
        <v>0</v>
      </c>
      <c r="T374" s="356">
        <v>0</v>
      </c>
      <c r="U374" s="356">
        <v>0</v>
      </c>
      <c r="V374" s="355">
        <v>251.44749999999999</v>
      </c>
      <c r="W374" s="355">
        <v>385</v>
      </c>
      <c r="X374" s="355">
        <v>1404.9</v>
      </c>
      <c r="Y374" s="357">
        <v>385</v>
      </c>
    </row>
    <row r="375" spans="1:25" x14ac:dyDescent="0.25">
      <c r="A375" s="354">
        <v>44820.416666666664</v>
      </c>
      <c r="B375" s="355">
        <v>0</v>
      </c>
      <c r="C375" s="356">
        <v>255.33850000000001</v>
      </c>
      <c r="D375" s="356">
        <v>0</v>
      </c>
      <c r="E375" s="356">
        <v>0</v>
      </c>
      <c r="F375" s="356">
        <v>0</v>
      </c>
      <c r="G375" s="355">
        <v>0</v>
      </c>
      <c r="H375" s="356">
        <v>385</v>
      </c>
      <c r="I375" s="356">
        <v>0</v>
      </c>
      <c r="J375" s="356">
        <v>0</v>
      </c>
      <c r="K375" s="356">
        <v>0</v>
      </c>
      <c r="L375" s="355">
        <v>295</v>
      </c>
      <c r="M375" s="356">
        <v>385</v>
      </c>
      <c r="N375" s="356">
        <v>340</v>
      </c>
      <c r="O375" s="356">
        <v>189.9</v>
      </c>
      <c r="P375" s="356">
        <v>195</v>
      </c>
      <c r="Q375" s="355">
        <v>0</v>
      </c>
      <c r="R375" s="356">
        <v>385</v>
      </c>
      <c r="S375" s="356">
        <v>0</v>
      </c>
      <c r="T375" s="356">
        <v>0</v>
      </c>
      <c r="U375" s="356">
        <v>0</v>
      </c>
      <c r="V375" s="355">
        <v>255.33850000000001</v>
      </c>
      <c r="W375" s="355">
        <v>385</v>
      </c>
      <c r="X375" s="355">
        <v>1404.9</v>
      </c>
      <c r="Y375" s="357">
        <v>385</v>
      </c>
    </row>
    <row r="376" spans="1:25" x14ac:dyDescent="0.25">
      <c r="A376" s="354">
        <v>44820.458333333336</v>
      </c>
      <c r="B376" s="355">
        <v>0</v>
      </c>
      <c r="C376" s="356">
        <v>255.95150000000001</v>
      </c>
      <c r="D376" s="356">
        <v>0</v>
      </c>
      <c r="E376" s="356">
        <v>0</v>
      </c>
      <c r="F376" s="356">
        <v>0</v>
      </c>
      <c r="G376" s="355">
        <v>0</v>
      </c>
      <c r="H376" s="356">
        <v>385</v>
      </c>
      <c r="I376" s="356">
        <v>0</v>
      </c>
      <c r="J376" s="356">
        <v>0</v>
      </c>
      <c r="K376" s="356">
        <v>0</v>
      </c>
      <c r="L376" s="355">
        <v>295</v>
      </c>
      <c r="M376" s="356">
        <v>385</v>
      </c>
      <c r="N376" s="356">
        <v>340</v>
      </c>
      <c r="O376" s="356">
        <v>189.9</v>
      </c>
      <c r="P376" s="356">
        <v>195</v>
      </c>
      <c r="Q376" s="355">
        <v>0</v>
      </c>
      <c r="R376" s="356">
        <v>385</v>
      </c>
      <c r="S376" s="356">
        <v>0</v>
      </c>
      <c r="T376" s="356">
        <v>0</v>
      </c>
      <c r="U376" s="356">
        <v>0</v>
      </c>
      <c r="V376" s="355">
        <v>255.95150000000001</v>
      </c>
      <c r="W376" s="355">
        <v>385</v>
      </c>
      <c r="X376" s="355">
        <v>1404.9</v>
      </c>
      <c r="Y376" s="357">
        <v>385</v>
      </c>
    </row>
    <row r="377" spans="1:25" x14ac:dyDescent="0.25">
      <c r="A377" s="354">
        <v>44820.5</v>
      </c>
      <c r="B377" s="355">
        <v>0</v>
      </c>
      <c r="C377" s="356">
        <v>250.81</v>
      </c>
      <c r="D377" s="356">
        <v>0</v>
      </c>
      <c r="E377" s="356">
        <v>0</v>
      </c>
      <c r="F377" s="356">
        <v>0</v>
      </c>
      <c r="G377" s="355">
        <v>0</v>
      </c>
      <c r="H377" s="356">
        <v>385</v>
      </c>
      <c r="I377" s="356">
        <v>0</v>
      </c>
      <c r="J377" s="356">
        <v>0</v>
      </c>
      <c r="K377" s="356">
        <v>0</v>
      </c>
      <c r="L377" s="355">
        <v>295</v>
      </c>
      <c r="M377" s="356">
        <v>385</v>
      </c>
      <c r="N377" s="356">
        <v>340</v>
      </c>
      <c r="O377" s="356">
        <v>189.9</v>
      </c>
      <c r="P377" s="356">
        <v>195</v>
      </c>
      <c r="Q377" s="355">
        <v>0</v>
      </c>
      <c r="R377" s="356">
        <v>385</v>
      </c>
      <c r="S377" s="356">
        <v>0</v>
      </c>
      <c r="T377" s="356">
        <v>0</v>
      </c>
      <c r="U377" s="356">
        <v>0</v>
      </c>
      <c r="V377" s="355">
        <v>250.81</v>
      </c>
      <c r="W377" s="355">
        <v>385</v>
      </c>
      <c r="X377" s="355">
        <v>1404.9</v>
      </c>
      <c r="Y377" s="357">
        <v>385</v>
      </c>
    </row>
    <row r="378" spans="1:25" x14ac:dyDescent="0.25">
      <c r="A378" s="354">
        <v>44820.541666666664</v>
      </c>
      <c r="B378" s="355">
        <v>0</v>
      </c>
      <c r="C378" s="356">
        <v>250.93899999999999</v>
      </c>
      <c r="D378" s="356">
        <v>0</v>
      </c>
      <c r="E378" s="356">
        <v>0</v>
      </c>
      <c r="F378" s="356">
        <v>0</v>
      </c>
      <c r="G378" s="355">
        <v>0</v>
      </c>
      <c r="H378" s="356">
        <v>385</v>
      </c>
      <c r="I378" s="356">
        <v>0</v>
      </c>
      <c r="J378" s="356">
        <v>0</v>
      </c>
      <c r="K378" s="356">
        <v>0</v>
      </c>
      <c r="L378" s="355">
        <v>295</v>
      </c>
      <c r="M378" s="356">
        <v>385</v>
      </c>
      <c r="N378" s="356">
        <v>340</v>
      </c>
      <c r="O378" s="356">
        <v>189.9</v>
      </c>
      <c r="P378" s="356">
        <v>195</v>
      </c>
      <c r="Q378" s="355">
        <v>0</v>
      </c>
      <c r="R378" s="356">
        <v>385</v>
      </c>
      <c r="S378" s="356">
        <v>0</v>
      </c>
      <c r="T378" s="356">
        <v>0</v>
      </c>
      <c r="U378" s="356">
        <v>0</v>
      </c>
      <c r="V378" s="355">
        <v>250.93899999999999</v>
      </c>
      <c r="W378" s="355">
        <v>385</v>
      </c>
      <c r="X378" s="355">
        <v>1404.9</v>
      </c>
      <c r="Y378" s="357">
        <v>385</v>
      </c>
    </row>
    <row r="379" spans="1:25" x14ac:dyDescent="0.25">
      <c r="A379" s="354">
        <v>44820.583333333336</v>
      </c>
      <c r="B379" s="355">
        <v>0</v>
      </c>
      <c r="C379" s="356">
        <v>251.15100000000001</v>
      </c>
      <c r="D379" s="356">
        <v>0</v>
      </c>
      <c r="E379" s="356">
        <v>0</v>
      </c>
      <c r="F379" s="356">
        <v>0</v>
      </c>
      <c r="G379" s="355">
        <v>0</v>
      </c>
      <c r="H379" s="356">
        <v>385</v>
      </c>
      <c r="I379" s="356">
        <v>0</v>
      </c>
      <c r="J379" s="356">
        <v>0</v>
      </c>
      <c r="K379" s="356">
        <v>0</v>
      </c>
      <c r="L379" s="355">
        <v>295</v>
      </c>
      <c r="M379" s="356">
        <v>385</v>
      </c>
      <c r="N379" s="356">
        <v>340</v>
      </c>
      <c r="O379" s="356">
        <v>189.9</v>
      </c>
      <c r="P379" s="356">
        <v>195</v>
      </c>
      <c r="Q379" s="355">
        <v>0</v>
      </c>
      <c r="R379" s="356">
        <v>385</v>
      </c>
      <c r="S379" s="356">
        <v>0</v>
      </c>
      <c r="T379" s="356">
        <v>0</v>
      </c>
      <c r="U379" s="356">
        <v>0</v>
      </c>
      <c r="V379" s="355">
        <v>251.15100000000001</v>
      </c>
      <c r="W379" s="355">
        <v>385</v>
      </c>
      <c r="X379" s="355">
        <v>1404.9</v>
      </c>
      <c r="Y379" s="357">
        <v>385</v>
      </c>
    </row>
    <row r="380" spans="1:25" x14ac:dyDescent="0.25">
      <c r="A380" s="354">
        <v>44820.625</v>
      </c>
      <c r="B380" s="355">
        <v>0</v>
      </c>
      <c r="C380" s="356">
        <v>251.66249999999999</v>
      </c>
      <c r="D380" s="356">
        <v>0</v>
      </c>
      <c r="E380" s="356">
        <v>0</v>
      </c>
      <c r="F380" s="356">
        <v>0</v>
      </c>
      <c r="G380" s="355">
        <v>0</v>
      </c>
      <c r="H380" s="356">
        <v>385</v>
      </c>
      <c r="I380" s="356">
        <v>0</v>
      </c>
      <c r="J380" s="356">
        <v>0</v>
      </c>
      <c r="K380" s="356">
        <v>0</v>
      </c>
      <c r="L380" s="355">
        <v>295</v>
      </c>
      <c r="M380" s="356">
        <v>385</v>
      </c>
      <c r="N380" s="356">
        <v>340</v>
      </c>
      <c r="O380" s="356">
        <v>189.9</v>
      </c>
      <c r="P380" s="356">
        <v>195</v>
      </c>
      <c r="Q380" s="355">
        <v>0</v>
      </c>
      <c r="R380" s="356">
        <v>385</v>
      </c>
      <c r="S380" s="356">
        <v>0</v>
      </c>
      <c r="T380" s="356">
        <v>0</v>
      </c>
      <c r="U380" s="356">
        <v>0</v>
      </c>
      <c r="V380" s="355">
        <v>251.66249999999999</v>
      </c>
      <c r="W380" s="355">
        <v>385</v>
      </c>
      <c r="X380" s="355">
        <v>1404.9</v>
      </c>
      <c r="Y380" s="357">
        <v>385</v>
      </c>
    </row>
    <row r="381" spans="1:25" x14ac:dyDescent="0.25">
      <c r="A381" s="354">
        <v>44820.666666666664</v>
      </c>
      <c r="B381" s="355">
        <v>0</v>
      </c>
      <c r="C381" s="356">
        <v>250.92850000000001</v>
      </c>
      <c r="D381" s="356">
        <v>0</v>
      </c>
      <c r="E381" s="356">
        <v>0</v>
      </c>
      <c r="F381" s="356">
        <v>0</v>
      </c>
      <c r="G381" s="355">
        <v>0</v>
      </c>
      <c r="H381" s="356">
        <v>385</v>
      </c>
      <c r="I381" s="356">
        <v>0</v>
      </c>
      <c r="J381" s="356">
        <v>0</v>
      </c>
      <c r="K381" s="356">
        <v>0</v>
      </c>
      <c r="L381" s="355">
        <v>295</v>
      </c>
      <c r="M381" s="356">
        <v>385</v>
      </c>
      <c r="N381" s="356">
        <v>340</v>
      </c>
      <c r="O381" s="356">
        <v>189.9</v>
      </c>
      <c r="P381" s="356">
        <v>195</v>
      </c>
      <c r="Q381" s="355">
        <v>0</v>
      </c>
      <c r="R381" s="356">
        <v>385</v>
      </c>
      <c r="S381" s="356">
        <v>0</v>
      </c>
      <c r="T381" s="356">
        <v>0</v>
      </c>
      <c r="U381" s="356">
        <v>0</v>
      </c>
      <c r="V381" s="355">
        <v>250.92850000000001</v>
      </c>
      <c r="W381" s="355">
        <v>385</v>
      </c>
      <c r="X381" s="355">
        <v>1404.9</v>
      </c>
      <c r="Y381" s="357">
        <v>385</v>
      </c>
    </row>
    <row r="382" spans="1:25" x14ac:dyDescent="0.25">
      <c r="A382" s="354">
        <v>44820.708333333336</v>
      </c>
      <c r="B382" s="355">
        <v>0</v>
      </c>
      <c r="C382" s="356">
        <v>251.00149999999999</v>
      </c>
      <c r="D382" s="356">
        <v>0</v>
      </c>
      <c r="E382" s="356">
        <v>0</v>
      </c>
      <c r="F382" s="356">
        <v>0</v>
      </c>
      <c r="G382" s="355">
        <v>0</v>
      </c>
      <c r="H382" s="356">
        <v>385</v>
      </c>
      <c r="I382" s="356">
        <v>0</v>
      </c>
      <c r="J382" s="356">
        <v>0</v>
      </c>
      <c r="K382" s="356">
        <v>0</v>
      </c>
      <c r="L382" s="355">
        <v>295</v>
      </c>
      <c r="M382" s="356">
        <v>385</v>
      </c>
      <c r="N382" s="356">
        <v>340</v>
      </c>
      <c r="O382" s="356">
        <v>189.9</v>
      </c>
      <c r="P382" s="356">
        <v>195</v>
      </c>
      <c r="Q382" s="355">
        <v>0</v>
      </c>
      <c r="R382" s="356">
        <v>385</v>
      </c>
      <c r="S382" s="356">
        <v>0</v>
      </c>
      <c r="T382" s="356">
        <v>0</v>
      </c>
      <c r="U382" s="356">
        <v>0</v>
      </c>
      <c r="V382" s="355">
        <v>251.00149999999999</v>
      </c>
      <c r="W382" s="355">
        <v>385</v>
      </c>
      <c r="X382" s="355">
        <v>1404.9</v>
      </c>
      <c r="Y382" s="357">
        <v>385</v>
      </c>
    </row>
    <row r="383" spans="1:25" x14ac:dyDescent="0.25">
      <c r="A383" s="354">
        <v>44820.75</v>
      </c>
      <c r="B383" s="355">
        <v>0</v>
      </c>
      <c r="C383" s="356">
        <v>251.0745</v>
      </c>
      <c r="D383" s="356">
        <v>0</v>
      </c>
      <c r="E383" s="356">
        <v>0</v>
      </c>
      <c r="F383" s="356">
        <v>0</v>
      </c>
      <c r="G383" s="355">
        <v>0</v>
      </c>
      <c r="H383" s="356">
        <v>385</v>
      </c>
      <c r="I383" s="356">
        <v>0</v>
      </c>
      <c r="J383" s="356">
        <v>0</v>
      </c>
      <c r="K383" s="356">
        <v>0</v>
      </c>
      <c r="L383" s="355">
        <v>295</v>
      </c>
      <c r="M383" s="356">
        <v>385</v>
      </c>
      <c r="N383" s="356">
        <v>340</v>
      </c>
      <c r="O383" s="356">
        <v>189.9</v>
      </c>
      <c r="P383" s="356">
        <v>195</v>
      </c>
      <c r="Q383" s="355">
        <v>0</v>
      </c>
      <c r="R383" s="356">
        <v>385</v>
      </c>
      <c r="S383" s="356">
        <v>0</v>
      </c>
      <c r="T383" s="356">
        <v>0</v>
      </c>
      <c r="U383" s="356">
        <v>0</v>
      </c>
      <c r="V383" s="355">
        <v>251.0745</v>
      </c>
      <c r="W383" s="355">
        <v>385</v>
      </c>
      <c r="X383" s="355">
        <v>1404.9</v>
      </c>
      <c r="Y383" s="357">
        <v>385</v>
      </c>
    </row>
    <row r="384" spans="1:25" x14ac:dyDescent="0.25">
      <c r="A384" s="354">
        <v>44820.791666666664</v>
      </c>
      <c r="B384" s="355">
        <v>0</v>
      </c>
      <c r="C384" s="356">
        <v>251.02549999999999</v>
      </c>
      <c r="D384" s="356">
        <v>0</v>
      </c>
      <c r="E384" s="356">
        <v>0</v>
      </c>
      <c r="F384" s="356">
        <v>0</v>
      </c>
      <c r="G384" s="355">
        <v>0</v>
      </c>
      <c r="H384" s="356">
        <v>385</v>
      </c>
      <c r="I384" s="356">
        <v>0</v>
      </c>
      <c r="J384" s="356">
        <v>0</v>
      </c>
      <c r="K384" s="356">
        <v>0</v>
      </c>
      <c r="L384" s="355">
        <v>295</v>
      </c>
      <c r="M384" s="356">
        <v>385</v>
      </c>
      <c r="N384" s="356">
        <v>340</v>
      </c>
      <c r="O384" s="356">
        <v>189.9</v>
      </c>
      <c r="P384" s="356">
        <v>195</v>
      </c>
      <c r="Q384" s="355">
        <v>0</v>
      </c>
      <c r="R384" s="356">
        <v>385</v>
      </c>
      <c r="S384" s="356">
        <v>0</v>
      </c>
      <c r="T384" s="356">
        <v>0</v>
      </c>
      <c r="U384" s="356">
        <v>0</v>
      </c>
      <c r="V384" s="355">
        <v>251.02549999999999</v>
      </c>
      <c r="W384" s="355">
        <v>385</v>
      </c>
      <c r="X384" s="355">
        <v>1404.9</v>
      </c>
      <c r="Y384" s="357">
        <v>385</v>
      </c>
    </row>
    <row r="385" spans="1:25" x14ac:dyDescent="0.25">
      <c r="A385" s="354">
        <v>44820.833333333336</v>
      </c>
      <c r="B385" s="355">
        <v>0</v>
      </c>
      <c r="C385" s="356">
        <v>250.75200000000001</v>
      </c>
      <c r="D385" s="356">
        <v>0</v>
      </c>
      <c r="E385" s="356">
        <v>0</v>
      </c>
      <c r="F385" s="356">
        <v>0</v>
      </c>
      <c r="G385" s="355">
        <v>0</v>
      </c>
      <c r="H385" s="356">
        <v>385</v>
      </c>
      <c r="I385" s="356">
        <v>0</v>
      </c>
      <c r="J385" s="356">
        <v>0</v>
      </c>
      <c r="K385" s="356">
        <v>0</v>
      </c>
      <c r="L385" s="355">
        <v>295</v>
      </c>
      <c r="M385" s="356">
        <v>385</v>
      </c>
      <c r="N385" s="356">
        <v>340</v>
      </c>
      <c r="O385" s="356">
        <v>189.9</v>
      </c>
      <c r="P385" s="356">
        <v>195</v>
      </c>
      <c r="Q385" s="355">
        <v>0</v>
      </c>
      <c r="R385" s="356">
        <v>385</v>
      </c>
      <c r="S385" s="356">
        <v>0</v>
      </c>
      <c r="T385" s="356">
        <v>0</v>
      </c>
      <c r="U385" s="356">
        <v>0</v>
      </c>
      <c r="V385" s="355">
        <v>250.75200000000001</v>
      </c>
      <c r="W385" s="355">
        <v>385</v>
      </c>
      <c r="X385" s="355">
        <v>1404.9</v>
      </c>
      <c r="Y385" s="357">
        <v>385</v>
      </c>
    </row>
    <row r="386" spans="1:25" x14ac:dyDescent="0.25">
      <c r="A386" s="354">
        <v>44820.875</v>
      </c>
      <c r="B386" s="355">
        <v>0</v>
      </c>
      <c r="C386" s="356">
        <v>251.00149999999999</v>
      </c>
      <c r="D386" s="356">
        <v>0</v>
      </c>
      <c r="E386" s="356">
        <v>0</v>
      </c>
      <c r="F386" s="356">
        <v>0</v>
      </c>
      <c r="G386" s="355">
        <v>0</v>
      </c>
      <c r="H386" s="356">
        <v>385</v>
      </c>
      <c r="I386" s="356">
        <v>0</v>
      </c>
      <c r="J386" s="356">
        <v>0</v>
      </c>
      <c r="K386" s="356">
        <v>0</v>
      </c>
      <c r="L386" s="355">
        <v>295</v>
      </c>
      <c r="M386" s="356">
        <v>385</v>
      </c>
      <c r="N386" s="356">
        <v>340</v>
      </c>
      <c r="O386" s="356">
        <v>189.9</v>
      </c>
      <c r="P386" s="356">
        <v>195</v>
      </c>
      <c r="Q386" s="355">
        <v>0</v>
      </c>
      <c r="R386" s="356">
        <v>385</v>
      </c>
      <c r="S386" s="356">
        <v>0</v>
      </c>
      <c r="T386" s="356">
        <v>0</v>
      </c>
      <c r="U386" s="356">
        <v>0</v>
      </c>
      <c r="V386" s="355">
        <v>251.00149999999999</v>
      </c>
      <c r="W386" s="355">
        <v>385</v>
      </c>
      <c r="X386" s="355">
        <v>1404.9</v>
      </c>
      <c r="Y386" s="357">
        <v>385</v>
      </c>
    </row>
    <row r="387" spans="1:25" x14ac:dyDescent="0.25">
      <c r="A387" s="354">
        <v>44820.916666666664</v>
      </c>
      <c r="B387" s="355">
        <v>0</v>
      </c>
      <c r="C387" s="356">
        <v>250.792</v>
      </c>
      <c r="D387" s="356">
        <v>0</v>
      </c>
      <c r="E387" s="356">
        <v>0</v>
      </c>
      <c r="F387" s="356">
        <v>0</v>
      </c>
      <c r="G387" s="355">
        <v>0</v>
      </c>
      <c r="H387" s="356">
        <v>385</v>
      </c>
      <c r="I387" s="356">
        <v>0</v>
      </c>
      <c r="J387" s="356">
        <v>0</v>
      </c>
      <c r="K387" s="356">
        <v>0</v>
      </c>
      <c r="L387" s="355">
        <v>295</v>
      </c>
      <c r="M387" s="356">
        <v>385</v>
      </c>
      <c r="N387" s="356">
        <v>340</v>
      </c>
      <c r="O387" s="356">
        <v>189.9</v>
      </c>
      <c r="P387" s="356">
        <v>195</v>
      </c>
      <c r="Q387" s="355">
        <v>0</v>
      </c>
      <c r="R387" s="356">
        <v>385</v>
      </c>
      <c r="S387" s="356">
        <v>0</v>
      </c>
      <c r="T387" s="356">
        <v>0</v>
      </c>
      <c r="U387" s="356">
        <v>0</v>
      </c>
      <c r="V387" s="355">
        <v>250.792</v>
      </c>
      <c r="W387" s="355">
        <v>385</v>
      </c>
      <c r="X387" s="355">
        <v>1404.9</v>
      </c>
      <c r="Y387" s="357">
        <v>385</v>
      </c>
    </row>
    <row r="388" spans="1:25" x14ac:dyDescent="0.25">
      <c r="A388" s="354">
        <v>44820.958333333336</v>
      </c>
      <c r="B388" s="355">
        <v>0</v>
      </c>
      <c r="C388" s="356">
        <v>250.86850000000001</v>
      </c>
      <c r="D388" s="356">
        <v>0</v>
      </c>
      <c r="E388" s="356">
        <v>0</v>
      </c>
      <c r="F388" s="356">
        <v>0</v>
      </c>
      <c r="G388" s="355">
        <v>0</v>
      </c>
      <c r="H388" s="356">
        <v>385</v>
      </c>
      <c r="I388" s="356">
        <v>0</v>
      </c>
      <c r="J388" s="356">
        <v>0</v>
      </c>
      <c r="K388" s="356">
        <v>0</v>
      </c>
      <c r="L388" s="355">
        <v>295</v>
      </c>
      <c r="M388" s="356">
        <v>385</v>
      </c>
      <c r="N388" s="356">
        <v>340</v>
      </c>
      <c r="O388" s="356">
        <v>189.9</v>
      </c>
      <c r="P388" s="356">
        <v>195</v>
      </c>
      <c r="Q388" s="355">
        <v>0</v>
      </c>
      <c r="R388" s="356">
        <v>385</v>
      </c>
      <c r="S388" s="356">
        <v>0</v>
      </c>
      <c r="T388" s="356">
        <v>0</v>
      </c>
      <c r="U388" s="356">
        <v>0</v>
      </c>
      <c r="V388" s="355">
        <v>250.86850000000001</v>
      </c>
      <c r="W388" s="355">
        <v>385</v>
      </c>
      <c r="X388" s="355">
        <v>1404.9</v>
      </c>
      <c r="Y388" s="357">
        <v>385</v>
      </c>
    </row>
    <row r="389" spans="1:25" x14ac:dyDescent="0.25">
      <c r="A389" s="354">
        <v>44821</v>
      </c>
      <c r="B389" s="355">
        <v>0</v>
      </c>
      <c r="C389" s="356">
        <v>250.97399999999999</v>
      </c>
      <c r="D389" s="356">
        <v>0</v>
      </c>
      <c r="E389" s="356">
        <v>0</v>
      </c>
      <c r="F389" s="356">
        <v>0</v>
      </c>
      <c r="G389" s="355">
        <v>0</v>
      </c>
      <c r="H389" s="356">
        <v>385</v>
      </c>
      <c r="I389" s="356">
        <v>0</v>
      </c>
      <c r="J389" s="356">
        <v>0</v>
      </c>
      <c r="K389" s="356">
        <v>0</v>
      </c>
      <c r="L389" s="355">
        <v>295</v>
      </c>
      <c r="M389" s="356">
        <v>385</v>
      </c>
      <c r="N389" s="356">
        <v>340</v>
      </c>
      <c r="O389" s="356">
        <v>189.9</v>
      </c>
      <c r="P389" s="356">
        <v>195</v>
      </c>
      <c r="Q389" s="355">
        <v>0</v>
      </c>
      <c r="R389" s="356">
        <v>385</v>
      </c>
      <c r="S389" s="356">
        <v>0</v>
      </c>
      <c r="T389" s="356">
        <v>0</v>
      </c>
      <c r="U389" s="356">
        <v>0</v>
      </c>
      <c r="V389" s="355">
        <v>250.97399999999999</v>
      </c>
      <c r="W389" s="355">
        <v>385</v>
      </c>
      <c r="X389" s="355">
        <v>1404.9</v>
      </c>
      <c r="Y389" s="357">
        <v>385</v>
      </c>
    </row>
    <row r="390" spans="1:25" x14ac:dyDescent="0.25">
      <c r="A390" s="354">
        <v>44821.041666666664</v>
      </c>
      <c r="B390" s="355">
        <v>0</v>
      </c>
      <c r="C390" s="356">
        <v>250.809</v>
      </c>
      <c r="D390" s="356">
        <v>0</v>
      </c>
      <c r="E390" s="356">
        <v>0</v>
      </c>
      <c r="F390" s="356">
        <v>0</v>
      </c>
      <c r="G390" s="355">
        <v>0</v>
      </c>
      <c r="H390" s="356">
        <v>385</v>
      </c>
      <c r="I390" s="356">
        <v>0</v>
      </c>
      <c r="J390" s="356">
        <v>0</v>
      </c>
      <c r="K390" s="356">
        <v>0</v>
      </c>
      <c r="L390" s="355">
        <v>295</v>
      </c>
      <c r="M390" s="356">
        <v>385</v>
      </c>
      <c r="N390" s="356">
        <v>340</v>
      </c>
      <c r="O390" s="356">
        <v>189.9</v>
      </c>
      <c r="P390" s="356">
        <v>195</v>
      </c>
      <c r="Q390" s="355">
        <v>0</v>
      </c>
      <c r="R390" s="356">
        <v>385</v>
      </c>
      <c r="S390" s="356">
        <v>0</v>
      </c>
      <c r="T390" s="356">
        <v>0</v>
      </c>
      <c r="U390" s="356">
        <v>0</v>
      </c>
      <c r="V390" s="355">
        <v>250.809</v>
      </c>
      <c r="W390" s="355">
        <v>385</v>
      </c>
      <c r="X390" s="355">
        <v>1404.9</v>
      </c>
      <c r="Y390" s="357">
        <v>385</v>
      </c>
    </row>
    <row r="391" spans="1:25" x14ac:dyDescent="0.25">
      <c r="A391" s="354">
        <v>44821.083333333336</v>
      </c>
      <c r="B391" s="355">
        <v>0</v>
      </c>
      <c r="C391" s="356">
        <v>248.60149999999999</v>
      </c>
      <c r="D391" s="356">
        <v>0</v>
      </c>
      <c r="E391" s="356">
        <v>0</v>
      </c>
      <c r="F391" s="356">
        <v>0</v>
      </c>
      <c r="G391" s="355">
        <v>0</v>
      </c>
      <c r="H391" s="356">
        <v>385</v>
      </c>
      <c r="I391" s="356">
        <v>0</v>
      </c>
      <c r="J391" s="356">
        <v>0</v>
      </c>
      <c r="K391" s="356">
        <v>0</v>
      </c>
      <c r="L391" s="355">
        <v>295</v>
      </c>
      <c r="M391" s="356">
        <v>385</v>
      </c>
      <c r="N391" s="356">
        <v>340</v>
      </c>
      <c r="O391" s="356">
        <v>189.9</v>
      </c>
      <c r="P391" s="356">
        <v>195</v>
      </c>
      <c r="Q391" s="355">
        <v>0</v>
      </c>
      <c r="R391" s="356">
        <v>385</v>
      </c>
      <c r="S391" s="356">
        <v>0</v>
      </c>
      <c r="T391" s="356">
        <v>0</v>
      </c>
      <c r="U391" s="356">
        <v>0</v>
      </c>
      <c r="V391" s="355">
        <v>248.60149999999999</v>
      </c>
      <c r="W391" s="355">
        <v>385</v>
      </c>
      <c r="X391" s="355">
        <v>1404.9</v>
      </c>
      <c r="Y391" s="357">
        <v>385</v>
      </c>
    </row>
    <row r="392" spans="1:25" x14ac:dyDescent="0.25">
      <c r="A392" s="354">
        <v>44821.125</v>
      </c>
      <c r="B392" s="355">
        <v>0</v>
      </c>
      <c r="C392" s="356">
        <v>250.81450000000001</v>
      </c>
      <c r="D392" s="356">
        <v>0</v>
      </c>
      <c r="E392" s="356">
        <v>0</v>
      </c>
      <c r="F392" s="356">
        <v>0</v>
      </c>
      <c r="G392" s="355">
        <v>0</v>
      </c>
      <c r="H392" s="356">
        <v>385</v>
      </c>
      <c r="I392" s="356">
        <v>0</v>
      </c>
      <c r="J392" s="356">
        <v>0</v>
      </c>
      <c r="K392" s="356">
        <v>0</v>
      </c>
      <c r="L392" s="355">
        <v>295</v>
      </c>
      <c r="M392" s="356">
        <v>385</v>
      </c>
      <c r="N392" s="356">
        <v>340</v>
      </c>
      <c r="O392" s="356">
        <v>189.9</v>
      </c>
      <c r="P392" s="356">
        <v>195</v>
      </c>
      <c r="Q392" s="355">
        <v>0</v>
      </c>
      <c r="R392" s="356">
        <v>385</v>
      </c>
      <c r="S392" s="356">
        <v>0</v>
      </c>
      <c r="T392" s="356">
        <v>0</v>
      </c>
      <c r="U392" s="356">
        <v>0</v>
      </c>
      <c r="V392" s="355">
        <v>250.81450000000001</v>
      </c>
      <c r="W392" s="355">
        <v>385</v>
      </c>
      <c r="X392" s="355">
        <v>1404.9</v>
      </c>
      <c r="Y392" s="357">
        <v>385</v>
      </c>
    </row>
    <row r="393" spans="1:25" x14ac:dyDescent="0.25">
      <c r="A393" s="354">
        <v>44821.166666666664</v>
      </c>
      <c r="B393" s="355">
        <v>0</v>
      </c>
      <c r="C393" s="356">
        <v>250.8355</v>
      </c>
      <c r="D393" s="356">
        <v>0</v>
      </c>
      <c r="E393" s="356">
        <v>0</v>
      </c>
      <c r="F393" s="356">
        <v>0</v>
      </c>
      <c r="G393" s="355">
        <v>0</v>
      </c>
      <c r="H393" s="356">
        <v>385</v>
      </c>
      <c r="I393" s="356">
        <v>0</v>
      </c>
      <c r="J393" s="356">
        <v>0</v>
      </c>
      <c r="K393" s="356">
        <v>0</v>
      </c>
      <c r="L393" s="355">
        <v>295</v>
      </c>
      <c r="M393" s="356">
        <v>385</v>
      </c>
      <c r="N393" s="356">
        <v>340</v>
      </c>
      <c r="O393" s="356">
        <v>189.9</v>
      </c>
      <c r="P393" s="356">
        <v>195</v>
      </c>
      <c r="Q393" s="355">
        <v>0</v>
      </c>
      <c r="R393" s="356">
        <v>385</v>
      </c>
      <c r="S393" s="356">
        <v>0</v>
      </c>
      <c r="T393" s="356">
        <v>0</v>
      </c>
      <c r="U393" s="356">
        <v>0</v>
      </c>
      <c r="V393" s="355">
        <v>250.8355</v>
      </c>
      <c r="W393" s="355">
        <v>385</v>
      </c>
      <c r="X393" s="355">
        <v>1404.9</v>
      </c>
      <c r="Y393" s="357">
        <v>385</v>
      </c>
    </row>
    <row r="394" spans="1:25" x14ac:dyDescent="0.25">
      <c r="A394" s="354">
        <v>44821.208333333336</v>
      </c>
      <c r="B394" s="355">
        <v>0</v>
      </c>
      <c r="C394" s="356">
        <v>251.08600000000001</v>
      </c>
      <c r="D394" s="356">
        <v>0</v>
      </c>
      <c r="E394" s="356">
        <v>0</v>
      </c>
      <c r="F394" s="356">
        <v>0</v>
      </c>
      <c r="G394" s="355">
        <v>0</v>
      </c>
      <c r="H394" s="356">
        <v>385</v>
      </c>
      <c r="I394" s="356">
        <v>0</v>
      </c>
      <c r="J394" s="356">
        <v>0</v>
      </c>
      <c r="K394" s="356">
        <v>0</v>
      </c>
      <c r="L394" s="355">
        <v>295</v>
      </c>
      <c r="M394" s="356">
        <v>385</v>
      </c>
      <c r="N394" s="356">
        <v>340</v>
      </c>
      <c r="O394" s="356">
        <v>189.9</v>
      </c>
      <c r="P394" s="356">
        <v>195</v>
      </c>
      <c r="Q394" s="355">
        <v>0</v>
      </c>
      <c r="R394" s="356">
        <v>385</v>
      </c>
      <c r="S394" s="356">
        <v>0</v>
      </c>
      <c r="T394" s="356">
        <v>0</v>
      </c>
      <c r="U394" s="356">
        <v>0</v>
      </c>
      <c r="V394" s="355">
        <v>251.08600000000001</v>
      </c>
      <c r="W394" s="355">
        <v>385</v>
      </c>
      <c r="X394" s="355">
        <v>1404.9</v>
      </c>
      <c r="Y394" s="357">
        <v>385</v>
      </c>
    </row>
    <row r="395" spans="1:25" x14ac:dyDescent="0.25">
      <c r="A395" s="354">
        <v>44821.25</v>
      </c>
      <c r="B395" s="355">
        <v>0</v>
      </c>
      <c r="C395" s="356">
        <v>250.73099999999999</v>
      </c>
      <c r="D395" s="356">
        <v>0</v>
      </c>
      <c r="E395" s="356">
        <v>0</v>
      </c>
      <c r="F395" s="356">
        <v>0</v>
      </c>
      <c r="G395" s="355">
        <v>0</v>
      </c>
      <c r="H395" s="356">
        <v>385</v>
      </c>
      <c r="I395" s="356">
        <v>0</v>
      </c>
      <c r="J395" s="356">
        <v>0</v>
      </c>
      <c r="K395" s="356">
        <v>0</v>
      </c>
      <c r="L395" s="355">
        <v>295</v>
      </c>
      <c r="M395" s="356">
        <v>385</v>
      </c>
      <c r="N395" s="356">
        <v>340</v>
      </c>
      <c r="O395" s="356">
        <v>189.9</v>
      </c>
      <c r="P395" s="356">
        <v>195</v>
      </c>
      <c r="Q395" s="355">
        <v>0</v>
      </c>
      <c r="R395" s="356">
        <v>385</v>
      </c>
      <c r="S395" s="356">
        <v>0</v>
      </c>
      <c r="T395" s="356">
        <v>0</v>
      </c>
      <c r="U395" s="356">
        <v>0</v>
      </c>
      <c r="V395" s="355">
        <v>250.73099999999999</v>
      </c>
      <c r="W395" s="355">
        <v>385</v>
      </c>
      <c r="X395" s="355">
        <v>1404.9</v>
      </c>
      <c r="Y395" s="357">
        <v>385</v>
      </c>
    </row>
    <row r="396" spans="1:25" x14ac:dyDescent="0.25">
      <c r="A396" s="354">
        <v>44821.291666666664</v>
      </c>
      <c r="B396" s="355">
        <v>0</v>
      </c>
      <c r="C396" s="356">
        <v>250.93950000000001</v>
      </c>
      <c r="D396" s="356">
        <v>0</v>
      </c>
      <c r="E396" s="356">
        <v>0</v>
      </c>
      <c r="F396" s="356">
        <v>0</v>
      </c>
      <c r="G396" s="355">
        <v>0</v>
      </c>
      <c r="H396" s="356">
        <v>385</v>
      </c>
      <c r="I396" s="356">
        <v>0</v>
      </c>
      <c r="J396" s="356">
        <v>0</v>
      </c>
      <c r="K396" s="356">
        <v>0</v>
      </c>
      <c r="L396" s="355">
        <v>295</v>
      </c>
      <c r="M396" s="356">
        <v>385</v>
      </c>
      <c r="N396" s="356">
        <v>340</v>
      </c>
      <c r="O396" s="356">
        <v>189.9</v>
      </c>
      <c r="P396" s="356">
        <v>195</v>
      </c>
      <c r="Q396" s="355">
        <v>0</v>
      </c>
      <c r="R396" s="356">
        <v>385</v>
      </c>
      <c r="S396" s="356">
        <v>0</v>
      </c>
      <c r="T396" s="356">
        <v>0</v>
      </c>
      <c r="U396" s="356">
        <v>0</v>
      </c>
      <c r="V396" s="355">
        <v>250.93950000000001</v>
      </c>
      <c r="W396" s="355">
        <v>385</v>
      </c>
      <c r="X396" s="355">
        <v>1404.9</v>
      </c>
      <c r="Y396" s="357">
        <v>385</v>
      </c>
    </row>
    <row r="397" spans="1:25" x14ac:dyDescent="0.25">
      <c r="A397" s="354">
        <v>44821.333333333336</v>
      </c>
      <c r="B397" s="355">
        <v>0</v>
      </c>
      <c r="C397" s="356">
        <v>250.6405</v>
      </c>
      <c r="D397" s="356">
        <v>0</v>
      </c>
      <c r="E397" s="356">
        <v>0</v>
      </c>
      <c r="F397" s="356">
        <v>0</v>
      </c>
      <c r="G397" s="355">
        <v>0</v>
      </c>
      <c r="H397" s="356">
        <v>385</v>
      </c>
      <c r="I397" s="356">
        <v>0</v>
      </c>
      <c r="J397" s="356">
        <v>0</v>
      </c>
      <c r="K397" s="356">
        <v>0</v>
      </c>
      <c r="L397" s="355">
        <v>295</v>
      </c>
      <c r="M397" s="356">
        <v>385</v>
      </c>
      <c r="N397" s="356">
        <v>340</v>
      </c>
      <c r="O397" s="356">
        <v>189.9</v>
      </c>
      <c r="P397" s="356">
        <v>195</v>
      </c>
      <c r="Q397" s="355">
        <v>0</v>
      </c>
      <c r="R397" s="356">
        <v>385</v>
      </c>
      <c r="S397" s="356">
        <v>0</v>
      </c>
      <c r="T397" s="356">
        <v>0</v>
      </c>
      <c r="U397" s="356">
        <v>0</v>
      </c>
      <c r="V397" s="355">
        <v>250.6405</v>
      </c>
      <c r="W397" s="355">
        <v>385</v>
      </c>
      <c r="X397" s="355">
        <v>1404.9</v>
      </c>
      <c r="Y397" s="357">
        <v>385</v>
      </c>
    </row>
    <row r="398" spans="1:25" x14ac:dyDescent="0.25">
      <c r="A398" s="354">
        <v>44821.375</v>
      </c>
      <c r="B398" s="355">
        <v>0</v>
      </c>
      <c r="C398" s="356">
        <v>250.82</v>
      </c>
      <c r="D398" s="356">
        <v>0</v>
      </c>
      <c r="E398" s="356">
        <v>0</v>
      </c>
      <c r="F398" s="356">
        <v>0</v>
      </c>
      <c r="G398" s="355">
        <v>0</v>
      </c>
      <c r="H398" s="356">
        <v>385</v>
      </c>
      <c r="I398" s="356">
        <v>0</v>
      </c>
      <c r="J398" s="356">
        <v>0</v>
      </c>
      <c r="K398" s="356">
        <v>0</v>
      </c>
      <c r="L398" s="355">
        <v>295</v>
      </c>
      <c r="M398" s="356">
        <v>385</v>
      </c>
      <c r="N398" s="356">
        <v>340</v>
      </c>
      <c r="O398" s="356">
        <v>189.9</v>
      </c>
      <c r="P398" s="356">
        <v>195</v>
      </c>
      <c r="Q398" s="355">
        <v>0</v>
      </c>
      <c r="R398" s="356">
        <v>385</v>
      </c>
      <c r="S398" s="356">
        <v>0</v>
      </c>
      <c r="T398" s="356">
        <v>0</v>
      </c>
      <c r="U398" s="356">
        <v>0</v>
      </c>
      <c r="V398" s="355">
        <v>250.82</v>
      </c>
      <c r="W398" s="355">
        <v>385</v>
      </c>
      <c r="X398" s="355">
        <v>1404.9</v>
      </c>
      <c r="Y398" s="357">
        <v>385</v>
      </c>
    </row>
    <row r="399" spans="1:25" x14ac:dyDescent="0.25">
      <c r="A399" s="354">
        <v>44821.416666666664</v>
      </c>
      <c r="B399" s="355">
        <v>0</v>
      </c>
      <c r="C399" s="356">
        <v>250.89449999999999</v>
      </c>
      <c r="D399" s="356">
        <v>0</v>
      </c>
      <c r="E399" s="356">
        <v>0</v>
      </c>
      <c r="F399" s="356">
        <v>0</v>
      </c>
      <c r="G399" s="355">
        <v>0</v>
      </c>
      <c r="H399" s="356">
        <v>385</v>
      </c>
      <c r="I399" s="356">
        <v>0</v>
      </c>
      <c r="J399" s="356">
        <v>0</v>
      </c>
      <c r="K399" s="356">
        <v>0</v>
      </c>
      <c r="L399" s="355">
        <v>295</v>
      </c>
      <c r="M399" s="356">
        <v>385</v>
      </c>
      <c r="N399" s="356">
        <v>340</v>
      </c>
      <c r="O399" s="356">
        <v>189.9</v>
      </c>
      <c r="P399" s="356">
        <v>195</v>
      </c>
      <c r="Q399" s="355">
        <v>0</v>
      </c>
      <c r="R399" s="356">
        <v>385</v>
      </c>
      <c r="S399" s="356">
        <v>0</v>
      </c>
      <c r="T399" s="356">
        <v>0</v>
      </c>
      <c r="U399" s="356">
        <v>0</v>
      </c>
      <c r="V399" s="355">
        <v>250.89449999999999</v>
      </c>
      <c r="W399" s="355">
        <v>385</v>
      </c>
      <c r="X399" s="355">
        <v>1404.9</v>
      </c>
      <c r="Y399" s="357">
        <v>385</v>
      </c>
    </row>
    <row r="400" spans="1:25" x14ac:dyDescent="0.25">
      <c r="A400" s="354">
        <v>44821.458333333336</v>
      </c>
      <c r="B400" s="355">
        <v>0</v>
      </c>
      <c r="C400" s="356">
        <v>250.64500000000001</v>
      </c>
      <c r="D400" s="356">
        <v>0</v>
      </c>
      <c r="E400" s="356">
        <v>0</v>
      </c>
      <c r="F400" s="356">
        <v>0</v>
      </c>
      <c r="G400" s="355">
        <v>0</v>
      </c>
      <c r="H400" s="356">
        <v>385</v>
      </c>
      <c r="I400" s="356">
        <v>0</v>
      </c>
      <c r="J400" s="356">
        <v>0</v>
      </c>
      <c r="K400" s="356">
        <v>0</v>
      </c>
      <c r="L400" s="355">
        <v>295</v>
      </c>
      <c r="M400" s="356">
        <v>385</v>
      </c>
      <c r="N400" s="356">
        <v>340</v>
      </c>
      <c r="O400" s="356">
        <v>189.9</v>
      </c>
      <c r="P400" s="356">
        <v>195</v>
      </c>
      <c r="Q400" s="355">
        <v>0</v>
      </c>
      <c r="R400" s="356">
        <v>385</v>
      </c>
      <c r="S400" s="356">
        <v>0</v>
      </c>
      <c r="T400" s="356">
        <v>0</v>
      </c>
      <c r="U400" s="356">
        <v>0</v>
      </c>
      <c r="V400" s="355">
        <v>250.64500000000001</v>
      </c>
      <c r="W400" s="355">
        <v>385</v>
      </c>
      <c r="X400" s="355">
        <v>1404.9</v>
      </c>
      <c r="Y400" s="357">
        <v>385</v>
      </c>
    </row>
    <row r="401" spans="1:25" x14ac:dyDescent="0.25">
      <c r="A401" s="354">
        <v>44821.5</v>
      </c>
      <c r="B401" s="355">
        <v>0</v>
      </c>
      <c r="C401" s="356">
        <v>250.78399999999999</v>
      </c>
      <c r="D401" s="356">
        <v>0</v>
      </c>
      <c r="E401" s="356">
        <v>0</v>
      </c>
      <c r="F401" s="356">
        <v>0</v>
      </c>
      <c r="G401" s="355">
        <v>0</v>
      </c>
      <c r="H401" s="356">
        <v>385</v>
      </c>
      <c r="I401" s="356">
        <v>0</v>
      </c>
      <c r="J401" s="356">
        <v>0</v>
      </c>
      <c r="K401" s="356">
        <v>0</v>
      </c>
      <c r="L401" s="355">
        <v>295</v>
      </c>
      <c r="M401" s="356">
        <v>385</v>
      </c>
      <c r="N401" s="356">
        <v>340</v>
      </c>
      <c r="O401" s="356">
        <v>189.9</v>
      </c>
      <c r="P401" s="356">
        <v>195</v>
      </c>
      <c r="Q401" s="355">
        <v>0</v>
      </c>
      <c r="R401" s="356">
        <v>385</v>
      </c>
      <c r="S401" s="356">
        <v>0</v>
      </c>
      <c r="T401" s="356">
        <v>0</v>
      </c>
      <c r="U401" s="356">
        <v>0</v>
      </c>
      <c r="V401" s="355">
        <v>250.78399999999999</v>
      </c>
      <c r="W401" s="355">
        <v>385</v>
      </c>
      <c r="X401" s="355">
        <v>1404.9</v>
      </c>
      <c r="Y401" s="357">
        <v>385</v>
      </c>
    </row>
    <row r="402" spans="1:25" x14ac:dyDescent="0.25">
      <c r="A402" s="354">
        <v>44821.541666666664</v>
      </c>
      <c r="B402" s="355">
        <v>0</v>
      </c>
      <c r="C402" s="356">
        <v>251.041</v>
      </c>
      <c r="D402" s="356">
        <v>0</v>
      </c>
      <c r="E402" s="356">
        <v>0</v>
      </c>
      <c r="F402" s="356">
        <v>0</v>
      </c>
      <c r="G402" s="355">
        <v>0</v>
      </c>
      <c r="H402" s="356">
        <v>385</v>
      </c>
      <c r="I402" s="356">
        <v>0</v>
      </c>
      <c r="J402" s="356">
        <v>0</v>
      </c>
      <c r="K402" s="356">
        <v>0</v>
      </c>
      <c r="L402" s="355">
        <v>295</v>
      </c>
      <c r="M402" s="356">
        <v>385</v>
      </c>
      <c r="N402" s="356">
        <v>340</v>
      </c>
      <c r="O402" s="356">
        <v>189.9</v>
      </c>
      <c r="P402" s="356">
        <v>195</v>
      </c>
      <c r="Q402" s="355">
        <v>0</v>
      </c>
      <c r="R402" s="356">
        <v>385</v>
      </c>
      <c r="S402" s="356">
        <v>0</v>
      </c>
      <c r="T402" s="356">
        <v>0</v>
      </c>
      <c r="U402" s="356">
        <v>0</v>
      </c>
      <c r="V402" s="355">
        <v>251.041</v>
      </c>
      <c r="W402" s="355">
        <v>385</v>
      </c>
      <c r="X402" s="355">
        <v>1404.9</v>
      </c>
      <c r="Y402" s="357">
        <v>385</v>
      </c>
    </row>
    <row r="403" spans="1:25" x14ac:dyDescent="0.25">
      <c r="A403" s="354">
        <v>44821.583333333336</v>
      </c>
      <c r="B403" s="355">
        <v>0</v>
      </c>
      <c r="C403" s="356">
        <v>250.8355</v>
      </c>
      <c r="D403" s="356">
        <v>0</v>
      </c>
      <c r="E403" s="356">
        <v>0</v>
      </c>
      <c r="F403" s="356">
        <v>0</v>
      </c>
      <c r="G403" s="355">
        <v>0</v>
      </c>
      <c r="H403" s="356">
        <v>385</v>
      </c>
      <c r="I403" s="356">
        <v>0</v>
      </c>
      <c r="J403" s="356">
        <v>0</v>
      </c>
      <c r="K403" s="356">
        <v>0</v>
      </c>
      <c r="L403" s="355">
        <v>295</v>
      </c>
      <c r="M403" s="356">
        <v>385</v>
      </c>
      <c r="N403" s="356">
        <v>340</v>
      </c>
      <c r="O403" s="356">
        <v>189.9</v>
      </c>
      <c r="P403" s="356">
        <v>195</v>
      </c>
      <c r="Q403" s="355">
        <v>0</v>
      </c>
      <c r="R403" s="356">
        <v>385</v>
      </c>
      <c r="S403" s="356">
        <v>0</v>
      </c>
      <c r="T403" s="356">
        <v>0</v>
      </c>
      <c r="U403" s="356">
        <v>0</v>
      </c>
      <c r="V403" s="355">
        <v>250.8355</v>
      </c>
      <c r="W403" s="355">
        <v>385</v>
      </c>
      <c r="X403" s="355">
        <v>1404.9</v>
      </c>
      <c r="Y403" s="357">
        <v>385</v>
      </c>
    </row>
    <row r="404" spans="1:25" x14ac:dyDescent="0.25">
      <c r="A404" s="354">
        <v>44821.625</v>
      </c>
      <c r="B404" s="355">
        <v>0</v>
      </c>
      <c r="C404" s="356">
        <v>251.02600000000001</v>
      </c>
      <c r="D404" s="356">
        <v>0</v>
      </c>
      <c r="E404" s="356">
        <v>0</v>
      </c>
      <c r="F404" s="356">
        <v>0</v>
      </c>
      <c r="G404" s="355">
        <v>0</v>
      </c>
      <c r="H404" s="356">
        <v>385</v>
      </c>
      <c r="I404" s="356">
        <v>0</v>
      </c>
      <c r="J404" s="356">
        <v>0</v>
      </c>
      <c r="K404" s="356">
        <v>0</v>
      </c>
      <c r="L404" s="355">
        <v>295</v>
      </c>
      <c r="M404" s="356">
        <v>385</v>
      </c>
      <c r="N404" s="356">
        <v>340</v>
      </c>
      <c r="O404" s="356">
        <v>189.9</v>
      </c>
      <c r="P404" s="356">
        <v>195</v>
      </c>
      <c r="Q404" s="355">
        <v>0</v>
      </c>
      <c r="R404" s="356">
        <v>385</v>
      </c>
      <c r="S404" s="356">
        <v>0</v>
      </c>
      <c r="T404" s="356">
        <v>0</v>
      </c>
      <c r="U404" s="356">
        <v>0</v>
      </c>
      <c r="V404" s="355">
        <v>251.02600000000001</v>
      </c>
      <c r="W404" s="355">
        <v>385</v>
      </c>
      <c r="X404" s="355">
        <v>1404.9</v>
      </c>
      <c r="Y404" s="357">
        <v>385</v>
      </c>
    </row>
    <row r="405" spans="1:25" x14ac:dyDescent="0.25">
      <c r="A405" s="354">
        <v>44821.666666666664</v>
      </c>
      <c r="B405" s="355">
        <v>0</v>
      </c>
      <c r="C405" s="356">
        <v>250.8115</v>
      </c>
      <c r="D405" s="356">
        <v>0</v>
      </c>
      <c r="E405" s="356">
        <v>0</v>
      </c>
      <c r="F405" s="356">
        <v>0</v>
      </c>
      <c r="G405" s="355">
        <v>0</v>
      </c>
      <c r="H405" s="356">
        <v>385</v>
      </c>
      <c r="I405" s="356">
        <v>0</v>
      </c>
      <c r="J405" s="356">
        <v>0</v>
      </c>
      <c r="K405" s="356">
        <v>0</v>
      </c>
      <c r="L405" s="355">
        <v>295</v>
      </c>
      <c r="M405" s="356">
        <v>385</v>
      </c>
      <c r="N405" s="356">
        <v>340</v>
      </c>
      <c r="O405" s="356">
        <v>189.9</v>
      </c>
      <c r="P405" s="356">
        <v>195</v>
      </c>
      <c r="Q405" s="355">
        <v>0</v>
      </c>
      <c r="R405" s="356">
        <v>385</v>
      </c>
      <c r="S405" s="356">
        <v>0</v>
      </c>
      <c r="T405" s="356">
        <v>0</v>
      </c>
      <c r="U405" s="356">
        <v>0</v>
      </c>
      <c r="V405" s="355">
        <v>250.8115</v>
      </c>
      <c r="W405" s="355">
        <v>385</v>
      </c>
      <c r="X405" s="355">
        <v>1404.9</v>
      </c>
      <c r="Y405" s="357">
        <v>385</v>
      </c>
    </row>
    <row r="406" spans="1:25" x14ac:dyDescent="0.25">
      <c r="A406" s="354">
        <v>44821.708333333336</v>
      </c>
      <c r="B406" s="355">
        <v>0</v>
      </c>
      <c r="C406" s="356">
        <v>251.024</v>
      </c>
      <c r="D406" s="356">
        <v>0</v>
      </c>
      <c r="E406" s="356">
        <v>0</v>
      </c>
      <c r="F406" s="356">
        <v>0</v>
      </c>
      <c r="G406" s="355">
        <v>0</v>
      </c>
      <c r="H406" s="356">
        <v>385</v>
      </c>
      <c r="I406" s="356">
        <v>0</v>
      </c>
      <c r="J406" s="356">
        <v>0</v>
      </c>
      <c r="K406" s="356">
        <v>0</v>
      </c>
      <c r="L406" s="355">
        <v>295</v>
      </c>
      <c r="M406" s="356">
        <v>385</v>
      </c>
      <c r="N406" s="356">
        <v>340</v>
      </c>
      <c r="O406" s="356">
        <v>189.9</v>
      </c>
      <c r="P406" s="356">
        <v>195</v>
      </c>
      <c r="Q406" s="355">
        <v>0</v>
      </c>
      <c r="R406" s="356">
        <v>385</v>
      </c>
      <c r="S406" s="356">
        <v>0</v>
      </c>
      <c r="T406" s="356">
        <v>0</v>
      </c>
      <c r="U406" s="356">
        <v>0</v>
      </c>
      <c r="V406" s="355">
        <v>251.024</v>
      </c>
      <c r="W406" s="355">
        <v>385</v>
      </c>
      <c r="X406" s="355">
        <v>1404.9</v>
      </c>
      <c r="Y406" s="357">
        <v>385</v>
      </c>
    </row>
    <row r="407" spans="1:25" x14ac:dyDescent="0.25">
      <c r="A407" s="354">
        <v>44821.75</v>
      </c>
      <c r="B407" s="355">
        <v>0</v>
      </c>
      <c r="C407" s="356">
        <v>251.71250000000001</v>
      </c>
      <c r="D407" s="356">
        <v>0</v>
      </c>
      <c r="E407" s="356">
        <v>0</v>
      </c>
      <c r="F407" s="356">
        <v>0</v>
      </c>
      <c r="G407" s="355">
        <v>0</v>
      </c>
      <c r="H407" s="356">
        <v>385</v>
      </c>
      <c r="I407" s="356">
        <v>0</v>
      </c>
      <c r="J407" s="356">
        <v>0</v>
      </c>
      <c r="K407" s="356">
        <v>0</v>
      </c>
      <c r="L407" s="355">
        <v>295</v>
      </c>
      <c r="M407" s="356">
        <v>385</v>
      </c>
      <c r="N407" s="356">
        <v>340</v>
      </c>
      <c r="O407" s="356">
        <v>189.9</v>
      </c>
      <c r="P407" s="356">
        <v>195</v>
      </c>
      <c r="Q407" s="355">
        <v>0</v>
      </c>
      <c r="R407" s="356">
        <v>385</v>
      </c>
      <c r="S407" s="356">
        <v>0</v>
      </c>
      <c r="T407" s="356">
        <v>0</v>
      </c>
      <c r="U407" s="356">
        <v>0</v>
      </c>
      <c r="V407" s="355">
        <v>251.71250000000001</v>
      </c>
      <c r="W407" s="355">
        <v>385</v>
      </c>
      <c r="X407" s="355">
        <v>1404.9</v>
      </c>
      <c r="Y407" s="357">
        <v>385</v>
      </c>
    </row>
    <row r="408" spans="1:25" x14ac:dyDescent="0.25">
      <c r="A408" s="354">
        <v>44821.791666666664</v>
      </c>
      <c r="B408" s="355">
        <v>0</v>
      </c>
      <c r="C408" s="356">
        <v>251.078</v>
      </c>
      <c r="D408" s="356">
        <v>0</v>
      </c>
      <c r="E408" s="356">
        <v>0</v>
      </c>
      <c r="F408" s="356">
        <v>0</v>
      </c>
      <c r="G408" s="355">
        <v>0</v>
      </c>
      <c r="H408" s="356">
        <v>385</v>
      </c>
      <c r="I408" s="356">
        <v>0</v>
      </c>
      <c r="J408" s="356">
        <v>0</v>
      </c>
      <c r="K408" s="356">
        <v>0</v>
      </c>
      <c r="L408" s="355">
        <v>295</v>
      </c>
      <c r="M408" s="356">
        <v>385</v>
      </c>
      <c r="N408" s="356">
        <v>340</v>
      </c>
      <c r="O408" s="356">
        <v>189.9</v>
      </c>
      <c r="P408" s="356">
        <v>195</v>
      </c>
      <c r="Q408" s="355">
        <v>0</v>
      </c>
      <c r="R408" s="356">
        <v>385</v>
      </c>
      <c r="S408" s="356">
        <v>0</v>
      </c>
      <c r="T408" s="356">
        <v>0</v>
      </c>
      <c r="U408" s="356">
        <v>0</v>
      </c>
      <c r="V408" s="355">
        <v>251.078</v>
      </c>
      <c r="W408" s="355">
        <v>385</v>
      </c>
      <c r="X408" s="355">
        <v>1404.9</v>
      </c>
      <c r="Y408" s="357">
        <v>385</v>
      </c>
    </row>
    <row r="409" spans="1:25" x14ac:dyDescent="0.25">
      <c r="A409" s="354">
        <v>44821.833333333336</v>
      </c>
      <c r="B409" s="355">
        <v>0</v>
      </c>
      <c r="C409" s="356">
        <v>250.89349999999999</v>
      </c>
      <c r="D409" s="356">
        <v>0</v>
      </c>
      <c r="E409" s="356">
        <v>0</v>
      </c>
      <c r="F409" s="356">
        <v>0</v>
      </c>
      <c r="G409" s="355">
        <v>0</v>
      </c>
      <c r="H409" s="356">
        <v>385</v>
      </c>
      <c r="I409" s="356">
        <v>0</v>
      </c>
      <c r="J409" s="356">
        <v>0</v>
      </c>
      <c r="K409" s="356">
        <v>0</v>
      </c>
      <c r="L409" s="355">
        <v>295</v>
      </c>
      <c r="M409" s="356">
        <v>385</v>
      </c>
      <c r="N409" s="356">
        <v>340</v>
      </c>
      <c r="O409" s="356">
        <v>189.9</v>
      </c>
      <c r="P409" s="356">
        <v>195</v>
      </c>
      <c r="Q409" s="355">
        <v>0</v>
      </c>
      <c r="R409" s="356">
        <v>385</v>
      </c>
      <c r="S409" s="356">
        <v>0</v>
      </c>
      <c r="T409" s="356">
        <v>0</v>
      </c>
      <c r="U409" s="356">
        <v>0</v>
      </c>
      <c r="V409" s="355">
        <v>250.89349999999999</v>
      </c>
      <c r="W409" s="355">
        <v>385</v>
      </c>
      <c r="X409" s="355">
        <v>1404.9</v>
      </c>
      <c r="Y409" s="357">
        <v>385</v>
      </c>
    </row>
    <row r="410" spans="1:25" x14ac:dyDescent="0.25">
      <c r="A410" s="354">
        <v>44821.875</v>
      </c>
      <c r="B410" s="355">
        <v>0</v>
      </c>
      <c r="C410" s="356">
        <v>250.79599999999999</v>
      </c>
      <c r="D410" s="356">
        <v>0</v>
      </c>
      <c r="E410" s="356">
        <v>0</v>
      </c>
      <c r="F410" s="356">
        <v>0</v>
      </c>
      <c r="G410" s="355">
        <v>0</v>
      </c>
      <c r="H410" s="356">
        <v>385</v>
      </c>
      <c r="I410" s="356">
        <v>0</v>
      </c>
      <c r="J410" s="356">
        <v>0</v>
      </c>
      <c r="K410" s="356">
        <v>0</v>
      </c>
      <c r="L410" s="355">
        <v>295</v>
      </c>
      <c r="M410" s="356">
        <v>385</v>
      </c>
      <c r="N410" s="356">
        <v>340</v>
      </c>
      <c r="O410" s="356">
        <v>189.9</v>
      </c>
      <c r="P410" s="356">
        <v>195</v>
      </c>
      <c r="Q410" s="355">
        <v>0</v>
      </c>
      <c r="R410" s="356">
        <v>385</v>
      </c>
      <c r="S410" s="356">
        <v>0</v>
      </c>
      <c r="T410" s="356">
        <v>0</v>
      </c>
      <c r="U410" s="356">
        <v>0</v>
      </c>
      <c r="V410" s="355">
        <v>250.79599999999999</v>
      </c>
      <c r="W410" s="355">
        <v>385</v>
      </c>
      <c r="X410" s="355">
        <v>1404.9</v>
      </c>
      <c r="Y410" s="357">
        <v>385</v>
      </c>
    </row>
    <row r="411" spans="1:25" x14ac:dyDescent="0.25">
      <c r="A411" s="354">
        <v>44821.916666666664</v>
      </c>
      <c r="B411" s="355">
        <v>0</v>
      </c>
      <c r="C411" s="356">
        <v>251.11500000000001</v>
      </c>
      <c r="D411" s="356">
        <v>0</v>
      </c>
      <c r="E411" s="356">
        <v>0</v>
      </c>
      <c r="F411" s="356">
        <v>0</v>
      </c>
      <c r="G411" s="355">
        <v>0</v>
      </c>
      <c r="H411" s="356">
        <v>385</v>
      </c>
      <c r="I411" s="356">
        <v>0</v>
      </c>
      <c r="J411" s="356">
        <v>0</v>
      </c>
      <c r="K411" s="356">
        <v>0</v>
      </c>
      <c r="L411" s="355">
        <v>295</v>
      </c>
      <c r="M411" s="356">
        <v>385</v>
      </c>
      <c r="N411" s="356">
        <v>340</v>
      </c>
      <c r="O411" s="356">
        <v>189.9</v>
      </c>
      <c r="P411" s="356">
        <v>195</v>
      </c>
      <c r="Q411" s="355">
        <v>0</v>
      </c>
      <c r="R411" s="356">
        <v>385</v>
      </c>
      <c r="S411" s="356">
        <v>0</v>
      </c>
      <c r="T411" s="356">
        <v>0</v>
      </c>
      <c r="U411" s="356">
        <v>0</v>
      </c>
      <c r="V411" s="355">
        <v>251.11500000000001</v>
      </c>
      <c r="W411" s="355">
        <v>385</v>
      </c>
      <c r="X411" s="355">
        <v>1404.9</v>
      </c>
      <c r="Y411" s="357">
        <v>385</v>
      </c>
    </row>
    <row r="412" spans="1:25" x14ac:dyDescent="0.25">
      <c r="A412" s="354">
        <v>44821.958333333336</v>
      </c>
      <c r="B412" s="355">
        <v>0</v>
      </c>
      <c r="C412" s="356">
        <v>254.0865</v>
      </c>
      <c r="D412" s="356">
        <v>0</v>
      </c>
      <c r="E412" s="356">
        <v>0</v>
      </c>
      <c r="F412" s="356">
        <v>0</v>
      </c>
      <c r="G412" s="355">
        <v>0</v>
      </c>
      <c r="H412" s="356">
        <v>385</v>
      </c>
      <c r="I412" s="356">
        <v>0</v>
      </c>
      <c r="J412" s="356">
        <v>0</v>
      </c>
      <c r="K412" s="356">
        <v>0</v>
      </c>
      <c r="L412" s="355">
        <v>295</v>
      </c>
      <c r="M412" s="356">
        <v>385</v>
      </c>
      <c r="N412" s="356">
        <v>340</v>
      </c>
      <c r="O412" s="356">
        <v>189.9</v>
      </c>
      <c r="P412" s="356">
        <v>195</v>
      </c>
      <c r="Q412" s="355">
        <v>0</v>
      </c>
      <c r="R412" s="356">
        <v>385</v>
      </c>
      <c r="S412" s="356">
        <v>0</v>
      </c>
      <c r="T412" s="356">
        <v>0</v>
      </c>
      <c r="U412" s="356">
        <v>0</v>
      </c>
      <c r="V412" s="355">
        <v>254.0865</v>
      </c>
      <c r="W412" s="355">
        <v>385</v>
      </c>
      <c r="X412" s="355">
        <v>1404.9</v>
      </c>
      <c r="Y412" s="357">
        <v>385</v>
      </c>
    </row>
    <row r="413" spans="1:25" x14ac:dyDescent="0.25">
      <c r="A413" s="354">
        <v>44822</v>
      </c>
      <c r="B413" s="355">
        <v>0</v>
      </c>
      <c r="C413" s="356">
        <v>256.72149999999999</v>
      </c>
      <c r="D413" s="356">
        <v>0</v>
      </c>
      <c r="E413" s="356">
        <v>0</v>
      </c>
      <c r="F413" s="356">
        <v>0</v>
      </c>
      <c r="G413" s="355">
        <v>0</v>
      </c>
      <c r="H413" s="356">
        <v>385</v>
      </c>
      <c r="I413" s="356">
        <v>0</v>
      </c>
      <c r="J413" s="356">
        <v>0</v>
      </c>
      <c r="K413" s="356">
        <v>0</v>
      </c>
      <c r="L413" s="355">
        <v>295</v>
      </c>
      <c r="M413" s="356">
        <v>385</v>
      </c>
      <c r="N413" s="356">
        <v>340</v>
      </c>
      <c r="O413" s="356">
        <v>189.9</v>
      </c>
      <c r="P413" s="356">
        <v>195</v>
      </c>
      <c r="Q413" s="355">
        <v>0</v>
      </c>
      <c r="R413" s="356">
        <v>385</v>
      </c>
      <c r="S413" s="356">
        <v>0</v>
      </c>
      <c r="T413" s="356">
        <v>0</v>
      </c>
      <c r="U413" s="356">
        <v>0</v>
      </c>
      <c r="V413" s="355">
        <v>256.72149999999999</v>
      </c>
      <c r="W413" s="355">
        <v>385</v>
      </c>
      <c r="X413" s="355">
        <v>1404.9</v>
      </c>
      <c r="Y413" s="357">
        <v>385</v>
      </c>
    </row>
    <row r="414" spans="1:25" x14ac:dyDescent="0.25">
      <c r="A414" s="354">
        <v>44822.041666666664</v>
      </c>
      <c r="B414" s="355">
        <v>0</v>
      </c>
      <c r="C414" s="356">
        <v>251.04750000000001</v>
      </c>
      <c r="D414" s="356">
        <v>0</v>
      </c>
      <c r="E414" s="356">
        <v>0</v>
      </c>
      <c r="F414" s="356">
        <v>0</v>
      </c>
      <c r="G414" s="355">
        <v>0</v>
      </c>
      <c r="H414" s="356">
        <v>385</v>
      </c>
      <c r="I414" s="356">
        <v>0</v>
      </c>
      <c r="J414" s="356">
        <v>0</v>
      </c>
      <c r="K414" s="356">
        <v>0</v>
      </c>
      <c r="L414" s="355">
        <v>295</v>
      </c>
      <c r="M414" s="356">
        <v>385</v>
      </c>
      <c r="N414" s="356">
        <v>340</v>
      </c>
      <c r="O414" s="356">
        <v>189.9</v>
      </c>
      <c r="P414" s="356">
        <v>195</v>
      </c>
      <c r="Q414" s="355">
        <v>0</v>
      </c>
      <c r="R414" s="356">
        <v>385</v>
      </c>
      <c r="S414" s="356">
        <v>0</v>
      </c>
      <c r="T414" s="356">
        <v>0</v>
      </c>
      <c r="U414" s="356">
        <v>0</v>
      </c>
      <c r="V414" s="355">
        <v>251.04750000000001</v>
      </c>
      <c r="W414" s="355">
        <v>385</v>
      </c>
      <c r="X414" s="355">
        <v>1404.9</v>
      </c>
      <c r="Y414" s="357">
        <v>385</v>
      </c>
    </row>
    <row r="415" spans="1:25" x14ac:dyDescent="0.25">
      <c r="A415" s="354">
        <v>44822.083333333336</v>
      </c>
      <c r="B415" s="355">
        <v>0</v>
      </c>
      <c r="C415" s="356">
        <v>250.999</v>
      </c>
      <c r="D415" s="356">
        <v>0</v>
      </c>
      <c r="E415" s="356">
        <v>0</v>
      </c>
      <c r="F415" s="356">
        <v>0</v>
      </c>
      <c r="G415" s="355">
        <v>0</v>
      </c>
      <c r="H415" s="356">
        <v>385</v>
      </c>
      <c r="I415" s="356">
        <v>0</v>
      </c>
      <c r="J415" s="356">
        <v>0</v>
      </c>
      <c r="K415" s="356">
        <v>0</v>
      </c>
      <c r="L415" s="355">
        <v>295</v>
      </c>
      <c r="M415" s="356">
        <v>385</v>
      </c>
      <c r="N415" s="356">
        <v>340</v>
      </c>
      <c r="O415" s="356">
        <v>189.9</v>
      </c>
      <c r="P415" s="356">
        <v>195</v>
      </c>
      <c r="Q415" s="355">
        <v>0</v>
      </c>
      <c r="R415" s="356">
        <v>385</v>
      </c>
      <c r="S415" s="356">
        <v>0</v>
      </c>
      <c r="T415" s="356">
        <v>0</v>
      </c>
      <c r="U415" s="356">
        <v>0</v>
      </c>
      <c r="V415" s="355">
        <v>250.999</v>
      </c>
      <c r="W415" s="355">
        <v>385</v>
      </c>
      <c r="X415" s="355">
        <v>1404.9</v>
      </c>
      <c r="Y415" s="357">
        <v>385</v>
      </c>
    </row>
    <row r="416" spans="1:25" x14ac:dyDescent="0.25">
      <c r="A416" s="354">
        <v>44822.125</v>
      </c>
      <c r="B416" s="355">
        <v>0</v>
      </c>
      <c r="C416" s="356">
        <v>250.90299999999999</v>
      </c>
      <c r="D416" s="356">
        <v>0</v>
      </c>
      <c r="E416" s="356">
        <v>0</v>
      </c>
      <c r="F416" s="356">
        <v>0</v>
      </c>
      <c r="G416" s="355">
        <v>0</v>
      </c>
      <c r="H416" s="356">
        <v>385</v>
      </c>
      <c r="I416" s="356">
        <v>0</v>
      </c>
      <c r="J416" s="356">
        <v>0</v>
      </c>
      <c r="K416" s="356">
        <v>0</v>
      </c>
      <c r="L416" s="355">
        <v>295</v>
      </c>
      <c r="M416" s="356">
        <v>385</v>
      </c>
      <c r="N416" s="356">
        <v>340</v>
      </c>
      <c r="O416" s="356">
        <v>189.9</v>
      </c>
      <c r="P416" s="356">
        <v>195</v>
      </c>
      <c r="Q416" s="355">
        <v>0</v>
      </c>
      <c r="R416" s="356">
        <v>385</v>
      </c>
      <c r="S416" s="356">
        <v>0</v>
      </c>
      <c r="T416" s="356">
        <v>0</v>
      </c>
      <c r="U416" s="356">
        <v>0</v>
      </c>
      <c r="V416" s="355">
        <v>250.90299999999999</v>
      </c>
      <c r="W416" s="355">
        <v>385</v>
      </c>
      <c r="X416" s="355">
        <v>1404.9</v>
      </c>
      <c r="Y416" s="357">
        <v>385</v>
      </c>
    </row>
    <row r="417" spans="1:25" x14ac:dyDescent="0.25">
      <c r="A417" s="354">
        <v>44822.166666666664</v>
      </c>
      <c r="B417" s="355">
        <v>0</v>
      </c>
      <c r="C417" s="356">
        <v>250.625</v>
      </c>
      <c r="D417" s="356">
        <v>0</v>
      </c>
      <c r="E417" s="356">
        <v>0</v>
      </c>
      <c r="F417" s="356">
        <v>0</v>
      </c>
      <c r="G417" s="355">
        <v>0</v>
      </c>
      <c r="H417" s="356">
        <v>385</v>
      </c>
      <c r="I417" s="356">
        <v>0</v>
      </c>
      <c r="J417" s="356">
        <v>0</v>
      </c>
      <c r="K417" s="356">
        <v>0</v>
      </c>
      <c r="L417" s="355">
        <v>295</v>
      </c>
      <c r="M417" s="356">
        <v>385</v>
      </c>
      <c r="N417" s="356">
        <v>340</v>
      </c>
      <c r="O417" s="356">
        <v>189.9</v>
      </c>
      <c r="P417" s="356">
        <v>195</v>
      </c>
      <c r="Q417" s="355">
        <v>0</v>
      </c>
      <c r="R417" s="356">
        <v>385</v>
      </c>
      <c r="S417" s="356">
        <v>0</v>
      </c>
      <c r="T417" s="356">
        <v>0</v>
      </c>
      <c r="U417" s="356">
        <v>0</v>
      </c>
      <c r="V417" s="355">
        <v>250.625</v>
      </c>
      <c r="W417" s="355">
        <v>385</v>
      </c>
      <c r="X417" s="355">
        <v>1404.9</v>
      </c>
      <c r="Y417" s="357">
        <v>385</v>
      </c>
    </row>
    <row r="418" spans="1:25" x14ac:dyDescent="0.25">
      <c r="A418" s="354">
        <v>44822.208333333336</v>
      </c>
      <c r="B418" s="355">
        <v>0</v>
      </c>
      <c r="C418" s="356">
        <v>250.96850000000001</v>
      </c>
      <c r="D418" s="356">
        <v>0</v>
      </c>
      <c r="E418" s="356">
        <v>0</v>
      </c>
      <c r="F418" s="356">
        <v>0</v>
      </c>
      <c r="G418" s="355">
        <v>0</v>
      </c>
      <c r="H418" s="356">
        <v>385</v>
      </c>
      <c r="I418" s="356">
        <v>0</v>
      </c>
      <c r="J418" s="356">
        <v>0</v>
      </c>
      <c r="K418" s="356">
        <v>0</v>
      </c>
      <c r="L418" s="355">
        <v>295</v>
      </c>
      <c r="M418" s="356">
        <v>385</v>
      </c>
      <c r="N418" s="356">
        <v>340</v>
      </c>
      <c r="O418" s="356">
        <v>189.9</v>
      </c>
      <c r="P418" s="356">
        <v>195</v>
      </c>
      <c r="Q418" s="355">
        <v>0</v>
      </c>
      <c r="R418" s="356">
        <v>385</v>
      </c>
      <c r="S418" s="356">
        <v>0</v>
      </c>
      <c r="T418" s="356">
        <v>0</v>
      </c>
      <c r="U418" s="356">
        <v>0</v>
      </c>
      <c r="V418" s="355">
        <v>250.96850000000001</v>
      </c>
      <c r="W418" s="355">
        <v>385</v>
      </c>
      <c r="X418" s="355">
        <v>1404.9</v>
      </c>
      <c r="Y418" s="357">
        <v>385</v>
      </c>
    </row>
    <row r="419" spans="1:25" x14ac:dyDescent="0.25">
      <c r="A419" s="354">
        <v>44822.25</v>
      </c>
      <c r="B419" s="355">
        <v>0</v>
      </c>
      <c r="C419" s="356">
        <v>250.96600000000001</v>
      </c>
      <c r="D419" s="356">
        <v>0</v>
      </c>
      <c r="E419" s="356">
        <v>0</v>
      </c>
      <c r="F419" s="356">
        <v>0</v>
      </c>
      <c r="G419" s="355">
        <v>0</v>
      </c>
      <c r="H419" s="356">
        <v>385</v>
      </c>
      <c r="I419" s="356">
        <v>0</v>
      </c>
      <c r="J419" s="356">
        <v>0</v>
      </c>
      <c r="K419" s="356">
        <v>0</v>
      </c>
      <c r="L419" s="355">
        <v>295</v>
      </c>
      <c r="M419" s="356">
        <v>385</v>
      </c>
      <c r="N419" s="356">
        <v>340</v>
      </c>
      <c r="O419" s="356">
        <v>189.9</v>
      </c>
      <c r="P419" s="356">
        <v>195</v>
      </c>
      <c r="Q419" s="355">
        <v>0</v>
      </c>
      <c r="R419" s="356">
        <v>385</v>
      </c>
      <c r="S419" s="356">
        <v>0</v>
      </c>
      <c r="T419" s="356">
        <v>0</v>
      </c>
      <c r="U419" s="356">
        <v>0</v>
      </c>
      <c r="V419" s="355">
        <v>250.96600000000001</v>
      </c>
      <c r="W419" s="355">
        <v>385</v>
      </c>
      <c r="X419" s="355">
        <v>1404.9</v>
      </c>
      <c r="Y419" s="357">
        <v>385</v>
      </c>
    </row>
    <row r="420" spans="1:25" x14ac:dyDescent="0.25">
      <c r="A420" s="354">
        <v>44822.291666666664</v>
      </c>
      <c r="B420" s="355">
        <v>0</v>
      </c>
      <c r="C420" s="356">
        <v>250.87799999999999</v>
      </c>
      <c r="D420" s="356">
        <v>0</v>
      </c>
      <c r="E420" s="356">
        <v>0</v>
      </c>
      <c r="F420" s="356">
        <v>0</v>
      </c>
      <c r="G420" s="355">
        <v>0</v>
      </c>
      <c r="H420" s="356">
        <v>385</v>
      </c>
      <c r="I420" s="356">
        <v>0</v>
      </c>
      <c r="J420" s="356">
        <v>0</v>
      </c>
      <c r="K420" s="356">
        <v>0</v>
      </c>
      <c r="L420" s="355">
        <v>295</v>
      </c>
      <c r="M420" s="356">
        <v>385</v>
      </c>
      <c r="N420" s="356">
        <v>340</v>
      </c>
      <c r="O420" s="356">
        <v>189.9</v>
      </c>
      <c r="P420" s="356">
        <v>195</v>
      </c>
      <c r="Q420" s="355">
        <v>0</v>
      </c>
      <c r="R420" s="356">
        <v>385</v>
      </c>
      <c r="S420" s="356">
        <v>0</v>
      </c>
      <c r="T420" s="356">
        <v>0</v>
      </c>
      <c r="U420" s="356">
        <v>0</v>
      </c>
      <c r="V420" s="355">
        <v>250.87799999999999</v>
      </c>
      <c r="W420" s="355">
        <v>385</v>
      </c>
      <c r="X420" s="355">
        <v>1404.9</v>
      </c>
      <c r="Y420" s="357">
        <v>385</v>
      </c>
    </row>
    <row r="421" spans="1:25" x14ac:dyDescent="0.25">
      <c r="A421" s="354">
        <v>44822.333333333336</v>
      </c>
      <c r="B421" s="355">
        <v>0</v>
      </c>
      <c r="C421" s="356">
        <v>250.82249999999999</v>
      </c>
      <c r="D421" s="356">
        <v>0</v>
      </c>
      <c r="E421" s="356">
        <v>0</v>
      </c>
      <c r="F421" s="356">
        <v>0</v>
      </c>
      <c r="G421" s="355">
        <v>0</v>
      </c>
      <c r="H421" s="356">
        <v>385</v>
      </c>
      <c r="I421" s="356">
        <v>0</v>
      </c>
      <c r="J421" s="356">
        <v>0</v>
      </c>
      <c r="K421" s="356">
        <v>0</v>
      </c>
      <c r="L421" s="355">
        <v>295</v>
      </c>
      <c r="M421" s="356">
        <v>385</v>
      </c>
      <c r="N421" s="356">
        <v>340</v>
      </c>
      <c r="O421" s="356">
        <v>189.9</v>
      </c>
      <c r="P421" s="356">
        <v>195</v>
      </c>
      <c r="Q421" s="355">
        <v>0</v>
      </c>
      <c r="R421" s="356">
        <v>385</v>
      </c>
      <c r="S421" s="356">
        <v>0</v>
      </c>
      <c r="T421" s="356">
        <v>0</v>
      </c>
      <c r="U421" s="356">
        <v>0</v>
      </c>
      <c r="V421" s="355">
        <v>250.82249999999999</v>
      </c>
      <c r="W421" s="355">
        <v>385</v>
      </c>
      <c r="X421" s="355">
        <v>1404.9</v>
      </c>
      <c r="Y421" s="357">
        <v>385</v>
      </c>
    </row>
    <row r="422" spans="1:25" x14ac:dyDescent="0.25">
      <c r="A422" s="354">
        <v>44822.375</v>
      </c>
      <c r="B422" s="355">
        <v>0</v>
      </c>
      <c r="C422" s="356">
        <v>250.79900000000001</v>
      </c>
      <c r="D422" s="356">
        <v>0</v>
      </c>
      <c r="E422" s="356">
        <v>0</v>
      </c>
      <c r="F422" s="356">
        <v>0</v>
      </c>
      <c r="G422" s="355">
        <v>0</v>
      </c>
      <c r="H422" s="356">
        <v>385</v>
      </c>
      <c r="I422" s="356">
        <v>0</v>
      </c>
      <c r="J422" s="356">
        <v>0</v>
      </c>
      <c r="K422" s="356">
        <v>0</v>
      </c>
      <c r="L422" s="355">
        <v>295</v>
      </c>
      <c r="M422" s="356">
        <v>385</v>
      </c>
      <c r="N422" s="356">
        <v>340</v>
      </c>
      <c r="O422" s="356">
        <v>189.9</v>
      </c>
      <c r="P422" s="356">
        <v>195</v>
      </c>
      <c r="Q422" s="355">
        <v>0</v>
      </c>
      <c r="R422" s="356">
        <v>385</v>
      </c>
      <c r="S422" s="356">
        <v>0</v>
      </c>
      <c r="T422" s="356">
        <v>0</v>
      </c>
      <c r="U422" s="356">
        <v>0</v>
      </c>
      <c r="V422" s="355">
        <v>250.79900000000001</v>
      </c>
      <c r="W422" s="355">
        <v>385</v>
      </c>
      <c r="X422" s="355">
        <v>1404.9</v>
      </c>
      <c r="Y422" s="357">
        <v>385</v>
      </c>
    </row>
    <row r="423" spans="1:25" x14ac:dyDescent="0.25">
      <c r="A423" s="354">
        <v>44822.416666666664</v>
      </c>
      <c r="B423" s="355">
        <v>0</v>
      </c>
      <c r="C423" s="356">
        <v>251.01349999999999</v>
      </c>
      <c r="D423" s="356">
        <v>0</v>
      </c>
      <c r="E423" s="356">
        <v>0</v>
      </c>
      <c r="F423" s="356">
        <v>0</v>
      </c>
      <c r="G423" s="355">
        <v>0</v>
      </c>
      <c r="H423" s="356">
        <v>385</v>
      </c>
      <c r="I423" s="356">
        <v>0</v>
      </c>
      <c r="J423" s="356">
        <v>0</v>
      </c>
      <c r="K423" s="356">
        <v>0</v>
      </c>
      <c r="L423" s="355">
        <v>295</v>
      </c>
      <c r="M423" s="356">
        <v>385</v>
      </c>
      <c r="N423" s="356">
        <v>340</v>
      </c>
      <c r="O423" s="356">
        <v>189.9</v>
      </c>
      <c r="P423" s="356">
        <v>195</v>
      </c>
      <c r="Q423" s="355">
        <v>0</v>
      </c>
      <c r="R423" s="356">
        <v>385</v>
      </c>
      <c r="S423" s="356">
        <v>0</v>
      </c>
      <c r="T423" s="356">
        <v>0</v>
      </c>
      <c r="U423" s="356">
        <v>0</v>
      </c>
      <c r="V423" s="355">
        <v>251.01349999999999</v>
      </c>
      <c r="W423" s="355">
        <v>385</v>
      </c>
      <c r="X423" s="355">
        <v>1404.9</v>
      </c>
      <c r="Y423" s="357">
        <v>385</v>
      </c>
    </row>
    <row r="424" spans="1:25" x14ac:dyDescent="0.25">
      <c r="A424" s="354">
        <v>44822.458333333336</v>
      </c>
      <c r="B424" s="355">
        <v>0</v>
      </c>
      <c r="C424" s="356">
        <v>250.708</v>
      </c>
      <c r="D424" s="356">
        <v>0</v>
      </c>
      <c r="E424" s="356">
        <v>0</v>
      </c>
      <c r="F424" s="356">
        <v>0</v>
      </c>
      <c r="G424" s="355">
        <v>0</v>
      </c>
      <c r="H424" s="356">
        <v>385</v>
      </c>
      <c r="I424" s="356">
        <v>0</v>
      </c>
      <c r="J424" s="356">
        <v>0</v>
      </c>
      <c r="K424" s="356">
        <v>0</v>
      </c>
      <c r="L424" s="355">
        <v>295</v>
      </c>
      <c r="M424" s="356">
        <v>385</v>
      </c>
      <c r="N424" s="356">
        <v>340</v>
      </c>
      <c r="O424" s="356">
        <v>189.9</v>
      </c>
      <c r="P424" s="356">
        <v>195</v>
      </c>
      <c r="Q424" s="355">
        <v>0</v>
      </c>
      <c r="R424" s="356">
        <v>385</v>
      </c>
      <c r="S424" s="356">
        <v>0</v>
      </c>
      <c r="T424" s="356">
        <v>0</v>
      </c>
      <c r="U424" s="356">
        <v>0</v>
      </c>
      <c r="V424" s="355">
        <v>250.708</v>
      </c>
      <c r="W424" s="355">
        <v>385</v>
      </c>
      <c r="X424" s="355">
        <v>1404.9</v>
      </c>
      <c r="Y424" s="357">
        <v>385</v>
      </c>
    </row>
    <row r="425" spans="1:25" x14ac:dyDescent="0.25">
      <c r="A425" s="354">
        <v>44822.5</v>
      </c>
      <c r="B425" s="355">
        <v>0</v>
      </c>
      <c r="C425" s="356">
        <v>251.01249999999999</v>
      </c>
      <c r="D425" s="356">
        <v>0</v>
      </c>
      <c r="E425" s="356">
        <v>0</v>
      </c>
      <c r="F425" s="356">
        <v>0</v>
      </c>
      <c r="G425" s="355">
        <v>0</v>
      </c>
      <c r="H425" s="356">
        <v>385</v>
      </c>
      <c r="I425" s="356">
        <v>0</v>
      </c>
      <c r="J425" s="356">
        <v>0</v>
      </c>
      <c r="K425" s="356">
        <v>0</v>
      </c>
      <c r="L425" s="355">
        <v>295</v>
      </c>
      <c r="M425" s="356">
        <v>385</v>
      </c>
      <c r="N425" s="356">
        <v>340</v>
      </c>
      <c r="O425" s="356">
        <v>189.9</v>
      </c>
      <c r="P425" s="356">
        <v>195</v>
      </c>
      <c r="Q425" s="355">
        <v>0</v>
      </c>
      <c r="R425" s="356">
        <v>385</v>
      </c>
      <c r="S425" s="356">
        <v>0</v>
      </c>
      <c r="T425" s="356">
        <v>0</v>
      </c>
      <c r="U425" s="356">
        <v>0</v>
      </c>
      <c r="V425" s="355">
        <v>251.01249999999999</v>
      </c>
      <c r="W425" s="355">
        <v>385</v>
      </c>
      <c r="X425" s="355">
        <v>1404.9</v>
      </c>
      <c r="Y425" s="357">
        <v>385</v>
      </c>
    </row>
    <row r="426" spans="1:25" x14ac:dyDescent="0.25">
      <c r="A426" s="354">
        <v>44822.541666666664</v>
      </c>
      <c r="B426" s="355">
        <v>0</v>
      </c>
      <c r="C426" s="356">
        <v>250.87049999999999</v>
      </c>
      <c r="D426" s="356">
        <v>0</v>
      </c>
      <c r="E426" s="356">
        <v>0</v>
      </c>
      <c r="F426" s="356">
        <v>0</v>
      </c>
      <c r="G426" s="355">
        <v>0</v>
      </c>
      <c r="H426" s="356">
        <v>385</v>
      </c>
      <c r="I426" s="356">
        <v>0</v>
      </c>
      <c r="J426" s="356">
        <v>0</v>
      </c>
      <c r="K426" s="356">
        <v>0</v>
      </c>
      <c r="L426" s="355">
        <v>295</v>
      </c>
      <c r="M426" s="356">
        <v>385</v>
      </c>
      <c r="N426" s="356">
        <v>340</v>
      </c>
      <c r="O426" s="356">
        <v>189.9</v>
      </c>
      <c r="P426" s="356">
        <v>195</v>
      </c>
      <c r="Q426" s="355">
        <v>0</v>
      </c>
      <c r="R426" s="356">
        <v>385</v>
      </c>
      <c r="S426" s="356">
        <v>0</v>
      </c>
      <c r="T426" s="356">
        <v>0</v>
      </c>
      <c r="U426" s="356">
        <v>0</v>
      </c>
      <c r="V426" s="355">
        <v>250.87049999999999</v>
      </c>
      <c r="W426" s="355">
        <v>385</v>
      </c>
      <c r="X426" s="355">
        <v>1404.9</v>
      </c>
      <c r="Y426" s="357">
        <v>385</v>
      </c>
    </row>
    <row r="427" spans="1:25" x14ac:dyDescent="0.25">
      <c r="A427" s="354">
        <v>44822.583333333336</v>
      </c>
      <c r="B427" s="355">
        <v>0</v>
      </c>
      <c r="C427" s="356">
        <v>250.8005</v>
      </c>
      <c r="D427" s="356">
        <v>0</v>
      </c>
      <c r="E427" s="356">
        <v>0</v>
      </c>
      <c r="F427" s="356">
        <v>0</v>
      </c>
      <c r="G427" s="355">
        <v>0</v>
      </c>
      <c r="H427" s="356">
        <v>385</v>
      </c>
      <c r="I427" s="356">
        <v>0</v>
      </c>
      <c r="J427" s="356">
        <v>0</v>
      </c>
      <c r="K427" s="356">
        <v>0</v>
      </c>
      <c r="L427" s="355">
        <v>295</v>
      </c>
      <c r="M427" s="356">
        <v>385</v>
      </c>
      <c r="N427" s="356">
        <v>340</v>
      </c>
      <c r="O427" s="356">
        <v>189.9</v>
      </c>
      <c r="P427" s="356">
        <v>195</v>
      </c>
      <c r="Q427" s="355">
        <v>0</v>
      </c>
      <c r="R427" s="356">
        <v>385</v>
      </c>
      <c r="S427" s="356">
        <v>0</v>
      </c>
      <c r="T427" s="356">
        <v>0</v>
      </c>
      <c r="U427" s="356">
        <v>0</v>
      </c>
      <c r="V427" s="355">
        <v>250.8005</v>
      </c>
      <c r="W427" s="355">
        <v>385</v>
      </c>
      <c r="X427" s="355">
        <v>1404.9</v>
      </c>
      <c r="Y427" s="357">
        <v>385</v>
      </c>
    </row>
    <row r="428" spans="1:25" x14ac:dyDescent="0.25">
      <c r="A428" s="354">
        <v>44822.625</v>
      </c>
      <c r="B428" s="355">
        <v>0</v>
      </c>
      <c r="C428" s="356">
        <v>250.97399999999999</v>
      </c>
      <c r="D428" s="356">
        <v>0</v>
      </c>
      <c r="E428" s="356">
        <v>0</v>
      </c>
      <c r="F428" s="356">
        <v>0</v>
      </c>
      <c r="G428" s="355">
        <v>0</v>
      </c>
      <c r="H428" s="356">
        <v>385</v>
      </c>
      <c r="I428" s="356">
        <v>0</v>
      </c>
      <c r="J428" s="356">
        <v>0</v>
      </c>
      <c r="K428" s="356">
        <v>0</v>
      </c>
      <c r="L428" s="355">
        <v>295</v>
      </c>
      <c r="M428" s="356">
        <v>385</v>
      </c>
      <c r="N428" s="356">
        <v>340</v>
      </c>
      <c r="O428" s="356">
        <v>189.9</v>
      </c>
      <c r="P428" s="356">
        <v>195</v>
      </c>
      <c r="Q428" s="355">
        <v>0</v>
      </c>
      <c r="R428" s="356">
        <v>385</v>
      </c>
      <c r="S428" s="356">
        <v>0</v>
      </c>
      <c r="T428" s="356">
        <v>0</v>
      </c>
      <c r="U428" s="356">
        <v>0</v>
      </c>
      <c r="V428" s="355">
        <v>250.97399999999999</v>
      </c>
      <c r="W428" s="355">
        <v>385</v>
      </c>
      <c r="X428" s="355">
        <v>1404.9</v>
      </c>
      <c r="Y428" s="357">
        <v>385</v>
      </c>
    </row>
    <row r="429" spans="1:25" x14ac:dyDescent="0.25">
      <c r="A429" s="354">
        <v>44822.666666666664</v>
      </c>
      <c r="B429" s="355">
        <v>0</v>
      </c>
      <c r="C429" s="356">
        <v>250.88399999999999</v>
      </c>
      <c r="D429" s="356">
        <v>0</v>
      </c>
      <c r="E429" s="356">
        <v>0</v>
      </c>
      <c r="F429" s="356">
        <v>0</v>
      </c>
      <c r="G429" s="355">
        <v>0</v>
      </c>
      <c r="H429" s="356">
        <v>385</v>
      </c>
      <c r="I429" s="356">
        <v>0</v>
      </c>
      <c r="J429" s="356">
        <v>0</v>
      </c>
      <c r="K429" s="356">
        <v>0</v>
      </c>
      <c r="L429" s="355">
        <v>295</v>
      </c>
      <c r="M429" s="356">
        <v>385</v>
      </c>
      <c r="N429" s="356">
        <v>340</v>
      </c>
      <c r="O429" s="356">
        <v>189.9</v>
      </c>
      <c r="P429" s="356">
        <v>195</v>
      </c>
      <c r="Q429" s="355">
        <v>0</v>
      </c>
      <c r="R429" s="356">
        <v>385</v>
      </c>
      <c r="S429" s="356">
        <v>0</v>
      </c>
      <c r="T429" s="356">
        <v>0</v>
      </c>
      <c r="U429" s="356">
        <v>0</v>
      </c>
      <c r="V429" s="355">
        <v>250.88399999999999</v>
      </c>
      <c r="W429" s="355">
        <v>385</v>
      </c>
      <c r="X429" s="355">
        <v>1404.9</v>
      </c>
      <c r="Y429" s="357">
        <v>385</v>
      </c>
    </row>
    <row r="430" spans="1:25" x14ac:dyDescent="0.25">
      <c r="A430" s="354">
        <v>44822.708333333336</v>
      </c>
      <c r="B430" s="355">
        <v>0</v>
      </c>
      <c r="C430" s="356">
        <v>250.952</v>
      </c>
      <c r="D430" s="356">
        <v>0</v>
      </c>
      <c r="E430" s="356">
        <v>0</v>
      </c>
      <c r="F430" s="356">
        <v>0</v>
      </c>
      <c r="G430" s="355">
        <v>0</v>
      </c>
      <c r="H430" s="356">
        <v>385</v>
      </c>
      <c r="I430" s="356">
        <v>0</v>
      </c>
      <c r="J430" s="356">
        <v>0</v>
      </c>
      <c r="K430" s="356">
        <v>0</v>
      </c>
      <c r="L430" s="355">
        <v>295</v>
      </c>
      <c r="M430" s="356">
        <v>385</v>
      </c>
      <c r="N430" s="356">
        <v>340</v>
      </c>
      <c r="O430" s="356">
        <v>189.9</v>
      </c>
      <c r="P430" s="356">
        <v>195</v>
      </c>
      <c r="Q430" s="355">
        <v>0</v>
      </c>
      <c r="R430" s="356">
        <v>385</v>
      </c>
      <c r="S430" s="356">
        <v>0</v>
      </c>
      <c r="T430" s="356">
        <v>0</v>
      </c>
      <c r="U430" s="356">
        <v>0</v>
      </c>
      <c r="V430" s="355">
        <v>250.952</v>
      </c>
      <c r="W430" s="355">
        <v>385</v>
      </c>
      <c r="X430" s="355">
        <v>1404.9</v>
      </c>
      <c r="Y430" s="357">
        <v>385</v>
      </c>
    </row>
    <row r="431" spans="1:25" x14ac:dyDescent="0.25">
      <c r="A431" s="354">
        <v>44822.75</v>
      </c>
      <c r="B431" s="355">
        <v>0</v>
      </c>
      <c r="C431" s="356">
        <v>259.07400000000001</v>
      </c>
      <c r="D431" s="356">
        <v>0</v>
      </c>
      <c r="E431" s="356">
        <v>0</v>
      </c>
      <c r="F431" s="356">
        <v>0</v>
      </c>
      <c r="G431" s="355">
        <v>0</v>
      </c>
      <c r="H431" s="356">
        <v>385</v>
      </c>
      <c r="I431" s="356">
        <v>0</v>
      </c>
      <c r="J431" s="356">
        <v>0</v>
      </c>
      <c r="K431" s="356">
        <v>0</v>
      </c>
      <c r="L431" s="355">
        <v>295</v>
      </c>
      <c r="M431" s="356">
        <v>385</v>
      </c>
      <c r="N431" s="356">
        <v>340</v>
      </c>
      <c r="O431" s="356">
        <v>189.9</v>
      </c>
      <c r="P431" s="356">
        <v>195</v>
      </c>
      <c r="Q431" s="355">
        <v>0</v>
      </c>
      <c r="R431" s="356">
        <v>385</v>
      </c>
      <c r="S431" s="356">
        <v>0</v>
      </c>
      <c r="T431" s="356">
        <v>0</v>
      </c>
      <c r="U431" s="356">
        <v>0</v>
      </c>
      <c r="V431" s="355">
        <v>259.07400000000001</v>
      </c>
      <c r="W431" s="355">
        <v>385</v>
      </c>
      <c r="X431" s="355">
        <v>1404.9</v>
      </c>
      <c r="Y431" s="357">
        <v>385</v>
      </c>
    </row>
    <row r="432" spans="1:25" x14ac:dyDescent="0.25">
      <c r="A432" s="354">
        <v>44822.791666666664</v>
      </c>
      <c r="B432" s="355">
        <v>0</v>
      </c>
      <c r="C432" s="356">
        <v>251.62</v>
      </c>
      <c r="D432" s="356">
        <v>0</v>
      </c>
      <c r="E432" s="356">
        <v>0</v>
      </c>
      <c r="F432" s="356">
        <v>0</v>
      </c>
      <c r="G432" s="355">
        <v>0</v>
      </c>
      <c r="H432" s="356">
        <v>385</v>
      </c>
      <c r="I432" s="356">
        <v>0</v>
      </c>
      <c r="J432" s="356">
        <v>0</v>
      </c>
      <c r="K432" s="356">
        <v>0</v>
      </c>
      <c r="L432" s="355">
        <v>295</v>
      </c>
      <c r="M432" s="356">
        <v>385</v>
      </c>
      <c r="N432" s="356">
        <v>340</v>
      </c>
      <c r="O432" s="356">
        <v>189.9</v>
      </c>
      <c r="P432" s="356">
        <v>195</v>
      </c>
      <c r="Q432" s="355">
        <v>0</v>
      </c>
      <c r="R432" s="356">
        <v>385</v>
      </c>
      <c r="S432" s="356">
        <v>0</v>
      </c>
      <c r="T432" s="356">
        <v>0</v>
      </c>
      <c r="U432" s="356">
        <v>0</v>
      </c>
      <c r="V432" s="355">
        <v>251.62</v>
      </c>
      <c r="W432" s="355">
        <v>385</v>
      </c>
      <c r="X432" s="355">
        <v>1404.9</v>
      </c>
      <c r="Y432" s="357">
        <v>385</v>
      </c>
    </row>
    <row r="433" spans="1:25" x14ac:dyDescent="0.25">
      <c r="A433" s="354">
        <v>44822.833333333336</v>
      </c>
      <c r="B433" s="355">
        <v>0</v>
      </c>
      <c r="C433" s="356">
        <v>251.07249999999999</v>
      </c>
      <c r="D433" s="356">
        <v>0</v>
      </c>
      <c r="E433" s="356">
        <v>0</v>
      </c>
      <c r="F433" s="356">
        <v>0</v>
      </c>
      <c r="G433" s="355">
        <v>0</v>
      </c>
      <c r="H433" s="356">
        <v>385</v>
      </c>
      <c r="I433" s="356">
        <v>0</v>
      </c>
      <c r="J433" s="356">
        <v>0</v>
      </c>
      <c r="K433" s="356">
        <v>0</v>
      </c>
      <c r="L433" s="355">
        <v>295</v>
      </c>
      <c r="M433" s="356">
        <v>385</v>
      </c>
      <c r="N433" s="356">
        <v>340</v>
      </c>
      <c r="O433" s="356">
        <v>189.9</v>
      </c>
      <c r="P433" s="356">
        <v>195</v>
      </c>
      <c r="Q433" s="355">
        <v>0</v>
      </c>
      <c r="R433" s="356">
        <v>385</v>
      </c>
      <c r="S433" s="356">
        <v>0</v>
      </c>
      <c r="T433" s="356">
        <v>0</v>
      </c>
      <c r="U433" s="356">
        <v>0</v>
      </c>
      <c r="V433" s="355">
        <v>251.07249999999999</v>
      </c>
      <c r="W433" s="355">
        <v>385</v>
      </c>
      <c r="X433" s="355">
        <v>1404.9</v>
      </c>
      <c r="Y433" s="357">
        <v>385</v>
      </c>
    </row>
    <row r="434" spans="1:25" x14ac:dyDescent="0.25">
      <c r="A434" s="354">
        <v>44822.875</v>
      </c>
      <c r="B434" s="355">
        <v>0</v>
      </c>
      <c r="C434" s="356">
        <v>250.94300000000001</v>
      </c>
      <c r="D434" s="356">
        <v>0</v>
      </c>
      <c r="E434" s="356">
        <v>0</v>
      </c>
      <c r="F434" s="356">
        <v>0</v>
      </c>
      <c r="G434" s="355">
        <v>0</v>
      </c>
      <c r="H434" s="356">
        <v>385</v>
      </c>
      <c r="I434" s="356">
        <v>0</v>
      </c>
      <c r="J434" s="356">
        <v>0</v>
      </c>
      <c r="K434" s="356">
        <v>0</v>
      </c>
      <c r="L434" s="355">
        <v>295</v>
      </c>
      <c r="M434" s="356">
        <v>385</v>
      </c>
      <c r="N434" s="356">
        <v>340</v>
      </c>
      <c r="O434" s="356">
        <v>189.9</v>
      </c>
      <c r="P434" s="356">
        <v>195</v>
      </c>
      <c r="Q434" s="355">
        <v>0</v>
      </c>
      <c r="R434" s="356">
        <v>385</v>
      </c>
      <c r="S434" s="356">
        <v>0</v>
      </c>
      <c r="T434" s="356">
        <v>0</v>
      </c>
      <c r="U434" s="356">
        <v>0</v>
      </c>
      <c r="V434" s="355">
        <v>250.94300000000001</v>
      </c>
      <c r="W434" s="355">
        <v>385</v>
      </c>
      <c r="X434" s="355">
        <v>1404.9</v>
      </c>
      <c r="Y434" s="357">
        <v>385</v>
      </c>
    </row>
    <row r="435" spans="1:25" x14ac:dyDescent="0.25">
      <c r="A435" s="354">
        <v>44822.916666666664</v>
      </c>
      <c r="B435" s="355">
        <v>0</v>
      </c>
      <c r="C435" s="356">
        <v>250.7895</v>
      </c>
      <c r="D435" s="356">
        <v>0</v>
      </c>
      <c r="E435" s="356">
        <v>0</v>
      </c>
      <c r="F435" s="356">
        <v>0</v>
      </c>
      <c r="G435" s="355">
        <v>0</v>
      </c>
      <c r="H435" s="356">
        <v>385</v>
      </c>
      <c r="I435" s="356">
        <v>0</v>
      </c>
      <c r="J435" s="356">
        <v>0</v>
      </c>
      <c r="K435" s="356">
        <v>0</v>
      </c>
      <c r="L435" s="355">
        <v>295</v>
      </c>
      <c r="M435" s="356">
        <v>385</v>
      </c>
      <c r="N435" s="356">
        <v>340</v>
      </c>
      <c r="O435" s="356">
        <v>189.9</v>
      </c>
      <c r="P435" s="356">
        <v>195</v>
      </c>
      <c r="Q435" s="355">
        <v>0</v>
      </c>
      <c r="R435" s="356">
        <v>385</v>
      </c>
      <c r="S435" s="356">
        <v>0</v>
      </c>
      <c r="T435" s="356">
        <v>0</v>
      </c>
      <c r="U435" s="356">
        <v>0</v>
      </c>
      <c r="V435" s="355">
        <v>250.7895</v>
      </c>
      <c r="W435" s="355">
        <v>385</v>
      </c>
      <c r="X435" s="355">
        <v>1404.9</v>
      </c>
      <c r="Y435" s="357">
        <v>385</v>
      </c>
    </row>
    <row r="436" spans="1:25" x14ac:dyDescent="0.25">
      <c r="A436" s="354">
        <v>44822.958333333336</v>
      </c>
      <c r="B436" s="355">
        <v>0</v>
      </c>
      <c r="C436" s="356">
        <v>250.75450000000001</v>
      </c>
      <c r="D436" s="356">
        <v>0</v>
      </c>
      <c r="E436" s="356">
        <v>0</v>
      </c>
      <c r="F436" s="356">
        <v>0</v>
      </c>
      <c r="G436" s="355">
        <v>0</v>
      </c>
      <c r="H436" s="356">
        <v>385</v>
      </c>
      <c r="I436" s="356">
        <v>0</v>
      </c>
      <c r="J436" s="356">
        <v>0</v>
      </c>
      <c r="K436" s="356">
        <v>0</v>
      </c>
      <c r="L436" s="355">
        <v>295</v>
      </c>
      <c r="M436" s="356">
        <v>385</v>
      </c>
      <c r="N436" s="356">
        <v>340</v>
      </c>
      <c r="O436" s="356">
        <v>189.9</v>
      </c>
      <c r="P436" s="356">
        <v>195</v>
      </c>
      <c r="Q436" s="355">
        <v>0</v>
      </c>
      <c r="R436" s="356">
        <v>385</v>
      </c>
      <c r="S436" s="356">
        <v>0</v>
      </c>
      <c r="T436" s="356">
        <v>0</v>
      </c>
      <c r="U436" s="356">
        <v>0</v>
      </c>
      <c r="V436" s="355">
        <v>250.75450000000001</v>
      </c>
      <c r="W436" s="355">
        <v>385</v>
      </c>
      <c r="X436" s="355">
        <v>1404.9</v>
      </c>
      <c r="Y436" s="357">
        <v>385</v>
      </c>
    </row>
    <row r="437" spans="1:25" x14ac:dyDescent="0.25">
      <c r="A437" s="354">
        <v>44823</v>
      </c>
      <c r="B437" s="355">
        <v>0</v>
      </c>
      <c r="C437" s="356">
        <v>250.94450000000001</v>
      </c>
      <c r="D437" s="356">
        <v>0</v>
      </c>
      <c r="E437" s="356">
        <v>0</v>
      </c>
      <c r="F437" s="356">
        <v>0</v>
      </c>
      <c r="G437" s="355">
        <v>0</v>
      </c>
      <c r="H437" s="356">
        <v>385</v>
      </c>
      <c r="I437" s="356">
        <v>0</v>
      </c>
      <c r="J437" s="356">
        <v>0</v>
      </c>
      <c r="K437" s="356">
        <v>0</v>
      </c>
      <c r="L437" s="355">
        <v>295</v>
      </c>
      <c r="M437" s="356">
        <v>385</v>
      </c>
      <c r="N437" s="356">
        <v>340</v>
      </c>
      <c r="O437" s="356">
        <v>189.9</v>
      </c>
      <c r="P437" s="356">
        <v>195</v>
      </c>
      <c r="Q437" s="355">
        <v>0</v>
      </c>
      <c r="R437" s="356">
        <v>385</v>
      </c>
      <c r="S437" s="356">
        <v>0</v>
      </c>
      <c r="T437" s="356">
        <v>0</v>
      </c>
      <c r="U437" s="356">
        <v>0</v>
      </c>
      <c r="V437" s="355">
        <v>250.94450000000001</v>
      </c>
      <c r="W437" s="355">
        <v>385</v>
      </c>
      <c r="X437" s="355">
        <v>1404.9</v>
      </c>
      <c r="Y437" s="357">
        <v>385</v>
      </c>
    </row>
    <row r="438" spans="1:25" x14ac:dyDescent="0.25">
      <c r="A438" s="354">
        <v>44823.041666666664</v>
      </c>
      <c r="B438" s="355">
        <v>0</v>
      </c>
      <c r="C438" s="356">
        <v>250.77</v>
      </c>
      <c r="D438" s="356">
        <v>0</v>
      </c>
      <c r="E438" s="356">
        <v>0</v>
      </c>
      <c r="F438" s="356">
        <v>0</v>
      </c>
      <c r="G438" s="355">
        <v>0</v>
      </c>
      <c r="H438" s="356">
        <v>385</v>
      </c>
      <c r="I438" s="356">
        <v>0</v>
      </c>
      <c r="J438" s="356">
        <v>0</v>
      </c>
      <c r="K438" s="356">
        <v>0</v>
      </c>
      <c r="L438" s="355">
        <v>295</v>
      </c>
      <c r="M438" s="356">
        <v>385</v>
      </c>
      <c r="N438" s="356">
        <v>340</v>
      </c>
      <c r="O438" s="356">
        <v>189.9</v>
      </c>
      <c r="P438" s="356">
        <v>195</v>
      </c>
      <c r="Q438" s="355">
        <v>0</v>
      </c>
      <c r="R438" s="356">
        <v>385</v>
      </c>
      <c r="S438" s="356">
        <v>0</v>
      </c>
      <c r="T438" s="356">
        <v>0</v>
      </c>
      <c r="U438" s="356">
        <v>0</v>
      </c>
      <c r="V438" s="355">
        <v>250.77</v>
      </c>
      <c r="W438" s="355">
        <v>385</v>
      </c>
      <c r="X438" s="355">
        <v>1404.9</v>
      </c>
      <c r="Y438" s="357">
        <v>385</v>
      </c>
    </row>
    <row r="439" spans="1:25" x14ac:dyDescent="0.25">
      <c r="A439" s="354">
        <v>44823.083333333336</v>
      </c>
      <c r="B439" s="355">
        <v>0</v>
      </c>
      <c r="C439" s="356">
        <v>250.9365</v>
      </c>
      <c r="D439" s="356">
        <v>0</v>
      </c>
      <c r="E439" s="356">
        <v>0</v>
      </c>
      <c r="F439" s="356">
        <v>0</v>
      </c>
      <c r="G439" s="355">
        <v>0</v>
      </c>
      <c r="H439" s="356">
        <v>385</v>
      </c>
      <c r="I439" s="356">
        <v>0</v>
      </c>
      <c r="J439" s="356">
        <v>0</v>
      </c>
      <c r="K439" s="356">
        <v>0</v>
      </c>
      <c r="L439" s="355">
        <v>295</v>
      </c>
      <c r="M439" s="356">
        <v>385</v>
      </c>
      <c r="N439" s="356">
        <v>340</v>
      </c>
      <c r="O439" s="356">
        <v>189.9</v>
      </c>
      <c r="P439" s="356">
        <v>195</v>
      </c>
      <c r="Q439" s="355">
        <v>0</v>
      </c>
      <c r="R439" s="356">
        <v>385</v>
      </c>
      <c r="S439" s="356">
        <v>0</v>
      </c>
      <c r="T439" s="356">
        <v>0</v>
      </c>
      <c r="U439" s="356">
        <v>0</v>
      </c>
      <c r="V439" s="355">
        <v>250.9365</v>
      </c>
      <c r="W439" s="355">
        <v>385</v>
      </c>
      <c r="X439" s="355">
        <v>1404.9</v>
      </c>
      <c r="Y439" s="357">
        <v>385</v>
      </c>
    </row>
    <row r="440" spans="1:25" x14ac:dyDescent="0.25">
      <c r="A440" s="354">
        <v>44823.125</v>
      </c>
      <c r="B440" s="355">
        <v>0</v>
      </c>
      <c r="C440" s="356">
        <v>250.75550000000001</v>
      </c>
      <c r="D440" s="356">
        <v>0</v>
      </c>
      <c r="E440" s="356">
        <v>0</v>
      </c>
      <c r="F440" s="356">
        <v>0</v>
      </c>
      <c r="G440" s="355">
        <v>0</v>
      </c>
      <c r="H440" s="356">
        <v>385</v>
      </c>
      <c r="I440" s="356">
        <v>0</v>
      </c>
      <c r="J440" s="356">
        <v>0</v>
      </c>
      <c r="K440" s="356">
        <v>0</v>
      </c>
      <c r="L440" s="355">
        <v>295</v>
      </c>
      <c r="M440" s="356">
        <v>385</v>
      </c>
      <c r="N440" s="356">
        <v>340</v>
      </c>
      <c r="O440" s="356">
        <v>189.9</v>
      </c>
      <c r="P440" s="356">
        <v>195</v>
      </c>
      <c r="Q440" s="355">
        <v>0</v>
      </c>
      <c r="R440" s="356">
        <v>385</v>
      </c>
      <c r="S440" s="356">
        <v>0</v>
      </c>
      <c r="T440" s="356">
        <v>0</v>
      </c>
      <c r="U440" s="356">
        <v>0</v>
      </c>
      <c r="V440" s="355">
        <v>250.75550000000001</v>
      </c>
      <c r="W440" s="355">
        <v>385</v>
      </c>
      <c r="X440" s="355">
        <v>1404.9</v>
      </c>
      <c r="Y440" s="357">
        <v>385</v>
      </c>
    </row>
    <row r="441" spans="1:25" x14ac:dyDescent="0.25">
      <c r="A441" s="354">
        <v>44823.166666666664</v>
      </c>
      <c r="B441" s="355">
        <v>0</v>
      </c>
      <c r="C441" s="356">
        <v>251.09800000000001</v>
      </c>
      <c r="D441" s="356">
        <v>0</v>
      </c>
      <c r="E441" s="356">
        <v>0</v>
      </c>
      <c r="F441" s="356">
        <v>0</v>
      </c>
      <c r="G441" s="355">
        <v>0</v>
      </c>
      <c r="H441" s="356">
        <v>385</v>
      </c>
      <c r="I441" s="356">
        <v>0</v>
      </c>
      <c r="J441" s="356">
        <v>0</v>
      </c>
      <c r="K441" s="356">
        <v>0</v>
      </c>
      <c r="L441" s="355">
        <v>295</v>
      </c>
      <c r="M441" s="356">
        <v>385</v>
      </c>
      <c r="N441" s="356">
        <v>340</v>
      </c>
      <c r="O441" s="356">
        <v>189.9</v>
      </c>
      <c r="P441" s="356">
        <v>195</v>
      </c>
      <c r="Q441" s="355">
        <v>0</v>
      </c>
      <c r="R441" s="356">
        <v>385</v>
      </c>
      <c r="S441" s="356">
        <v>0</v>
      </c>
      <c r="T441" s="356">
        <v>0</v>
      </c>
      <c r="U441" s="356">
        <v>0</v>
      </c>
      <c r="V441" s="355">
        <v>251.09800000000001</v>
      </c>
      <c r="W441" s="355">
        <v>385</v>
      </c>
      <c r="X441" s="355">
        <v>1404.9</v>
      </c>
      <c r="Y441" s="357">
        <v>385</v>
      </c>
    </row>
    <row r="442" spans="1:25" x14ac:dyDescent="0.25">
      <c r="A442" s="354">
        <v>44823.208333333336</v>
      </c>
      <c r="B442" s="355">
        <v>0</v>
      </c>
      <c r="C442" s="356">
        <v>250.7835</v>
      </c>
      <c r="D442" s="356">
        <v>0</v>
      </c>
      <c r="E442" s="356">
        <v>0</v>
      </c>
      <c r="F442" s="356">
        <v>0</v>
      </c>
      <c r="G442" s="355">
        <v>0</v>
      </c>
      <c r="H442" s="356">
        <v>385</v>
      </c>
      <c r="I442" s="356">
        <v>0</v>
      </c>
      <c r="J442" s="356">
        <v>0</v>
      </c>
      <c r="K442" s="356">
        <v>0</v>
      </c>
      <c r="L442" s="355">
        <v>295</v>
      </c>
      <c r="M442" s="356">
        <v>385</v>
      </c>
      <c r="N442" s="356">
        <v>340</v>
      </c>
      <c r="O442" s="356">
        <v>189.9</v>
      </c>
      <c r="P442" s="356">
        <v>195</v>
      </c>
      <c r="Q442" s="355">
        <v>0</v>
      </c>
      <c r="R442" s="356">
        <v>385</v>
      </c>
      <c r="S442" s="356">
        <v>0</v>
      </c>
      <c r="T442" s="356">
        <v>0</v>
      </c>
      <c r="U442" s="356">
        <v>0</v>
      </c>
      <c r="V442" s="355">
        <v>250.7835</v>
      </c>
      <c r="W442" s="355">
        <v>385</v>
      </c>
      <c r="X442" s="355">
        <v>1404.9</v>
      </c>
      <c r="Y442" s="357">
        <v>385</v>
      </c>
    </row>
    <row r="443" spans="1:25" x14ac:dyDescent="0.25">
      <c r="A443" s="354">
        <v>44823.25</v>
      </c>
      <c r="B443" s="355">
        <v>0</v>
      </c>
      <c r="C443" s="356">
        <v>251.06049999999999</v>
      </c>
      <c r="D443" s="356">
        <v>0</v>
      </c>
      <c r="E443" s="356">
        <v>0</v>
      </c>
      <c r="F443" s="356">
        <v>0</v>
      </c>
      <c r="G443" s="355">
        <v>0</v>
      </c>
      <c r="H443" s="356">
        <v>385</v>
      </c>
      <c r="I443" s="356">
        <v>0</v>
      </c>
      <c r="J443" s="356">
        <v>0</v>
      </c>
      <c r="K443" s="356">
        <v>0</v>
      </c>
      <c r="L443" s="355">
        <v>295</v>
      </c>
      <c r="M443" s="356">
        <v>385</v>
      </c>
      <c r="N443" s="356">
        <v>340</v>
      </c>
      <c r="O443" s="356">
        <v>189.9</v>
      </c>
      <c r="P443" s="356">
        <v>195</v>
      </c>
      <c r="Q443" s="355">
        <v>0</v>
      </c>
      <c r="R443" s="356">
        <v>385</v>
      </c>
      <c r="S443" s="356">
        <v>0</v>
      </c>
      <c r="T443" s="356">
        <v>0</v>
      </c>
      <c r="U443" s="356">
        <v>0</v>
      </c>
      <c r="V443" s="355">
        <v>251.06049999999999</v>
      </c>
      <c r="W443" s="355">
        <v>385</v>
      </c>
      <c r="X443" s="355">
        <v>1404.9</v>
      </c>
      <c r="Y443" s="357">
        <v>385</v>
      </c>
    </row>
    <row r="444" spans="1:25" x14ac:dyDescent="0.25">
      <c r="A444" s="354">
        <v>44823.291666666664</v>
      </c>
      <c r="B444" s="355">
        <v>0</v>
      </c>
      <c r="C444" s="356">
        <v>253.63200000000001</v>
      </c>
      <c r="D444" s="356">
        <v>0</v>
      </c>
      <c r="E444" s="356">
        <v>0</v>
      </c>
      <c r="F444" s="356">
        <v>0</v>
      </c>
      <c r="G444" s="355">
        <v>0</v>
      </c>
      <c r="H444" s="356">
        <v>385</v>
      </c>
      <c r="I444" s="356">
        <v>0</v>
      </c>
      <c r="J444" s="356">
        <v>0</v>
      </c>
      <c r="K444" s="356">
        <v>0</v>
      </c>
      <c r="L444" s="355">
        <v>295</v>
      </c>
      <c r="M444" s="356">
        <v>385</v>
      </c>
      <c r="N444" s="356">
        <v>340</v>
      </c>
      <c r="O444" s="356">
        <v>189.9</v>
      </c>
      <c r="P444" s="356">
        <v>195</v>
      </c>
      <c r="Q444" s="355">
        <v>0</v>
      </c>
      <c r="R444" s="356">
        <v>385</v>
      </c>
      <c r="S444" s="356">
        <v>0</v>
      </c>
      <c r="T444" s="356">
        <v>0</v>
      </c>
      <c r="U444" s="356">
        <v>0</v>
      </c>
      <c r="V444" s="355">
        <v>253.63200000000001</v>
      </c>
      <c r="W444" s="355">
        <v>385</v>
      </c>
      <c r="X444" s="355">
        <v>1404.9</v>
      </c>
      <c r="Y444" s="357">
        <v>385</v>
      </c>
    </row>
    <row r="445" spans="1:25" x14ac:dyDescent="0.25">
      <c r="A445" s="354">
        <v>44823.333333333336</v>
      </c>
      <c r="B445" s="355">
        <v>0</v>
      </c>
      <c r="C445" s="356">
        <v>252.22</v>
      </c>
      <c r="D445" s="356">
        <v>0</v>
      </c>
      <c r="E445" s="356">
        <v>0</v>
      </c>
      <c r="F445" s="356">
        <v>0</v>
      </c>
      <c r="G445" s="355">
        <v>0</v>
      </c>
      <c r="H445" s="356">
        <v>385</v>
      </c>
      <c r="I445" s="356">
        <v>0</v>
      </c>
      <c r="J445" s="356">
        <v>0</v>
      </c>
      <c r="K445" s="356">
        <v>0</v>
      </c>
      <c r="L445" s="355">
        <v>295</v>
      </c>
      <c r="M445" s="356">
        <v>385</v>
      </c>
      <c r="N445" s="356">
        <v>340</v>
      </c>
      <c r="O445" s="356">
        <v>189.9</v>
      </c>
      <c r="P445" s="356">
        <v>195</v>
      </c>
      <c r="Q445" s="355">
        <v>0</v>
      </c>
      <c r="R445" s="356">
        <v>385</v>
      </c>
      <c r="S445" s="356">
        <v>0</v>
      </c>
      <c r="T445" s="356">
        <v>0</v>
      </c>
      <c r="U445" s="356">
        <v>0</v>
      </c>
      <c r="V445" s="355">
        <v>252.22</v>
      </c>
      <c r="W445" s="355">
        <v>385</v>
      </c>
      <c r="X445" s="355">
        <v>1404.9</v>
      </c>
      <c r="Y445" s="357">
        <v>385</v>
      </c>
    </row>
    <row r="446" spans="1:25" x14ac:dyDescent="0.25">
      <c r="A446" s="354">
        <v>44823.375</v>
      </c>
      <c r="B446" s="355">
        <v>0</v>
      </c>
      <c r="C446" s="356">
        <v>250.94649999999999</v>
      </c>
      <c r="D446" s="356">
        <v>0</v>
      </c>
      <c r="E446" s="356">
        <v>0</v>
      </c>
      <c r="F446" s="356">
        <v>0</v>
      </c>
      <c r="G446" s="355">
        <v>0</v>
      </c>
      <c r="H446" s="356">
        <v>385</v>
      </c>
      <c r="I446" s="356">
        <v>0</v>
      </c>
      <c r="J446" s="356">
        <v>0</v>
      </c>
      <c r="K446" s="356">
        <v>0</v>
      </c>
      <c r="L446" s="355">
        <v>295</v>
      </c>
      <c r="M446" s="356">
        <v>385</v>
      </c>
      <c r="N446" s="356">
        <v>340</v>
      </c>
      <c r="O446" s="356">
        <v>189.9</v>
      </c>
      <c r="P446" s="356">
        <v>195</v>
      </c>
      <c r="Q446" s="355">
        <v>0</v>
      </c>
      <c r="R446" s="356">
        <v>385</v>
      </c>
      <c r="S446" s="356">
        <v>0</v>
      </c>
      <c r="T446" s="356">
        <v>0</v>
      </c>
      <c r="U446" s="356">
        <v>0</v>
      </c>
      <c r="V446" s="355">
        <v>250.94649999999999</v>
      </c>
      <c r="W446" s="355">
        <v>385</v>
      </c>
      <c r="X446" s="355">
        <v>1404.9</v>
      </c>
      <c r="Y446" s="357">
        <v>385</v>
      </c>
    </row>
    <row r="447" spans="1:25" x14ac:dyDescent="0.25">
      <c r="A447" s="354">
        <v>44823.416666666664</v>
      </c>
      <c r="B447" s="355">
        <v>0</v>
      </c>
      <c r="C447" s="356">
        <v>252.13</v>
      </c>
      <c r="D447" s="356">
        <v>0</v>
      </c>
      <c r="E447" s="356">
        <v>0</v>
      </c>
      <c r="F447" s="356">
        <v>0</v>
      </c>
      <c r="G447" s="355">
        <v>0</v>
      </c>
      <c r="H447" s="356">
        <v>385</v>
      </c>
      <c r="I447" s="356">
        <v>0</v>
      </c>
      <c r="J447" s="356">
        <v>0</v>
      </c>
      <c r="K447" s="356">
        <v>0</v>
      </c>
      <c r="L447" s="355">
        <v>295</v>
      </c>
      <c r="M447" s="356">
        <v>385</v>
      </c>
      <c r="N447" s="356">
        <v>340</v>
      </c>
      <c r="O447" s="356">
        <v>189.9</v>
      </c>
      <c r="P447" s="356">
        <v>195</v>
      </c>
      <c r="Q447" s="355">
        <v>0</v>
      </c>
      <c r="R447" s="356">
        <v>385</v>
      </c>
      <c r="S447" s="356">
        <v>0</v>
      </c>
      <c r="T447" s="356">
        <v>0</v>
      </c>
      <c r="U447" s="356">
        <v>0</v>
      </c>
      <c r="V447" s="355">
        <v>252.13</v>
      </c>
      <c r="W447" s="355">
        <v>385</v>
      </c>
      <c r="X447" s="355">
        <v>1404.9</v>
      </c>
      <c r="Y447" s="357">
        <v>385</v>
      </c>
    </row>
    <row r="448" spans="1:25" x14ac:dyDescent="0.25">
      <c r="A448" s="354">
        <v>44823.458333333336</v>
      </c>
      <c r="B448" s="355">
        <v>0</v>
      </c>
      <c r="C448" s="356">
        <v>250.97450000000001</v>
      </c>
      <c r="D448" s="356">
        <v>0</v>
      </c>
      <c r="E448" s="356">
        <v>0</v>
      </c>
      <c r="F448" s="356">
        <v>0</v>
      </c>
      <c r="G448" s="355">
        <v>0</v>
      </c>
      <c r="H448" s="356">
        <v>385</v>
      </c>
      <c r="I448" s="356">
        <v>0</v>
      </c>
      <c r="J448" s="356">
        <v>0</v>
      </c>
      <c r="K448" s="356">
        <v>0</v>
      </c>
      <c r="L448" s="355">
        <v>295</v>
      </c>
      <c r="M448" s="356">
        <v>385</v>
      </c>
      <c r="N448" s="356">
        <v>340</v>
      </c>
      <c r="O448" s="356">
        <v>189.9</v>
      </c>
      <c r="P448" s="356">
        <v>195</v>
      </c>
      <c r="Q448" s="355">
        <v>0</v>
      </c>
      <c r="R448" s="356">
        <v>385</v>
      </c>
      <c r="S448" s="356">
        <v>0</v>
      </c>
      <c r="T448" s="356">
        <v>0</v>
      </c>
      <c r="U448" s="356">
        <v>0</v>
      </c>
      <c r="V448" s="355">
        <v>250.97450000000001</v>
      </c>
      <c r="W448" s="355">
        <v>385</v>
      </c>
      <c r="X448" s="355">
        <v>1404.9</v>
      </c>
      <c r="Y448" s="357">
        <v>385</v>
      </c>
    </row>
    <row r="449" spans="1:25" x14ac:dyDescent="0.25">
      <c r="A449" s="354">
        <v>44823.5</v>
      </c>
      <c r="B449" s="355">
        <v>0</v>
      </c>
      <c r="C449" s="356">
        <v>250.898</v>
      </c>
      <c r="D449" s="356">
        <v>0</v>
      </c>
      <c r="E449" s="356">
        <v>0</v>
      </c>
      <c r="F449" s="356">
        <v>0</v>
      </c>
      <c r="G449" s="355">
        <v>0</v>
      </c>
      <c r="H449" s="356">
        <v>385</v>
      </c>
      <c r="I449" s="356">
        <v>0</v>
      </c>
      <c r="J449" s="356">
        <v>0</v>
      </c>
      <c r="K449" s="356">
        <v>0</v>
      </c>
      <c r="L449" s="355">
        <v>295</v>
      </c>
      <c r="M449" s="356">
        <v>385</v>
      </c>
      <c r="N449" s="356">
        <v>340</v>
      </c>
      <c r="O449" s="356">
        <v>189.9</v>
      </c>
      <c r="P449" s="356">
        <v>195</v>
      </c>
      <c r="Q449" s="355">
        <v>0</v>
      </c>
      <c r="R449" s="356">
        <v>385</v>
      </c>
      <c r="S449" s="356">
        <v>0</v>
      </c>
      <c r="T449" s="356">
        <v>0</v>
      </c>
      <c r="U449" s="356">
        <v>0</v>
      </c>
      <c r="V449" s="355">
        <v>250.898</v>
      </c>
      <c r="W449" s="355">
        <v>385</v>
      </c>
      <c r="X449" s="355">
        <v>1404.9</v>
      </c>
      <c r="Y449" s="357">
        <v>385</v>
      </c>
    </row>
    <row r="450" spans="1:25" x14ac:dyDescent="0.25">
      <c r="A450" s="354">
        <v>44823.541666666664</v>
      </c>
      <c r="B450" s="355">
        <v>0</v>
      </c>
      <c r="C450" s="356">
        <v>254.16800000000001</v>
      </c>
      <c r="D450" s="356">
        <v>0</v>
      </c>
      <c r="E450" s="356">
        <v>0</v>
      </c>
      <c r="F450" s="356">
        <v>0</v>
      </c>
      <c r="G450" s="355">
        <v>0</v>
      </c>
      <c r="H450" s="356">
        <v>385</v>
      </c>
      <c r="I450" s="356">
        <v>0</v>
      </c>
      <c r="J450" s="356">
        <v>0</v>
      </c>
      <c r="K450" s="356">
        <v>0</v>
      </c>
      <c r="L450" s="355">
        <v>295</v>
      </c>
      <c r="M450" s="356">
        <v>385</v>
      </c>
      <c r="N450" s="356">
        <v>340</v>
      </c>
      <c r="O450" s="356">
        <v>189.9</v>
      </c>
      <c r="P450" s="356">
        <v>195</v>
      </c>
      <c r="Q450" s="355">
        <v>0</v>
      </c>
      <c r="R450" s="356">
        <v>385</v>
      </c>
      <c r="S450" s="356">
        <v>0</v>
      </c>
      <c r="T450" s="356">
        <v>0</v>
      </c>
      <c r="U450" s="356">
        <v>0</v>
      </c>
      <c r="V450" s="355">
        <v>254.16800000000001</v>
      </c>
      <c r="W450" s="355">
        <v>385</v>
      </c>
      <c r="X450" s="355">
        <v>1404.9</v>
      </c>
      <c r="Y450" s="357">
        <v>385</v>
      </c>
    </row>
    <row r="451" spans="1:25" x14ac:dyDescent="0.25">
      <c r="A451" s="354">
        <v>44823.583333333336</v>
      </c>
      <c r="B451" s="355">
        <v>0</v>
      </c>
      <c r="C451" s="356">
        <v>251.01150000000001</v>
      </c>
      <c r="D451" s="356">
        <v>0</v>
      </c>
      <c r="E451" s="356">
        <v>0</v>
      </c>
      <c r="F451" s="356">
        <v>0</v>
      </c>
      <c r="G451" s="355">
        <v>0</v>
      </c>
      <c r="H451" s="356">
        <v>385</v>
      </c>
      <c r="I451" s="356">
        <v>0</v>
      </c>
      <c r="J451" s="356">
        <v>0</v>
      </c>
      <c r="K451" s="356">
        <v>0</v>
      </c>
      <c r="L451" s="355">
        <v>295</v>
      </c>
      <c r="M451" s="356">
        <v>385</v>
      </c>
      <c r="N451" s="356">
        <v>340</v>
      </c>
      <c r="O451" s="356">
        <v>189.9</v>
      </c>
      <c r="P451" s="356">
        <v>195</v>
      </c>
      <c r="Q451" s="355">
        <v>0</v>
      </c>
      <c r="R451" s="356">
        <v>385</v>
      </c>
      <c r="S451" s="356">
        <v>0</v>
      </c>
      <c r="T451" s="356">
        <v>0</v>
      </c>
      <c r="U451" s="356">
        <v>0</v>
      </c>
      <c r="V451" s="355">
        <v>251.01150000000001</v>
      </c>
      <c r="W451" s="355">
        <v>385</v>
      </c>
      <c r="X451" s="355">
        <v>1404.9</v>
      </c>
      <c r="Y451" s="357">
        <v>385</v>
      </c>
    </row>
    <row r="452" spans="1:25" x14ac:dyDescent="0.25">
      <c r="A452" s="354">
        <v>44823.625</v>
      </c>
      <c r="B452" s="355">
        <v>0</v>
      </c>
      <c r="C452" s="356">
        <v>251.04150000000001</v>
      </c>
      <c r="D452" s="356">
        <v>0</v>
      </c>
      <c r="E452" s="356">
        <v>0</v>
      </c>
      <c r="F452" s="356">
        <v>0</v>
      </c>
      <c r="G452" s="355">
        <v>0</v>
      </c>
      <c r="H452" s="356">
        <v>385</v>
      </c>
      <c r="I452" s="356">
        <v>0</v>
      </c>
      <c r="J452" s="356">
        <v>0</v>
      </c>
      <c r="K452" s="356">
        <v>0</v>
      </c>
      <c r="L452" s="355">
        <v>295</v>
      </c>
      <c r="M452" s="356">
        <v>385</v>
      </c>
      <c r="N452" s="356">
        <v>340</v>
      </c>
      <c r="O452" s="356">
        <v>189.9</v>
      </c>
      <c r="P452" s="356">
        <v>195</v>
      </c>
      <c r="Q452" s="355">
        <v>0</v>
      </c>
      <c r="R452" s="356">
        <v>385</v>
      </c>
      <c r="S452" s="356">
        <v>0</v>
      </c>
      <c r="T452" s="356">
        <v>0</v>
      </c>
      <c r="U452" s="356">
        <v>0</v>
      </c>
      <c r="V452" s="355">
        <v>251.04150000000001</v>
      </c>
      <c r="W452" s="355">
        <v>385</v>
      </c>
      <c r="X452" s="355">
        <v>1404.9</v>
      </c>
      <c r="Y452" s="357">
        <v>385</v>
      </c>
    </row>
    <row r="453" spans="1:25" x14ac:dyDescent="0.25">
      <c r="A453" s="354">
        <v>44823.666666666664</v>
      </c>
      <c r="B453" s="355">
        <v>0</v>
      </c>
      <c r="C453" s="356">
        <v>251.37200000000001</v>
      </c>
      <c r="D453" s="356">
        <v>0</v>
      </c>
      <c r="E453" s="356">
        <v>0</v>
      </c>
      <c r="F453" s="356">
        <v>0</v>
      </c>
      <c r="G453" s="355">
        <v>0</v>
      </c>
      <c r="H453" s="356">
        <v>385</v>
      </c>
      <c r="I453" s="356">
        <v>0</v>
      </c>
      <c r="J453" s="356">
        <v>0</v>
      </c>
      <c r="K453" s="356">
        <v>0</v>
      </c>
      <c r="L453" s="355">
        <v>295</v>
      </c>
      <c r="M453" s="356">
        <v>385</v>
      </c>
      <c r="N453" s="356">
        <v>340</v>
      </c>
      <c r="O453" s="356">
        <v>189.9</v>
      </c>
      <c r="P453" s="356">
        <v>195</v>
      </c>
      <c r="Q453" s="355">
        <v>0</v>
      </c>
      <c r="R453" s="356">
        <v>385</v>
      </c>
      <c r="S453" s="356">
        <v>0</v>
      </c>
      <c r="T453" s="356">
        <v>0</v>
      </c>
      <c r="U453" s="356">
        <v>0</v>
      </c>
      <c r="V453" s="355">
        <v>251.37200000000001</v>
      </c>
      <c r="W453" s="355">
        <v>385</v>
      </c>
      <c r="X453" s="355">
        <v>1404.9</v>
      </c>
      <c r="Y453" s="357">
        <v>385</v>
      </c>
    </row>
    <row r="454" spans="1:25" x14ac:dyDescent="0.25">
      <c r="A454" s="354">
        <v>44823.708333333336</v>
      </c>
      <c r="B454" s="355">
        <v>0</v>
      </c>
      <c r="C454" s="356">
        <v>256.31099999999998</v>
      </c>
      <c r="D454" s="356">
        <v>0</v>
      </c>
      <c r="E454" s="356">
        <v>0</v>
      </c>
      <c r="F454" s="356">
        <v>0</v>
      </c>
      <c r="G454" s="355">
        <v>0</v>
      </c>
      <c r="H454" s="356">
        <v>385</v>
      </c>
      <c r="I454" s="356">
        <v>0</v>
      </c>
      <c r="J454" s="356">
        <v>0</v>
      </c>
      <c r="K454" s="356">
        <v>0</v>
      </c>
      <c r="L454" s="355">
        <v>295</v>
      </c>
      <c r="M454" s="356">
        <v>385</v>
      </c>
      <c r="N454" s="356">
        <v>340</v>
      </c>
      <c r="O454" s="356">
        <v>189.9</v>
      </c>
      <c r="P454" s="356">
        <v>195</v>
      </c>
      <c r="Q454" s="355">
        <v>0</v>
      </c>
      <c r="R454" s="356">
        <v>385</v>
      </c>
      <c r="S454" s="356">
        <v>0</v>
      </c>
      <c r="T454" s="356">
        <v>0</v>
      </c>
      <c r="U454" s="356">
        <v>0</v>
      </c>
      <c r="V454" s="355">
        <v>256.31099999999998</v>
      </c>
      <c r="W454" s="355">
        <v>385</v>
      </c>
      <c r="X454" s="355">
        <v>1404.9</v>
      </c>
      <c r="Y454" s="357">
        <v>385</v>
      </c>
    </row>
    <row r="455" spans="1:25" x14ac:dyDescent="0.25">
      <c r="A455" s="354">
        <v>44823.75</v>
      </c>
      <c r="B455" s="355">
        <v>0</v>
      </c>
      <c r="C455" s="356">
        <v>262.26299999999998</v>
      </c>
      <c r="D455" s="356">
        <v>0</v>
      </c>
      <c r="E455" s="356">
        <v>0</v>
      </c>
      <c r="F455" s="356">
        <v>0</v>
      </c>
      <c r="G455" s="355">
        <v>0</v>
      </c>
      <c r="H455" s="356">
        <v>385</v>
      </c>
      <c r="I455" s="356">
        <v>0</v>
      </c>
      <c r="J455" s="356">
        <v>0</v>
      </c>
      <c r="K455" s="356">
        <v>0</v>
      </c>
      <c r="L455" s="355">
        <v>295</v>
      </c>
      <c r="M455" s="356">
        <v>385</v>
      </c>
      <c r="N455" s="356">
        <v>340</v>
      </c>
      <c r="O455" s="356">
        <v>189.9</v>
      </c>
      <c r="P455" s="356">
        <v>195</v>
      </c>
      <c r="Q455" s="355">
        <v>0</v>
      </c>
      <c r="R455" s="356">
        <v>385</v>
      </c>
      <c r="S455" s="356">
        <v>0</v>
      </c>
      <c r="T455" s="356">
        <v>0</v>
      </c>
      <c r="U455" s="356">
        <v>0</v>
      </c>
      <c r="V455" s="355">
        <v>262.26299999999998</v>
      </c>
      <c r="W455" s="355">
        <v>385</v>
      </c>
      <c r="X455" s="355">
        <v>1404.9</v>
      </c>
      <c r="Y455" s="357">
        <v>385</v>
      </c>
    </row>
    <row r="456" spans="1:25" x14ac:dyDescent="0.25">
      <c r="A456" s="354">
        <v>44823.791666666664</v>
      </c>
      <c r="B456" s="355">
        <v>0</v>
      </c>
      <c r="C456" s="356">
        <v>266.79950000000002</v>
      </c>
      <c r="D456" s="356">
        <v>0</v>
      </c>
      <c r="E456" s="356">
        <v>0</v>
      </c>
      <c r="F456" s="356">
        <v>0</v>
      </c>
      <c r="G456" s="355">
        <v>0</v>
      </c>
      <c r="H456" s="356">
        <v>385</v>
      </c>
      <c r="I456" s="356">
        <v>0</v>
      </c>
      <c r="J456" s="356">
        <v>0</v>
      </c>
      <c r="K456" s="356">
        <v>0</v>
      </c>
      <c r="L456" s="355">
        <v>295</v>
      </c>
      <c r="M456" s="356">
        <v>385</v>
      </c>
      <c r="N456" s="356">
        <v>340</v>
      </c>
      <c r="O456" s="356">
        <v>189.9</v>
      </c>
      <c r="P456" s="356">
        <v>195</v>
      </c>
      <c r="Q456" s="355">
        <v>0</v>
      </c>
      <c r="R456" s="356">
        <v>385</v>
      </c>
      <c r="S456" s="356">
        <v>0</v>
      </c>
      <c r="T456" s="356">
        <v>0</v>
      </c>
      <c r="U456" s="356">
        <v>0</v>
      </c>
      <c r="V456" s="355">
        <v>266.79950000000002</v>
      </c>
      <c r="W456" s="355">
        <v>385</v>
      </c>
      <c r="X456" s="355">
        <v>1404.9</v>
      </c>
      <c r="Y456" s="357">
        <v>385</v>
      </c>
    </row>
    <row r="457" spans="1:25" x14ac:dyDescent="0.25">
      <c r="A457" s="354">
        <v>44823.833333333336</v>
      </c>
      <c r="B457" s="355">
        <v>0</v>
      </c>
      <c r="C457" s="356">
        <v>251.333</v>
      </c>
      <c r="D457" s="356">
        <v>0</v>
      </c>
      <c r="E457" s="356">
        <v>0</v>
      </c>
      <c r="F457" s="356">
        <v>0</v>
      </c>
      <c r="G457" s="355">
        <v>0</v>
      </c>
      <c r="H457" s="356">
        <v>385</v>
      </c>
      <c r="I457" s="356">
        <v>0</v>
      </c>
      <c r="J457" s="356">
        <v>0</v>
      </c>
      <c r="K457" s="356">
        <v>0</v>
      </c>
      <c r="L457" s="355">
        <v>295</v>
      </c>
      <c r="M457" s="356">
        <v>385</v>
      </c>
      <c r="N457" s="356">
        <v>340</v>
      </c>
      <c r="O457" s="356">
        <v>189.9</v>
      </c>
      <c r="P457" s="356">
        <v>195</v>
      </c>
      <c r="Q457" s="355">
        <v>0</v>
      </c>
      <c r="R457" s="356">
        <v>385</v>
      </c>
      <c r="S457" s="356">
        <v>0</v>
      </c>
      <c r="T457" s="356">
        <v>0</v>
      </c>
      <c r="U457" s="356">
        <v>0</v>
      </c>
      <c r="V457" s="355">
        <v>251.333</v>
      </c>
      <c r="W457" s="355">
        <v>385</v>
      </c>
      <c r="X457" s="355">
        <v>1404.9</v>
      </c>
      <c r="Y457" s="357">
        <v>385</v>
      </c>
    </row>
    <row r="458" spans="1:25" x14ac:dyDescent="0.25">
      <c r="A458" s="354">
        <v>44823.875</v>
      </c>
      <c r="B458" s="355">
        <v>0</v>
      </c>
      <c r="C458" s="356">
        <v>251.24449999999999</v>
      </c>
      <c r="D458" s="356">
        <v>0</v>
      </c>
      <c r="E458" s="356">
        <v>0</v>
      </c>
      <c r="F458" s="356">
        <v>0</v>
      </c>
      <c r="G458" s="355">
        <v>0</v>
      </c>
      <c r="H458" s="356">
        <v>385</v>
      </c>
      <c r="I458" s="356">
        <v>0</v>
      </c>
      <c r="J458" s="356">
        <v>0</v>
      </c>
      <c r="K458" s="356">
        <v>0</v>
      </c>
      <c r="L458" s="355">
        <v>295</v>
      </c>
      <c r="M458" s="356">
        <v>385</v>
      </c>
      <c r="N458" s="356">
        <v>340</v>
      </c>
      <c r="O458" s="356">
        <v>189.9</v>
      </c>
      <c r="P458" s="356">
        <v>195</v>
      </c>
      <c r="Q458" s="355">
        <v>0</v>
      </c>
      <c r="R458" s="356">
        <v>385</v>
      </c>
      <c r="S458" s="356">
        <v>0</v>
      </c>
      <c r="T458" s="356">
        <v>0</v>
      </c>
      <c r="U458" s="356">
        <v>0</v>
      </c>
      <c r="V458" s="355">
        <v>251.24449999999999</v>
      </c>
      <c r="W458" s="355">
        <v>385</v>
      </c>
      <c r="X458" s="355">
        <v>1404.9</v>
      </c>
      <c r="Y458" s="357">
        <v>385</v>
      </c>
    </row>
    <row r="459" spans="1:25" x14ac:dyDescent="0.25">
      <c r="A459" s="354">
        <v>44823.916666666664</v>
      </c>
      <c r="B459" s="355">
        <v>0</v>
      </c>
      <c r="C459" s="356">
        <v>250.90899999999999</v>
      </c>
      <c r="D459" s="356">
        <v>0</v>
      </c>
      <c r="E459" s="356">
        <v>0</v>
      </c>
      <c r="F459" s="356">
        <v>0</v>
      </c>
      <c r="G459" s="355">
        <v>0</v>
      </c>
      <c r="H459" s="356">
        <v>385</v>
      </c>
      <c r="I459" s="356">
        <v>0</v>
      </c>
      <c r="J459" s="356">
        <v>0</v>
      </c>
      <c r="K459" s="356">
        <v>0</v>
      </c>
      <c r="L459" s="355">
        <v>295</v>
      </c>
      <c r="M459" s="356">
        <v>385</v>
      </c>
      <c r="N459" s="356">
        <v>340</v>
      </c>
      <c r="O459" s="356">
        <v>189.9</v>
      </c>
      <c r="P459" s="356">
        <v>195</v>
      </c>
      <c r="Q459" s="355">
        <v>0</v>
      </c>
      <c r="R459" s="356">
        <v>385</v>
      </c>
      <c r="S459" s="356">
        <v>0</v>
      </c>
      <c r="T459" s="356">
        <v>0</v>
      </c>
      <c r="U459" s="356">
        <v>0</v>
      </c>
      <c r="V459" s="355">
        <v>250.90899999999999</v>
      </c>
      <c r="W459" s="355">
        <v>385</v>
      </c>
      <c r="X459" s="355">
        <v>1404.9</v>
      </c>
      <c r="Y459" s="357">
        <v>385</v>
      </c>
    </row>
    <row r="460" spans="1:25" x14ac:dyDescent="0.25">
      <c r="A460" s="354">
        <v>44823.958333333336</v>
      </c>
      <c r="B460" s="355">
        <v>0</v>
      </c>
      <c r="C460" s="356">
        <v>250.5455</v>
      </c>
      <c r="D460" s="356">
        <v>0</v>
      </c>
      <c r="E460" s="356">
        <v>0</v>
      </c>
      <c r="F460" s="356">
        <v>0</v>
      </c>
      <c r="G460" s="355">
        <v>0</v>
      </c>
      <c r="H460" s="356">
        <v>385</v>
      </c>
      <c r="I460" s="356">
        <v>0</v>
      </c>
      <c r="J460" s="356">
        <v>0</v>
      </c>
      <c r="K460" s="356">
        <v>0</v>
      </c>
      <c r="L460" s="355">
        <v>295</v>
      </c>
      <c r="M460" s="356">
        <v>385</v>
      </c>
      <c r="N460" s="356">
        <v>340</v>
      </c>
      <c r="O460" s="356">
        <v>189.9</v>
      </c>
      <c r="P460" s="356">
        <v>195</v>
      </c>
      <c r="Q460" s="355">
        <v>0</v>
      </c>
      <c r="R460" s="356">
        <v>385</v>
      </c>
      <c r="S460" s="356">
        <v>0</v>
      </c>
      <c r="T460" s="356">
        <v>0</v>
      </c>
      <c r="U460" s="356">
        <v>0</v>
      </c>
      <c r="V460" s="355">
        <v>250.5455</v>
      </c>
      <c r="W460" s="355">
        <v>385</v>
      </c>
      <c r="X460" s="355">
        <v>1404.9</v>
      </c>
      <c r="Y460" s="357">
        <v>385</v>
      </c>
    </row>
    <row r="461" spans="1:25" x14ac:dyDescent="0.25">
      <c r="A461" s="354">
        <v>44824</v>
      </c>
      <c r="B461" s="355">
        <v>0</v>
      </c>
      <c r="C461" s="356">
        <v>250.846</v>
      </c>
      <c r="D461" s="356">
        <v>0</v>
      </c>
      <c r="E461" s="356">
        <v>0</v>
      </c>
      <c r="F461" s="356">
        <v>0</v>
      </c>
      <c r="G461" s="355">
        <v>0</v>
      </c>
      <c r="H461" s="356">
        <v>385</v>
      </c>
      <c r="I461" s="356">
        <v>0</v>
      </c>
      <c r="J461" s="356">
        <v>0</v>
      </c>
      <c r="K461" s="356">
        <v>0</v>
      </c>
      <c r="L461" s="355">
        <v>295</v>
      </c>
      <c r="M461" s="356">
        <v>385</v>
      </c>
      <c r="N461" s="356">
        <v>340</v>
      </c>
      <c r="O461" s="356">
        <v>189.9</v>
      </c>
      <c r="P461" s="356">
        <v>195</v>
      </c>
      <c r="Q461" s="355">
        <v>0</v>
      </c>
      <c r="R461" s="356">
        <v>385</v>
      </c>
      <c r="S461" s="356">
        <v>0</v>
      </c>
      <c r="T461" s="356">
        <v>0</v>
      </c>
      <c r="U461" s="356">
        <v>0</v>
      </c>
      <c r="V461" s="355">
        <v>250.846</v>
      </c>
      <c r="W461" s="355">
        <v>385</v>
      </c>
      <c r="X461" s="355">
        <v>1404.9</v>
      </c>
      <c r="Y461" s="357">
        <v>385</v>
      </c>
    </row>
    <row r="462" spans="1:25" x14ac:dyDescent="0.25">
      <c r="A462" s="354">
        <v>44824.041666666664</v>
      </c>
      <c r="B462" s="355">
        <v>0</v>
      </c>
      <c r="C462" s="356">
        <v>251.10249999999999</v>
      </c>
      <c r="D462" s="356">
        <v>0</v>
      </c>
      <c r="E462" s="356">
        <v>0</v>
      </c>
      <c r="F462" s="356">
        <v>0</v>
      </c>
      <c r="G462" s="355">
        <v>0</v>
      </c>
      <c r="H462" s="356">
        <v>385</v>
      </c>
      <c r="I462" s="356">
        <v>0</v>
      </c>
      <c r="J462" s="356">
        <v>0</v>
      </c>
      <c r="K462" s="356">
        <v>0</v>
      </c>
      <c r="L462" s="355">
        <v>295</v>
      </c>
      <c r="M462" s="356">
        <v>385</v>
      </c>
      <c r="N462" s="356">
        <v>340</v>
      </c>
      <c r="O462" s="356">
        <v>189.9</v>
      </c>
      <c r="P462" s="356">
        <v>195</v>
      </c>
      <c r="Q462" s="355">
        <v>0</v>
      </c>
      <c r="R462" s="356">
        <v>385</v>
      </c>
      <c r="S462" s="356">
        <v>0</v>
      </c>
      <c r="T462" s="356">
        <v>0</v>
      </c>
      <c r="U462" s="356">
        <v>0</v>
      </c>
      <c r="V462" s="355">
        <v>251.10249999999999</v>
      </c>
      <c r="W462" s="355">
        <v>385</v>
      </c>
      <c r="X462" s="355">
        <v>1404.9</v>
      </c>
      <c r="Y462" s="357">
        <v>385</v>
      </c>
    </row>
    <row r="463" spans="1:25" x14ac:dyDescent="0.25">
      <c r="A463" s="354">
        <v>44824.083333333336</v>
      </c>
      <c r="B463" s="355">
        <v>0</v>
      </c>
      <c r="C463" s="356">
        <v>250.809</v>
      </c>
      <c r="D463" s="356">
        <v>0</v>
      </c>
      <c r="E463" s="356">
        <v>0</v>
      </c>
      <c r="F463" s="356">
        <v>0</v>
      </c>
      <c r="G463" s="355">
        <v>0</v>
      </c>
      <c r="H463" s="356">
        <v>385</v>
      </c>
      <c r="I463" s="356">
        <v>0</v>
      </c>
      <c r="J463" s="356">
        <v>0</v>
      </c>
      <c r="K463" s="356">
        <v>0</v>
      </c>
      <c r="L463" s="355">
        <v>295</v>
      </c>
      <c r="M463" s="356">
        <v>385</v>
      </c>
      <c r="N463" s="356">
        <v>340</v>
      </c>
      <c r="O463" s="356">
        <v>189.9</v>
      </c>
      <c r="P463" s="356">
        <v>195</v>
      </c>
      <c r="Q463" s="355">
        <v>0</v>
      </c>
      <c r="R463" s="356">
        <v>385</v>
      </c>
      <c r="S463" s="356">
        <v>0</v>
      </c>
      <c r="T463" s="356">
        <v>0</v>
      </c>
      <c r="U463" s="356">
        <v>0</v>
      </c>
      <c r="V463" s="355">
        <v>250.809</v>
      </c>
      <c r="W463" s="355">
        <v>385</v>
      </c>
      <c r="X463" s="355">
        <v>1404.9</v>
      </c>
      <c r="Y463" s="357">
        <v>385</v>
      </c>
    </row>
    <row r="464" spans="1:25" x14ac:dyDescent="0.25">
      <c r="A464" s="354">
        <v>44824.125</v>
      </c>
      <c r="B464" s="355">
        <v>0</v>
      </c>
      <c r="C464" s="356">
        <v>250.762</v>
      </c>
      <c r="D464" s="356">
        <v>0</v>
      </c>
      <c r="E464" s="356">
        <v>0</v>
      </c>
      <c r="F464" s="356">
        <v>0</v>
      </c>
      <c r="G464" s="355">
        <v>0</v>
      </c>
      <c r="H464" s="356">
        <v>385</v>
      </c>
      <c r="I464" s="356">
        <v>0</v>
      </c>
      <c r="J464" s="356">
        <v>0</v>
      </c>
      <c r="K464" s="356">
        <v>0</v>
      </c>
      <c r="L464" s="355">
        <v>295</v>
      </c>
      <c r="M464" s="356">
        <v>385</v>
      </c>
      <c r="N464" s="356">
        <v>340</v>
      </c>
      <c r="O464" s="356">
        <v>189.9</v>
      </c>
      <c r="P464" s="356">
        <v>195</v>
      </c>
      <c r="Q464" s="355">
        <v>0</v>
      </c>
      <c r="R464" s="356">
        <v>385</v>
      </c>
      <c r="S464" s="356">
        <v>0</v>
      </c>
      <c r="T464" s="356">
        <v>0</v>
      </c>
      <c r="U464" s="356">
        <v>0</v>
      </c>
      <c r="V464" s="355">
        <v>250.762</v>
      </c>
      <c r="W464" s="355">
        <v>385</v>
      </c>
      <c r="X464" s="355">
        <v>1404.9</v>
      </c>
      <c r="Y464" s="357">
        <v>385</v>
      </c>
    </row>
    <row r="465" spans="1:25" x14ac:dyDescent="0.25">
      <c r="A465" s="354">
        <v>44824.166666666664</v>
      </c>
      <c r="B465" s="355">
        <v>0</v>
      </c>
      <c r="C465" s="356">
        <v>250.83750000000001</v>
      </c>
      <c r="D465" s="356">
        <v>0</v>
      </c>
      <c r="E465" s="356">
        <v>0</v>
      </c>
      <c r="F465" s="356">
        <v>0</v>
      </c>
      <c r="G465" s="355">
        <v>0</v>
      </c>
      <c r="H465" s="356">
        <v>385</v>
      </c>
      <c r="I465" s="356">
        <v>0</v>
      </c>
      <c r="J465" s="356">
        <v>0</v>
      </c>
      <c r="K465" s="356">
        <v>0</v>
      </c>
      <c r="L465" s="355">
        <v>295</v>
      </c>
      <c r="M465" s="356">
        <v>385</v>
      </c>
      <c r="N465" s="356">
        <v>340</v>
      </c>
      <c r="O465" s="356">
        <v>189.9</v>
      </c>
      <c r="P465" s="356">
        <v>195</v>
      </c>
      <c r="Q465" s="355">
        <v>0</v>
      </c>
      <c r="R465" s="356">
        <v>385</v>
      </c>
      <c r="S465" s="356">
        <v>0</v>
      </c>
      <c r="T465" s="356">
        <v>0</v>
      </c>
      <c r="U465" s="356">
        <v>0</v>
      </c>
      <c r="V465" s="355">
        <v>250.83750000000001</v>
      </c>
      <c r="W465" s="355">
        <v>385</v>
      </c>
      <c r="X465" s="355">
        <v>1404.9</v>
      </c>
      <c r="Y465" s="357">
        <v>385</v>
      </c>
    </row>
    <row r="466" spans="1:25" x14ac:dyDescent="0.25">
      <c r="A466" s="354">
        <v>44824.208333333336</v>
      </c>
      <c r="B466" s="355">
        <v>0</v>
      </c>
      <c r="C466" s="356">
        <v>250.9195</v>
      </c>
      <c r="D466" s="356">
        <v>0</v>
      </c>
      <c r="E466" s="356">
        <v>0</v>
      </c>
      <c r="F466" s="356">
        <v>0</v>
      </c>
      <c r="G466" s="355">
        <v>0</v>
      </c>
      <c r="H466" s="356">
        <v>385</v>
      </c>
      <c r="I466" s="356">
        <v>0</v>
      </c>
      <c r="J466" s="356">
        <v>0</v>
      </c>
      <c r="K466" s="356">
        <v>0</v>
      </c>
      <c r="L466" s="355">
        <v>295</v>
      </c>
      <c r="M466" s="356">
        <v>385</v>
      </c>
      <c r="N466" s="356">
        <v>340</v>
      </c>
      <c r="O466" s="356">
        <v>189.9</v>
      </c>
      <c r="P466" s="356">
        <v>195</v>
      </c>
      <c r="Q466" s="355">
        <v>0</v>
      </c>
      <c r="R466" s="356">
        <v>385</v>
      </c>
      <c r="S466" s="356">
        <v>0</v>
      </c>
      <c r="T466" s="356">
        <v>0</v>
      </c>
      <c r="U466" s="356">
        <v>0</v>
      </c>
      <c r="V466" s="355">
        <v>250.9195</v>
      </c>
      <c r="W466" s="355">
        <v>385</v>
      </c>
      <c r="X466" s="355">
        <v>1404.9</v>
      </c>
      <c r="Y466" s="357">
        <v>385</v>
      </c>
    </row>
    <row r="467" spans="1:25" x14ac:dyDescent="0.25">
      <c r="A467" s="354">
        <v>44824.25</v>
      </c>
      <c r="B467" s="355">
        <v>0</v>
      </c>
      <c r="C467" s="356">
        <v>250.9615</v>
      </c>
      <c r="D467" s="356">
        <v>0</v>
      </c>
      <c r="E467" s="356">
        <v>0</v>
      </c>
      <c r="F467" s="356">
        <v>0</v>
      </c>
      <c r="G467" s="355">
        <v>0</v>
      </c>
      <c r="H467" s="356">
        <v>385</v>
      </c>
      <c r="I467" s="356">
        <v>0</v>
      </c>
      <c r="J467" s="356">
        <v>0</v>
      </c>
      <c r="K467" s="356">
        <v>0</v>
      </c>
      <c r="L467" s="355">
        <v>295</v>
      </c>
      <c r="M467" s="356">
        <v>385</v>
      </c>
      <c r="N467" s="356">
        <v>340</v>
      </c>
      <c r="O467" s="356">
        <v>189.9</v>
      </c>
      <c r="P467" s="356">
        <v>195</v>
      </c>
      <c r="Q467" s="355">
        <v>0</v>
      </c>
      <c r="R467" s="356">
        <v>385</v>
      </c>
      <c r="S467" s="356">
        <v>0</v>
      </c>
      <c r="T467" s="356">
        <v>0</v>
      </c>
      <c r="U467" s="356">
        <v>0</v>
      </c>
      <c r="V467" s="355">
        <v>250.9615</v>
      </c>
      <c r="W467" s="355">
        <v>385</v>
      </c>
      <c r="X467" s="355">
        <v>1404.9</v>
      </c>
      <c r="Y467" s="357">
        <v>385</v>
      </c>
    </row>
    <row r="468" spans="1:25" x14ac:dyDescent="0.25">
      <c r="A468" s="354">
        <v>44824.291666666664</v>
      </c>
      <c r="B468" s="355">
        <v>0</v>
      </c>
      <c r="C468" s="356">
        <v>255.82849999999999</v>
      </c>
      <c r="D468" s="356">
        <v>0</v>
      </c>
      <c r="E468" s="356">
        <v>0</v>
      </c>
      <c r="F468" s="356">
        <v>0</v>
      </c>
      <c r="G468" s="355">
        <v>0</v>
      </c>
      <c r="H468" s="356">
        <v>385</v>
      </c>
      <c r="I468" s="356">
        <v>0</v>
      </c>
      <c r="J468" s="356">
        <v>0</v>
      </c>
      <c r="K468" s="356">
        <v>0</v>
      </c>
      <c r="L468" s="355">
        <v>295</v>
      </c>
      <c r="M468" s="356">
        <v>385</v>
      </c>
      <c r="N468" s="356">
        <v>340</v>
      </c>
      <c r="O468" s="356">
        <v>189.9</v>
      </c>
      <c r="P468" s="356">
        <v>195</v>
      </c>
      <c r="Q468" s="355">
        <v>0</v>
      </c>
      <c r="R468" s="356">
        <v>385</v>
      </c>
      <c r="S468" s="356">
        <v>0</v>
      </c>
      <c r="T468" s="356">
        <v>0</v>
      </c>
      <c r="U468" s="356">
        <v>0</v>
      </c>
      <c r="V468" s="355">
        <v>255.82849999999999</v>
      </c>
      <c r="W468" s="355">
        <v>385</v>
      </c>
      <c r="X468" s="355">
        <v>1404.9</v>
      </c>
      <c r="Y468" s="357">
        <v>385</v>
      </c>
    </row>
    <row r="469" spans="1:25" x14ac:dyDescent="0.25">
      <c r="A469" s="354">
        <v>44824.333333333336</v>
      </c>
      <c r="B469" s="355">
        <v>0</v>
      </c>
      <c r="C469" s="356">
        <v>253.7765</v>
      </c>
      <c r="D469" s="356">
        <v>0</v>
      </c>
      <c r="E469" s="356">
        <v>0</v>
      </c>
      <c r="F469" s="356">
        <v>0</v>
      </c>
      <c r="G469" s="355">
        <v>0</v>
      </c>
      <c r="H469" s="356">
        <v>385</v>
      </c>
      <c r="I469" s="356">
        <v>0</v>
      </c>
      <c r="J469" s="356">
        <v>0</v>
      </c>
      <c r="K469" s="356">
        <v>0</v>
      </c>
      <c r="L469" s="355">
        <v>295</v>
      </c>
      <c r="M469" s="356">
        <v>385</v>
      </c>
      <c r="N469" s="356">
        <v>340</v>
      </c>
      <c r="O469" s="356">
        <v>189.9</v>
      </c>
      <c r="P469" s="356">
        <v>195</v>
      </c>
      <c r="Q469" s="355">
        <v>0</v>
      </c>
      <c r="R469" s="356">
        <v>385</v>
      </c>
      <c r="S469" s="356">
        <v>0</v>
      </c>
      <c r="T469" s="356">
        <v>0</v>
      </c>
      <c r="U469" s="356">
        <v>0</v>
      </c>
      <c r="V469" s="355">
        <v>253.7765</v>
      </c>
      <c r="W469" s="355">
        <v>385</v>
      </c>
      <c r="X469" s="355">
        <v>1404.9</v>
      </c>
      <c r="Y469" s="357">
        <v>385</v>
      </c>
    </row>
    <row r="470" spans="1:25" x14ac:dyDescent="0.25">
      <c r="A470" s="354">
        <v>44824.375</v>
      </c>
      <c r="B470" s="355">
        <v>0</v>
      </c>
      <c r="C470" s="356">
        <v>251.24250000000001</v>
      </c>
      <c r="D470" s="356">
        <v>0</v>
      </c>
      <c r="E470" s="356">
        <v>0</v>
      </c>
      <c r="F470" s="356">
        <v>0</v>
      </c>
      <c r="G470" s="355">
        <v>0</v>
      </c>
      <c r="H470" s="356">
        <v>385</v>
      </c>
      <c r="I470" s="356">
        <v>0</v>
      </c>
      <c r="J470" s="356">
        <v>0</v>
      </c>
      <c r="K470" s="356">
        <v>0</v>
      </c>
      <c r="L470" s="355">
        <v>295</v>
      </c>
      <c r="M470" s="356">
        <v>385</v>
      </c>
      <c r="N470" s="356">
        <v>340</v>
      </c>
      <c r="O470" s="356">
        <v>189.9</v>
      </c>
      <c r="P470" s="356">
        <v>195</v>
      </c>
      <c r="Q470" s="355">
        <v>0</v>
      </c>
      <c r="R470" s="356">
        <v>385</v>
      </c>
      <c r="S470" s="356">
        <v>0</v>
      </c>
      <c r="T470" s="356">
        <v>0</v>
      </c>
      <c r="U470" s="356">
        <v>0</v>
      </c>
      <c r="V470" s="355">
        <v>251.24250000000001</v>
      </c>
      <c r="W470" s="355">
        <v>385</v>
      </c>
      <c r="X470" s="355">
        <v>1404.9</v>
      </c>
      <c r="Y470" s="357">
        <v>385</v>
      </c>
    </row>
    <row r="471" spans="1:25" x14ac:dyDescent="0.25">
      <c r="A471" s="354">
        <v>44824.416666666664</v>
      </c>
      <c r="B471" s="355">
        <v>0</v>
      </c>
      <c r="C471" s="356">
        <v>250.9</v>
      </c>
      <c r="D471" s="356">
        <v>0</v>
      </c>
      <c r="E471" s="356">
        <v>0</v>
      </c>
      <c r="F471" s="356">
        <v>0</v>
      </c>
      <c r="G471" s="355">
        <v>0</v>
      </c>
      <c r="H471" s="356">
        <v>385</v>
      </c>
      <c r="I471" s="356">
        <v>0</v>
      </c>
      <c r="J471" s="356">
        <v>0</v>
      </c>
      <c r="K471" s="356">
        <v>0</v>
      </c>
      <c r="L471" s="355">
        <v>295</v>
      </c>
      <c r="M471" s="356">
        <v>385</v>
      </c>
      <c r="N471" s="356">
        <v>340</v>
      </c>
      <c r="O471" s="356">
        <v>189.9</v>
      </c>
      <c r="P471" s="356">
        <v>195</v>
      </c>
      <c r="Q471" s="355">
        <v>0</v>
      </c>
      <c r="R471" s="356">
        <v>385</v>
      </c>
      <c r="S471" s="356">
        <v>0</v>
      </c>
      <c r="T471" s="356">
        <v>0</v>
      </c>
      <c r="U471" s="356">
        <v>0</v>
      </c>
      <c r="V471" s="355">
        <v>250.9</v>
      </c>
      <c r="W471" s="355">
        <v>385</v>
      </c>
      <c r="X471" s="355">
        <v>1404.9</v>
      </c>
      <c r="Y471" s="357">
        <v>385</v>
      </c>
    </row>
    <row r="472" spans="1:25" x14ac:dyDescent="0.25">
      <c r="A472" s="354">
        <v>44824.458333333336</v>
      </c>
      <c r="B472" s="355">
        <v>0</v>
      </c>
      <c r="C472" s="356">
        <v>254.351</v>
      </c>
      <c r="D472" s="356">
        <v>0</v>
      </c>
      <c r="E472" s="356">
        <v>0</v>
      </c>
      <c r="F472" s="356">
        <v>0</v>
      </c>
      <c r="G472" s="355">
        <v>0</v>
      </c>
      <c r="H472" s="356">
        <v>385</v>
      </c>
      <c r="I472" s="356">
        <v>0</v>
      </c>
      <c r="J472" s="356">
        <v>0</v>
      </c>
      <c r="K472" s="356">
        <v>0</v>
      </c>
      <c r="L472" s="355">
        <v>295</v>
      </c>
      <c r="M472" s="356">
        <v>385</v>
      </c>
      <c r="N472" s="356">
        <v>340</v>
      </c>
      <c r="O472" s="356">
        <v>189.9</v>
      </c>
      <c r="P472" s="356">
        <v>195</v>
      </c>
      <c r="Q472" s="355">
        <v>0</v>
      </c>
      <c r="R472" s="356">
        <v>385</v>
      </c>
      <c r="S472" s="356">
        <v>0</v>
      </c>
      <c r="T472" s="356">
        <v>0</v>
      </c>
      <c r="U472" s="356">
        <v>0</v>
      </c>
      <c r="V472" s="355">
        <v>254.351</v>
      </c>
      <c r="W472" s="355">
        <v>385</v>
      </c>
      <c r="X472" s="355">
        <v>1404.9</v>
      </c>
      <c r="Y472" s="357">
        <v>385</v>
      </c>
    </row>
    <row r="473" spans="1:25" x14ac:dyDescent="0.25">
      <c r="A473" s="354">
        <v>44824.5</v>
      </c>
      <c r="B473" s="355">
        <v>0</v>
      </c>
      <c r="C473" s="356">
        <v>251.89599999999999</v>
      </c>
      <c r="D473" s="356">
        <v>0</v>
      </c>
      <c r="E473" s="356">
        <v>0</v>
      </c>
      <c r="F473" s="356">
        <v>0</v>
      </c>
      <c r="G473" s="355">
        <v>0</v>
      </c>
      <c r="H473" s="356">
        <v>385</v>
      </c>
      <c r="I473" s="356">
        <v>0</v>
      </c>
      <c r="J473" s="356">
        <v>0</v>
      </c>
      <c r="K473" s="356">
        <v>0</v>
      </c>
      <c r="L473" s="355">
        <v>295</v>
      </c>
      <c r="M473" s="356">
        <v>385</v>
      </c>
      <c r="N473" s="356">
        <v>340</v>
      </c>
      <c r="O473" s="356">
        <v>189.9</v>
      </c>
      <c r="P473" s="356">
        <v>195</v>
      </c>
      <c r="Q473" s="355">
        <v>0</v>
      </c>
      <c r="R473" s="356">
        <v>385</v>
      </c>
      <c r="S473" s="356">
        <v>0</v>
      </c>
      <c r="T473" s="356">
        <v>0</v>
      </c>
      <c r="U473" s="356">
        <v>0</v>
      </c>
      <c r="V473" s="355">
        <v>251.89599999999999</v>
      </c>
      <c r="W473" s="355">
        <v>385</v>
      </c>
      <c r="X473" s="355">
        <v>1404.9</v>
      </c>
      <c r="Y473" s="357">
        <v>385</v>
      </c>
    </row>
    <row r="474" spans="1:25" x14ac:dyDescent="0.25">
      <c r="A474" s="354">
        <v>44824.541666666664</v>
      </c>
      <c r="B474" s="355">
        <v>0</v>
      </c>
      <c r="C474" s="356">
        <v>255.494</v>
      </c>
      <c r="D474" s="356">
        <v>0</v>
      </c>
      <c r="E474" s="356">
        <v>0</v>
      </c>
      <c r="F474" s="356">
        <v>0</v>
      </c>
      <c r="G474" s="355">
        <v>0</v>
      </c>
      <c r="H474" s="356">
        <v>385</v>
      </c>
      <c r="I474" s="356">
        <v>0</v>
      </c>
      <c r="J474" s="356">
        <v>0</v>
      </c>
      <c r="K474" s="356">
        <v>0</v>
      </c>
      <c r="L474" s="355">
        <v>295</v>
      </c>
      <c r="M474" s="356">
        <v>385</v>
      </c>
      <c r="N474" s="356">
        <v>340</v>
      </c>
      <c r="O474" s="356">
        <v>189.9</v>
      </c>
      <c r="P474" s="356">
        <v>195</v>
      </c>
      <c r="Q474" s="355">
        <v>0</v>
      </c>
      <c r="R474" s="356">
        <v>385</v>
      </c>
      <c r="S474" s="356">
        <v>0</v>
      </c>
      <c r="T474" s="356">
        <v>0</v>
      </c>
      <c r="U474" s="356">
        <v>0</v>
      </c>
      <c r="V474" s="355">
        <v>255.494</v>
      </c>
      <c r="W474" s="355">
        <v>385</v>
      </c>
      <c r="X474" s="355">
        <v>1404.9</v>
      </c>
      <c r="Y474" s="357">
        <v>385</v>
      </c>
    </row>
    <row r="475" spans="1:25" x14ac:dyDescent="0.25">
      <c r="A475" s="354">
        <v>44824.583333333336</v>
      </c>
      <c r="B475" s="355">
        <v>0</v>
      </c>
      <c r="C475" s="356">
        <v>251.3235</v>
      </c>
      <c r="D475" s="356">
        <v>0</v>
      </c>
      <c r="E475" s="356">
        <v>0</v>
      </c>
      <c r="F475" s="356">
        <v>0</v>
      </c>
      <c r="G475" s="355">
        <v>0</v>
      </c>
      <c r="H475" s="356">
        <v>385</v>
      </c>
      <c r="I475" s="356">
        <v>0</v>
      </c>
      <c r="J475" s="356">
        <v>0</v>
      </c>
      <c r="K475" s="356">
        <v>0</v>
      </c>
      <c r="L475" s="355">
        <v>295</v>
      </c>
      <c r="M475" s="356">
        <v>385</v>
      </c>
      <c r="N475" s="356">
        <v>340</v>
      </c>
      <c r="O475" s="356">
        <v>189.9</v>
      </c>
      <c r="P475" s="356">
        <v>195</v>
      </c>
      <c r="Q475" s="355">
        <v>0</v>
      </c>
      <c r="R475" s="356">
        <v>385</v>
      </c>
      <c r="S475" s="356">
        <v>0</v>
      </c>
      <c r="T475" s="356">
        <v>0</v>
      </c>
      <c r="U475" s="356">
        <v>0</v>
      </c>
      <c r="V475" s="355">
        <v>251.3235</v>
      </c>
      <c r="W475" s="355">
        <v>385</v>
      </c>
      <c r="X475" s="355">
        <v>1404.9</v>
      </c>
      <c r="Y475" s="357">
        <v>385</v>
      </c>
    </row>
    <row r="476" spans="1:25" x14ac:dyDescent="0.25">
      <c r="A476" s="354">
        <v>44824.625</v>
      </c>
      <c r="B476" s="355">
        <v>0</v>
      </c>
      <c r="C476" s="356">
        <v>251.93600000000001</v>
      </c>
      <c r="D476" s="356">
        <v>0</v>
      </c>
      <c r="E476" s="356">
        <v>0</v>
      </c>
      <c r="F476" s="356">
        <v>0</v>
      </c>
      <c r="G476" s="355">
        <v>0</v>
      </c>
      <c r="H476" s="356">
        <v>385</v>
      </c>
      <c r="I476" s="356">
        <v>0</v>
      </c>
      <c r="J476" s="356">
        <v>0</v>
      </c>
      <c r="K476" s="356">
        <v>0</v>
      </c>
      <c r="L476" s="355">
        <v>295</v>
      </c>
      <c r="M476" s="356">
        <v>385</v>
      </c>
      <c r="N476" s="356">
        <v>340</v>
      </c>
      <c r="O476" s="356">
        <v>189.9</v>
      </c>
      <c r="P476" s="356">
        <v>195</v>
      </c>
      <c r="Q476" s="355">
        <v>0</v>
      </c>
      <c r="R476" s="356">
        <v>385</v>
      </c>
      <c r="S476" s="356">
        <v>0</v>
      </c>
      <c r="T476" s="356">
        <v>0</v>
      </c>
      <c r="U476" s="356">
        <v>0</v>
      </c>
      <c r="V476" s="355">
        <v>251.93600000000001</v>
      </c>
      <c r="W476" s="355">
        <v>385</v>
      </c>
      <c r="X476" s="355">
        <v>1404.9</v>
      </c>
      <c r="Y476" s="357">
        <v>385</v>
      </c>
    </row>
    <row r="477" spans="1:25" x14ac:dyDescent="0.25">
      <c r="A477" s="354">
        <v>44824.666666666664</v>
      </c>
      <c r="B477" s="355">
        <v>0</v>
      </c>
      <c r="C477" s="356">
        <v>252.37950000000001</v>
      </c>
      <c r="D477" s="356">
        <v>0</v>
      </c>
      <c r="E477" s="356">
        <v>0</v>
      </c>
      <c r="F477" s="356">
        <v>0</v>
      </c>
      <c r="G477" s="355">
        <v>0</v>
      </c>
      <c r="H477" s="356">
        <v>385</v>
      </c>
      <c r="I477" s="356">
        <v>0</v>
      </c>
      <c r="J477" s="356">
        <v>0</v>
      </c>
      <c r="K477" s="356">
        <v>0</v>
      </c>
      <c r="L477" s="355">
        <v>295</v>
      </c>
      <c r="M477" s="356">
        <v>385</v>
      </c>
      <c r="N477" s="356">
        <v>340</v>
      </c>
      <c r="O477" s="356">
        <v>189.9</v>
      </c>
      <c r="P477" s="356">
        <v>195</v>
      </c>
      <c r="Q477" s="355">
        <v>0</v>
      </c>
      <c r="R477" s="356">
        <v>385</v>
      </c>
      <c r="S477" s="356">
        <v>0</v>
      </c>
      <c r="T477" s="356">
        <v>0</v>
      </c>
      <c r="U477" s="356">
        <v>0</v>
      </c>
      <c r="V477" s="355">
        <v>252.37950000000001</v>
      </c>
      <c r="W477" s="355">
        <v>385</v>
      </c>
      <c r="X477" s="355">
        <v>1404.9</v>
      </c>
      <c r="Y477" s="357">
        <v>385</v>
      </c>
    </row>
    <row r="478" spans="1:25" x14ac:dyDescent="0.25">
      <c r="A478" s="354">
        <v>44824.708333333336</v>
      </c>
      <c r="B478" s="355">
        <v>0</v>
      </c>
      <c r="C478" s="356">
        <v>251.84049999999999</v>
      </c>
      <c r="D478" s="356">
        <v>0</v>
      </c>
      <c r="E478" s="356">
        <v>0</v>
      </c>
      <c r="F478" s="356">
        <v>0</v>
      </c>
      <c r="G478" s="355">
        <v>0</v>
      </c>
      <c r="H478" s="356">
        <v>385</v>
      </c>
      <c r="I478" s="356">
        <v>0</v>
      </c>
      <c r="J478" s="356">
        <v>0</v>
      </c>
      <c r="K478" s="356">
        <v>0</v>
      </c>
      <c r="L478" s="355">
        <v>295</v>
      </c>
      <c r="M478" s="356">
        <v>385</v>
      </c>
      <c r="N478" s="356">
        <v>340</v>
      </c>
      <c r="O478" s="356">
        <v>189.9</v>
      </c>
      <c r="P478" s="356">
        <v>195</v>
      </c>
      <c r="Q478" s="355">
        <v>0</v>
      </c>
      <c r="R478" s="356">
        <v>385</v>
      </c>
      <c r="S478" s="356">
        <v>0</v>
      </c>
      <c r="T478" s="356">
        <v>0</v>
      </c>
      <c r="U478" s="356">
        <v>0</v>
      </c>
      <c r="V478" s="355">
        <v>251.84049999999999</v>
      </c>
      <c r="W478" s="355">
        <v>385</v>
      </c>
      <c r="X478" s="355">
        <v>1404.9</v>
      </c>
      <c r="Y478" s="357">
        <v>385</v>
      </c>
    </row>
    <row r="479" spans="1:25" x14ac:dyDescent="0.25">
      <c r="A479" s="354">
        <v>44824.75</v>
      </c>
      <c r="B479" s="355">
        <v>0</v>
      </c>
      <c r="C479" s="356">
        <v>262.12599999999998</v>
      </c>
      <c r="D479" s="356">
        <v>0</v>
      </c>
      <c r="E479" s="356">
        <v>0</v>
      </c>
      <c r="F479" s="356">
        <v>0</v>
      </c>
      <c r="G479" s="355">
        <v>0</v>
      </c>
      <c r="H479" s="356">
        <v>385</v>
      </c>
      <c r="I479" s="356">
        <v>0</v>
      </c>
      <c r="J479" s="356">
        <v>0</v>
      </c>
      <c r="K479" s="356">
        <v>0</v>
      </c>
      <c r="L479" s="355">
        <v>295</v>
      </c>
      <c r="M479" s="356">
        <v>385</v>
      </c>
      <c r="N479" s="356">
        <v>340</v>
      </c>
      <c r="O479" s="356">
        <v>189.9</v>
      </c>
      <c r="P479" s="356">
        <v>195</v>
      </c>
      <c r="Q479" s="355">
        <v>0</v>
      </c>
      <c r="R479" s="356">
        <v>385</v>
      </c>
      <c r="S479" s="356">
        <v>0</v>
      </c>
      <c r="T479" s="356">
        <v>0</v>
      </c>
      <c r="U479" s="356">
        <v>0</v>
      </c>
      <c r="V479" s="355">
        <v>262.12599999999998</v>
      </c>
      <c r="W479" s="355">
        <v>385</v>
      </c>
      <c r="X479" s="355">
        <v>1404.9</v>
      </c>
      <c r="Y479" s="357">
        <v>385</v>
      </c>
    </row>
    <row r="480" spans="1:25" x14ac:dyDescent="0.25">
      <c r="A480" s="354">
        <v>44824.791666666664</v>
      </c>
      <c r="B480" s="355">
        <v>0</v>
      </c>
      <c r="C480" s="356">
        <v>265.66449999999998</v>
      </c>
      <c r="D480" s="356">
        <v>0</v>
      </c>
      <c r="E480" s="356">
        <v>0</v>
      </c>
      <c r="F480" s="356">
        <v>0</v>
      </c>
      <c r="G480" s="355">
        <v>0</v>
      </c>
      <c r="H480" s="356">
        <v>385</v>
      </c>
      <c r="I480" s="356">
        <v>0</v>
      </c>
      <c r="J480" s="356">
        <v>0</v>
      </c>
      <c r="K480" s="356">
        <v>0</v>
      </c>
      <c r="L480" s="355">
        <v>295</v>
      </c>
      <c r="M480" s="356">
        <v>385</v>
      </c>
      <c r="N480" s="356">
        <v>340</v>
      </c>
      <c r="O480" s="356">
        <v>189.9</v>
      </c>
      <c r="P480" s="356">
        <v>195</v>
      </c>
      <c r="Q480" s="355">
        <v>0</v>
      </c>
      <c r="R480" s="356">
        <v>385</v>
      </c>
      <c r="S480" s="356">
        <v>0</v>
      </c>
      <c r="T480" s="356">
        <v>0</v>
      </c>
      <c r="U480" s="356">
        <v>0</v>
      </c>
      <c r="V480" s="355">
        <v>265.66449999999998</v>
      </c>
      <c r="W480" s="355">
        <v>385</v>
      </c>
      <c r="X480" s="355">
        <v>1404.9</v>
      </c>
      <c r="Y480" s="357">
        <v>385</v>
      </c>
    </row>
    <row r="481" spans="1:25" x14ac:dyDescent="0.25">
      <c r="A481" s="354">
        <v>44824.833333333336</v>
      </c>
      <c r="B481" s="355">
        <v>0</v>
      </c>
      <c r="C481" s="356">
        <v>251.1515</v>
      </c>
      <c r="D481" s="356">
        <v>0</v>
      </c>
      <c r="E481" s="356">
        <v>0</v>
      </c>
      <c r="F481" s="356">
        <v>0</v>
      </c>
      <c r="G481" s="355">
        <v>0</v>
      </c>
      <c r="H481" s="356">
        <v>385</v>
      </c>
      <c r="I481" s="356">
        <v>0</v>
      </c>
      <c r="J481" s="356">
        <v>0</v>
      </c>
      <c r="K481" s="356">
        <v>0</v>
      </c>
      <c r="L481" s="355">
        <v>295</v>
      </c>
      <c r="M481" s="356">
        <v>385</v>
      </c>
      <c r="N481" s="356">
        <v>340</v>
      </c>
      <c r="O481" s="356">
        <v>189.9</v>
      </c>
      <c r="P481" s="356">
        <v>195</v>
      </c>
      <c r="Q481" s="355">
        <v>0</v>
      </c>
      <c r="R481" s="356">
        <v>385</v>
      </c>
      <c r="S481" s="356">
        <v>0</v>
      </c>
      <c r="T481" s="356">
        <v>0</v>
      </c>
      <c r="U481" s="356">
        <v>0</v>
      </c>
      <c r="V481" s="355">
        <v>251.1515</v>
      </c>
      <c r="W481" s="355">
        <v>385</v>
      </c>
      <c r="X481" s="355">
        <v>1404.9</v>
      </c>
      <c r="Y481" s="357">
        <v>385</v>
      </c>
    </row>
    <row r="482" spans="1:25" x14ac:dyDescent="0.25">
      <c r="A482" s="354">
        <v>44824.875</v>
      </c>
      <c r="B482" s="355">
        <v>0</v>
      </c>
      <c r="C482" s="356">
        <v>251.12</v>
      </c>
      <c r="D482" s="356">
        <v>0</v>
      </c>
      <c r="E482" s="356">
        <v>0</v>
      </c>
      <c r="F482" s="356">
        <v>0</v>
      </c>
      <c r="G482" s="355">
        <v>0</v>
      </c>
      <c r="H482" s="356">
        <v>385</v>
      </c>
      <c r="I482" s="356">
        <v>0</v>
      </c>
      <c r="J482" s="356">
        <v>0</v>
      </c>
      <c r="K482" s="356">
        <v>0</v>
      </c>
      <c r="L482" s="355">
        <v>295</v>
      </c>
      <c r="M482" s="356">
        <v>385</v>
      </c>
      <c r="N482" s="356">
        <v>340</v>
      </c>
      <c r="O482" s="356">
        <v>189.9</v>
      </c>
      <c r="P482" s="356">
        <v>195</v>
      </c>
      <c r="Q482" s="355">
        <v>0</v>
      </c>
      <c r="R482" s="356">
        <v>385</v>
      </c>
      <c r="S482" s="356">
        <v>0</v>
      </c>
      <c r="T482" s="356">
        <v>0</v>
      </c>
      <c r="U482" s="356">
        <v>0</v>
      </c>
      <c r="V482" s="355">
        <v>251.12</v>
      </c>
      <c r="W482" s="355">
        <v>385</v>
      </c>
      <c r="X482" s="355">
        <v>1404.9</v>
      </c>
      <c r="Y482" s="357">
        <v>385</v>
      </c>
    </row>
    <row r="483" spans="1:25" x14ac:dyDescent="0.25">
      <c r="A483" s="354">
        <v>44824.916666666664</v>
      </c>
      <c r="B483" s="355">
        <v>0</v>
      </c>
      <c r="C483" s="356">
        <v>250.89150000000001</v>
      </c>
      <c r="D483" s="356">
        <v>0</v>
      </c>
      <c r="E483" s="356">
        <v>0</v>
      </c>
      <c r="F483" s="356">
        <v>0</v>
      </c>
      <c r="G483" s="355">
        <v>0</v>
      </c>
      <c r="H483" s="356">
        <v>385</v>
      </c>
      <c r="I483" s="356">
        <v>0</v>
      </c>
      <c r="J483" s="356">
        <v>0</v>
      </c>
      <c r="K483" s="356">
        <v>0</v>
      </c>
      <c r="L483" s="355">
        <v>295</v>
      </c>
      <c r="M483" s="356">
        <v>385</v>
      </c>
      <c r="N483" s="356">
        <v>340</v>
      </c>
      <c r="O483" s="356">
        <v>189.9</v>
      </c>
      <c r="P483" s="356">
        <v>195</v>
      </c>
      <c r="Q483" s="355">
        <v>0</v>
      </c>
      <c r="R483" s="356">
        <v>385</v>
      </c>
      <c r="S483" s="356">
        <v>0</v>
      </c>
      <c r="T483" s="356">
        <v>0</v>
      </c>
      <c r="U483" s="356">
        <v>0</v>
      </c>
      <c r="V483" s="355">
        <v>250.89150000000001</v>
      </c>
      <c r="W483" s="355">
        <v>385</v>
      </c>
      <c r="X483" s="355">
        <v>1404.9</v>
      </c>
      <c r="Y483" s="357">
        <v>385</v>
      </c>
    </row>
    <row r="484" spans="1:25" x14ac:dyDescent="0.25">
      <c r="A484" s="354">
        <v>44824.958333333336</v>
      </c>
      <c r="B484" s="355">
        <v>0</v>
      </c>
      <c r="C484" s="356">
        <v>251.03800000000001</v>
      </c>
      <c r="D484" s="356">
        <v>0</v>
      </c>
      <c r="E484" s="356">
        <v>0</v>
      </c>
      <c r="F484" s="356">
        <v>0</v>
      </c>
      <c r="G484" s="355">
        <v>0</v>
      </c>
      <c r="H484" s="356">
        <v>385</v>
      </c>
      <c r="I484" s="356">
        <v>0</v>
      </c>
      <c r="J484" s="356">
        <v>0</v>
      </c>
      <c r="K484" s="356">
        <v>0</v>
      </c>
      <c r="L484" s="355">
        <v>295</v>
      </c>
      <c r="M484" s="356">
        <v>385</v>
      </c>
      <c r="N484" s="356">
        <v>340</v>
      </c>
      <c r="O484" s="356">
        <v>189.9</v>
      </c>
      <c r="P484" s="356">
        <v>195</v>
      </c>
      <c r="Q484" s="355">
        <v>0</v>
      </c>
      <c r="R484" s="356">
        <v>385</v>
      </c>
      <c r="S484" s="356">
        <v>0</v>
      </c>
      <c r="T484" s="356">
        <v>0</v>
      </c>
      <c r="U484" s="356">
        <v>0</v>
      </c>
      <c r="V484" s="355">
        <v>251.03800000000001</v>
      </c>
      <c r="W484" s="355">
        <v>385</v>
      </c>
      <c r="X484" s="355">
        <v>1404.9</v>
      </c>
      <c r="Y484" s="357">
        <v>385</v>
      </c>
    </row>
    <row r="485" spans="1:25" x14ac:dyDescent="0.25">
      <c r="A485" s="354">
        <v>44825</v>
      </c>
      <c r="B485" s="355">
        <v>0</v>
      </c>
      <c r="C485" s="356">
        <v>250.755</v>
      </c>
      <c r="D485" s="356">
        <v>0</v>
      </c>
      <c r="E485" s="356">
        <v>0</v>
      </c>
      <c r="F485" s="356">
        <v>0</v>
      </c>
      <c r="G485" s="355">
        <v>0</v>
      </c>
      <c r="H485" s="356">
        <v>385</v>
      </c>
      <c r="I485" s="356">
        <v>0</v>
      </c>
      <c r="J485" s="356">
        <v>0</v>
      </c>
      <c r="K485" s="356">
        <v>0</v>
      </c>
      <c r="L485" s="355">
        <v>295</v>
      </c>
      <c r="M485" s="356">
        <v>385</v>
      </c>
      <c r="N485" s="356">
        <v>340</v>
      </c>
      <c r="O485" s="356">
        <v>189.9</v>
      </c>
      <c r="P485" s="356">
        <v>195</v>
      </c>
      <c r="Q485" s="355">
        <v>0</v>
      </c>
      <c r="R485" s="356">
        <v>385</v>
      </c>
      <c r="S485" s="356">
        <v>0</v>
      </c>
      <c r="T485" s="356">
        <v>0</v>
      </c>
      <c r="U485" s="356">
        <v>0</v>
      </c>
      <c r="V485" s="355">
        <v>250.755</v>
      </c>
      <c r="W485" s="355">
        <v>385</v>
      </c>
      <c r="X485" s="355">
        <v>1404.9</v>
      </c>
      <c r="Y485" s="357">
        <v>385</v>
      </c>
    </row>
    <row r="486" spans="1:25" x14ac:dyDescent="0.25">
      <c r="A486" s="354">
        <v>44825.041666666664</v>
      </c>
      <c r="B486" s="355">
        <v>0</v>
      </c>
      <c r="C486" s="356">
        <v>251.00450000000001</v>
      </c>
      <c r="D486" s="356">
        <v>0</v>
      </c>
      <c r="E486" s="356">
        <v>0</v>
      </c>
      <c r="F486" s="356">
        <v>0</v>
      </c>
      <c r="G486" s="355">
        <v>0</v>
      </c>
      <c r="H486" s="356">
        <v>385</v>
      </c>
      <c r="I486" s="356">
        <v>0</v>
      </c>
      <c r="J486" s="356">
        <v>0</v>
      </c>
      <c r="K486" s="356">
        <v>0</v>
      </c>
      <c r="L486" s="355">
        <v>295</v>
      </c>
      <c r="M486" s="356">
        <v>385</v>
      </c>
      <c r="N486" s="356">
        <v>340</v>
      </c>
      <c r="O486" s="356">
        <v>189.9</v>
      </c>
      <c r="P486" s="356">
        <v>195</v>
      </c>
      <c r="Q486" s="355">
        <v>0</v>
      </c>
      <c r="R486" s="356">
        <v>385</v>
      </c>
      <c r="S486" s="356">
        <v>0</v>
      </c>
      <c r="T486" s="356">
        <v>0</v>
      </c>
      <c r="U486" s="356">
        <v>0</v>
      </c>
      <c r="V486" s="355">
        <v>251.00450000000001</v>
      </c>
      <c r="W486" s="355">
        <v>385</v>
      </c>
      <c r="X486" s="355">
        <v>1404.9</v>
      </c>
      <c r="Y486" s="357">
        <v>385</v>
      </c>
    </row>
    <row r="487" spans="1:25" x14ac:dyDescent="0.25">
      <c r="A487" s="354">
        <v>44825.083333333336</v>
      </c>
      <c r="B487" s="355">
        <v>0</v>
      </c>
      <c r="C487" s="356">
        <v>250.79050000000001</v>
      </c>
      <c r="D487" s="356">
        <v>0</v>
      </c>
      <c r="E487" s="356">
        <v>0</v>
      </c>
      <c r="F487" s="356">
        <v>0</v>
      </c>
      <c r="G487" s="355">
        <v>0</v>
      </c>
      <c r="H487" s="356">
        <v>385</v>
      </c>
      <c r="I487" s="356">
        <v>0</v>
      </c>
      <c r="J487" s="356">
        <v>0</v>
      </c>
      <c r="K487" s="356">
        <v>0</v>
      </c>
      <c r="L487" s="355">
        <v>295</v>
      </c>
      <c r="M487" s="356">
        <v>385</v>
      </c>
      <c r="N487" s="356">
        <v>340</v>
      </c>
      <c r="O487" s="356">
        <v>189.9</v>
      </c>
      <c r="P487" s="356">
        <v>195</v>
      </c>
      <c r="Q487" s="355">
        <v>0</v>
      </c>
      <c r="R487" s="356">
        <v>385</v>
      </c>
      <c r="S487" s="356">
        <v>0</v>
      </c>
      <c r="T487" s="356">
        <v>0</v>
      </c>
      <c r="U487" s="356">
        <v>0</v>
      </c>
      <c r="V487" s="355">
        <v>250.79050000000001</v>
      </c>
      <c r="W487" s="355">
        <v>385</v>
      </c>
      <c r="X487" s="355">
        <v>1404.9</v>
      </c>
      <c r="Y487" s="357">
        <v>385</v>
      </c>
    </row>
    <row r="488" spans="1:25" x14ac:dyDescent="0.25">
      <c r="A488" s="354">
        <v>44825.125</v>
      </c>
      <c r="B488" s="355">
        <v>0</v>
      </c>
      <c r="C488" s="356">
        <v>251.047</v>
      </c>
      <c r="D488" s="356">
        <v>0</v>
      </c>
      <c r="E488" s="356">
        <v>0</v>
      </c>
      <c r="F488" s="356">
        <v>0</v>
      </c>
      <c r="G488" s="355">
        <v>0</v>
      </c>
      <c r="H488" s="356">
        <v>385</v>
      </c>
      <c r="I488" s="356">
        <v>0</v>
      </c>
      <c r="J488" s="356">
        <v>0</v>
      </c>
      <c r="K488" s="356">
        <v>0</v>
      </c>
      <c r="L488" s="355">
        <v>295</v>
      </c>
      <c r="M488" s="356">
        <v>385</v>
      </c>
      <c r="N488" s="356">
        <v>340</v>
      </c>
      <c r="O488" s="356">
        <v>189.9</v>
      </c>
      <c r="P488" s="356">
        <v>195</v>
      </c>
      <c r="Q488" s="355">
        <v>0</v>
      </c>
      <c r="R488" s="356">
        <v>385</v>
      </c>
      <c r="S488" s="356">
        <v>0</v>
      </c>
      <c r="T488" s="356">
        <v>0</v>
      </c>
      <c r="U488" s="356">
        <v>0</v>
      </c>
      <c r="V488" s="355">
        <v>251.047</v>
      </c>
      <c r="W488" s="355">
        <v>385</v>
      </c>
      <c r="X488" s="355">
        <v>1404.9</v>
      </c>
      <c r="Y488" s="357">
        <v>385</v>
      </c>
    </row>
    <row r="489" spans="1:25" x14ac:dyDescent="0.25">
      <c r="A489" s="354">
        <v>44825.166666666664</v>
      </c>
      <c r="B489" s="355">
        <v>0</v>
      </c>
      <c r="C489" s="356">
        <v>250.63650000000001</v>
      </c>
      <c r="D489" s="356">
        <v>0</v>
      </c>
      <c r="E489" s="356">
        <v>0</v>
      </c>
      <c r="F489" s="356">
        <v>0</v>
      </c>
      <c r="G489" s="355">
        <v>0</v>
      </c>
      <c r="H489" s="356">
        <v>385</v>
      </c>
      <c r="I489" s="356">
        <v>0</v>
      </c>
      <c r="J489" s="356">
        <v>0</v>
      </c>
      <c r="K489" s="356">
        <v>0</v>
      </c>
      <c r="L489" s="355">
        <v>295</v>
      </c>
      <c r="M489" s="356">
        <v>385</v>
      </c>
      <c r="N489" s="356">
        <v>340</v>
      </c>
      <c r="O489" s="356">
        <v>189.9</v>
      </c>
      <c r="P489" s="356">
        <v>195</v>
      </c>
      <c r="Q489" s="355">
        <v>0</v>
      </c>
      <c r="R489" s="356">
        <v>385</v>
      </c>
      <c r="S489" s="356">
        <v>0</v>
      </c>
      <c r="T489" s="356">
        <v>0</v>
      </c>
      <c r="U489" s="356">
        <v>0</v>
      </c>
      <c r="V489" s="355">
        <v>250.63650000000001</v>
      </c>
      <c r="W489" s="355">
        <v>385</v>
      </c>
      <c r="X489" s="355">
        <v>1404.9</v>
      </c>
      <c r="Y489" s="357">
        <v>385</v>
      </c>
    </row>
    <row r="490" spans="1:25" x14ac:dyDescent="0.25">
      <c r="A490" s="354">
        <v>44825.208333333336</v>
      </c>
      <c r="B490" s="355">
        <v>0</v>
      </c>
      <c r="C490" s="356">
        <v>250.97</v>
      </c>
      <c r="D490" s="356">
        <v>0</v>
      </c>
      <c r="E490" s="356">
        <v>0</v>
      </c>
      <c r="F490" s="356">
        <v>0</v>
      </c>
      <c r="G490" s="355">
        <v>0</v>
      </c>
      <c r="H490" s="356">
        <v>385</v>
      </c>
      <c r="I490" s="356">
        <v>0</v>
      </c>
      <c r="J490" s="356">
        <v>0</v>
      </c>
      <c r="K490" s="356">
        <v>0</v>
      </c>
      <c r="L490" s="355">
        <v>295</v>
      </c>
      <c r="M490" s="356">
        <v>385</v>
      </c>
      <c r="N490" s="356">
        <v>340</v>
      </c>
      <c r="O490" s="356">
        <v>189.9</v>
      </c>
      <c r="P490" s="356">
        <v>195</v>
      </c>
      <c r="Q490" s="355">
        <v>0</v>
      </c>
      <c r="R490" s="356">
        <v>385</v>
      </c>
      <c r="S490" s="356">
        <v>0</v>
      </c>
      <c r="T490" s="356">
        <v>0</v>
      </c>
      <c r="U490" s="356">
        <v>0</v>
      </c>
      <c r="V490" s="355">
        <v>250.97</v>
      </c>
      <c r="W490" s="355">
        <v>385</v>
      </c>
      <c r="X490" s="355">
        <v>1404.9</v>
      </c>
      <c r="Y490" s="357">
        <v>385</v>
      </c>
    </row>
    <row r="491" spans="1:25" x14ac:dyDescent="0.25">
      <c r="A491" s="354">
        <v>44825.25</v>
      </c>
      <c r="B491" s="355">
        <v>0</v>
      </c>
      <c r="C491" s="356">
        <v>250.73699999999999</v>
      </c>
      <c r="D491" s="356">
        <v>0</v>
      </c>
      <c r="E491" s="356">
        <v>0</v>
      </c>
      <c r="F491" s="356">
        <v>0</v>
      </c>
      <c r="G491" s="355">
        <v>0</v>
      </c>
      <c r="H491" s="356">
        <v>385</v>
      </c>
      <c r="I491" s="356">
        <v>0</v>
      </c>
      <c r="J491" s="356">
        <v>0</v>
      </c>
      <c r="K491" s="356">
        <v>0</v>
      </c>
      <c r="L491" s="355">
        <v>295</v>
      </c>
      <c r="M491" s="356">
        <v>385</v>
      </c>
      <c r="N491" s="356">
        <v>340</v>
      </c>
      <c r="O491" s="356">
        <v>189.9</v>
      </c>
      <c r="P491" s="356">
        <v>195</v>
      </c>
      <c r="Q491" s="355">
        <v>0</v>
      </c>
      <c r="R491" s="356">
        <v>385</v>
      </c>
      <c r="S491" s="356">
        <v>0</v>
      </c>
      <c r="T491" s="356">
        <v>0</v>
      </c>
      <c r="U491" s="356">
        <v>0</v>
      </c>
      <c r="V491" s="355">
        <v>250.73699999999999</v>
      </c>
      <c r="W491" s="355">
        <v>385</v>
      </c>
      <c r="X491" s="355">
        <v>1404.9</v>
      </c>
      <c r="Y491" s="357">
        <v>385</v>
      </c>
    </row>
    <row r="492" spans="1:25" x14ac:dyDescent="0.25">
      <c r="A492" s="354">
        <v>44825.291666666664</v>
      </c>
      <c r="B492" s="355">
        <v>0</v>
      </c>
      <c r="C492" s="356">
        <v>251.2045</v>
      </c>
      <c r="D492" s="356">
        <v>0</v>
      </c>
      <c r="E492" s="356">
        <v>0</v>
      </c>
      <c r="F492" s="356">
        <v>0</v>
      </c>
      <c r="G492" s="355">
        <v>0</v>
      </c>
      <c r="H492" s="356">
        <v>385</v>
      </c>
      <c r="I492" s="356">
        <v>0</v>
      </c>
      <c r="J492" s="356">
        <v>0</v>
      </c>
      <c r="K492" s="356">
        <v>0</v>
      </c>
      <c r="L492" s="355">
        <v>295</v>
      </c>
      <c r="M492" s="356">
        <v>385</v>
      </c>
      <c r="N492" s="356">
        <v>340</v>
      </c>
      <c r="O492" s="356">
        <v>189.9</v>
      </c>
      <c r="P492" s="356">
        <v>195</v>
      </c>
      <c r="Q492" s="355">
        <v>0</v>
      </c>
      <c r="R492" s="356">
        <v>385</v>
      </c>
      <c r="S492" s="356">
        <v>0</v>
      </c>
      <c r="T492" s="356">
        <v>0</v>
      </c>
      <c r="U492" s="356">
        <v>0</v>
      </c>
      <c r="V492" s="355">
        <v>251.2045</v>
      </c>
      <c r="W492" s="355">
        <v>385</v>
      </c>
      <c r="X492" s="355">
        <v>1404.9</v>
      </c>
      <c r="Y492" s="357">
        <v>385</v>
      </c>
    </row>
    <row r="493" spans="1:25" x14ac:dyDescent="0.25">
      <c r="A493" s="354">
        <v>44825.333333333336</v>
      </c>
      <c r="B493" s="355">
        <v>0</v>
      </c>
      <c r="C493" s="356">
        <v>251.2945</v>
      </c>
      <c r="D493" s="356">
        <v>0</v>
      </c>
      <c r="E493" s="356">
        <v>0</v>
      </c>
      <c r="F493" s="356">
        <v>0</v>
      </c>
      <c r="G493" s="355">
        <v>0</v>
      </c>
      <c r="H493" s="356">
        <v>385</v>
      </c>
      <c r="I493" s="356">
        <v>0</v>
      </c>
      <c r="J493" s="356">
        <v>0</v>
      </c>
      <c r="K493" s="356">
        <v>0</v>
      </c>
      <c r="L493" s="355">
        <v>295</v>
      </c>
      <c r="M493" s="356">
        <v>385</v>
      </c>
      <c r="N493" s="356">
        <v>340</v>
      </c>
      <c r="O493" s="356">
        <v>189.9</v>
      </c>
      <c r="P493" s="356">
        <v>195</v>
      </c>
      <c r="Q493" s="355">
        <v>0</v>
      </c>
      <c r="R493" s="356">
        <v>385</v>
      </c>
      <c r="S493" s="356">
        <v>0</v>
      </c>
      <c r="T493" s="356">
        <v>0</v>
      </c>
      <c r="U493" s="356">
        <v>0</v>
      </c>
      <c r="V493" s="355">
        <v>251.2945</v>
      </c>
      <c r="W493" s="355">
        <v>385</v>
      </c>
      <c r="X493" s="355">
        <v>1404.9</v>
      </c>
      <c r="Y493" s="357">
        <v>385</v>
      </c>
    </row>
    <row r="494" spans="1:25" x14ac:dyDescent="0.25">
      <c r="A494" s="354">
        <v>44825.375</v>
      </c>
      <c r="B494" s="355">
        <v>0</v>
      </c>
      <c r="C494" s="356">
        <v>250.774</v>
      </c>
      <c r="D494" s="356">
        <v>0</v>
      </c>
      <c r="E494" s="356">
        <v>0</v>
      </c>
      <c r="F494" s="356">
        <v>0</v>
      </c>
      <c r="G494" s="355">
        <v>0</v>
      </c>
      <c r="H494" s="356">
        <v>385</v>
      </c>
      <c r="I494" s="356">
        <v>0</v>
      </c>
      <c r="J494" s="356">
        <v>0</v>
      </c>
      <c r="K494" s="356">
        <v>0</v>
      </c>
      <c r="L494" s="355">
        <v>295</v>
      </c>
      <c r="M494" s="356">
        <v>385</v>
      </c>
      <c r="N494" s="356">
        <v>340</v>
      </c>
      <c r="O494" s="356">
        <v>189.9</v>
      </c>
      <c r="P494" s="356">
        <v>195</v>
      </c>
      <c r="Q494" s="355">
        <v>0</v>
      </c>
      <c r="R494" s="356">
        <v>385</v>
      </c>
      <c r="S494" s="356">
        <v>0</v>
      </c>
      <c r="T494" s="356">
        <v>0</v>
      </c>
      <c r="U494" s="356">
        <v>0</v>
      </c>
      <c r="V494" s="355">
        <v>250.774</v>
      </c>
      <c r="W494" s="355">
        <v>385</v>
      </c>
      <c r="X494" s="355">
        <v>1404.9</v>
      </c>
      <c r="Y494" s="357">
        <v>385</v>
      </c>
    </row>
    <row r="495" spans="1:25" x14ac:dyDescent="0.25">
      <c r="A495" s="354">
        <v>44825.416666666664</v>
      </c>
      <c r="B495" s="355">
        <v>0</v>
      </c>
      <c r="C495" s="356">
        <v>251.64850000000001</v>
      </c>
      <c r="D495" s="356">
        <v>0</v>
      </c>
      <c r="E495" s="356">
        <v>0</v>
      </c>
      <c r="F495" s="356">
        <v>0</v>
      </c>
      <c r="G495" s="355">
        <v>0</v>
      </c>
      <c r="H495" s="356">
        <v>385</v>
      </c>
      <c r="I495" s="356">
        <v>0</v>
      </c>
      <c r="J495" s="356">
        <v>0</v>
      </c>
      <c r="K495" s="356">
        <v>0</v>
      </c>
      <c r="L495" s="355">
        <v>295</v>
      </c>
      <c r="M495" s="356">
        <v>385</v>
      </c>
      <c r="N495" s="356">
        <v>340</v>
      </c>
      <c r="O495" s="356">
        <v>189.9</v>
      </c>
      <c r="P495" s="356">
        <v>195</v>
      </c>
      <c r="Q495" s="355">
        <v>0</v>
      </c>
      <c r="R495" s="356">
        <v>385</v>
      </c>
      <c r="S495" s="356">
        <v>0</v>
      </c>
      <c r="T495" s="356">
        <v>0</v>
      </c>
      <c r="U495" s="356">
        <v>0</v>
      </c>
      <c r="V495" s="355">
        <v>251.64850000000001</v>
      </c>
      <c r="W495" s="355">
        <v>385</v>
      </c>
      <c r="X495" s="355">
        <v>1404.9</v>
      </c>
      <c r="Y495" s="357">
        <v>385</v>
      </c>
    </row>
    <row r="496" spans="1:25" x14ac:dyDescent="0.25">
      <c r="A496" s="354">
        <v>44825.458333333336</v>
      </c>
      <c r="B496" s="355">
        <v>0</v>
      </c>
      <c r="C496" s="356">
        <v>253.66900000000001</v>
      </c>
      <c r="D496" s="356">
        <v>0</v>
      </c>
      <c r="E496" s="356">
        <v>0</v>
      </c>
      <c r="F496" s="356">
        <v>0</v>
      </c>
      <c r="G496" s="355">
        <v>0</v>
      </c>
      <c r="H496" s="356">
        <v>385</v>
      </c>
      <c r="I496" s="356">
        <v>0</v>
      </c>
      <c r="J496" s="356">
        <v>0</v>
      </c>
      <c r="K496" s="356">
        <v>0</v>
      </c>
      <c r="L496" s="355">
        <v>295</v>
      </c>
      <c r="M496" s="356">
        <v>385</v>
      </c>
      <c r="N496" s="356">
        <v>340</v>
      </c>
      <c r="O496" s="356">
        <v>189.9</v>
      </c>
      <c r="P496" s="356">
        <v>195</v>
      </c>
      <c r="Q496" s="355">
        <v>0</v>
      </c>
      <c r="R496" s="356">
        <v>385</v>
      </c>
      <c r="S496" s="356">
        <v>0</v>
      </c>
      <c r="T496" s="356">
        <v>0</v>
      </c>
      <c r="U496" s="356">
        <v>0</v>
      </c>
      <c r="V496" s="355">
        <v>253.66900000000001</v>
      </c>
      <c r="W496" s="355">
        <v>385</v>
      </c>
      <c r="X496" s="355">
        <v>1404.9</v>
      </c>
      <c r="Y496" s="357">
        <v>385</v>
      </c>
    </row>
    <row r="497" spans="1:25" x14ac:dyDescent="0.25">
      <c r="A497" s="354">
        <v>44825.5</v>
      </c>
      <c r="B497" s="355">
        <v>0</v>
      </c>
      <c r="C497" s="356">
        <v>251.19550000000001</v>
      </c>
      <c r="D497" s="356">
        <v>0</v>
      </c>
      <c r="E497" s="356">
        <v>0</v>
      </c>
      <c r="F497" s="356">
        <v>0</v>
      </c>
      <c r="G497" s="355">
        <v>0</v>
      </c>
      <c r="H497" s="356">
        <v>385</v>
      </c>
      <c r="I497" s="356">
        <v>0</v>
      </c>
      <c r="J497" s="356">
        <v>0</v>
      </c>
      <c r="K497" s="356">
        <v>0</v>
      </c>
      <c r="L497" s="355">
        <v>295</v>
      </c>
      <c r="M497" s="356">
        <v>385</v>
      </c>
      <c r="N497" s="356">
        <v>340</v>
      </c>
      <c r="O497" s="356">
        <v>189.9</v>
      </c>
      <c r="P497" s="356">
        <v>195</v>
      </c>
      <c r="Q497" s="355">
        <v>0</v>
      </c>
      <c r="R497" s="356">
        <v>385</v>
      </c>
      <c r="S497" s="356">
        <v>0</v>
      </c>
      <c r="T497" s="356">
        <v>0</v>
      </c>
      <c r="U497" s="356">
        <v>0</v>
      </c>
      <c r="V497" s="355">
        <v>251.19550000000001</v>
      </c>
      <c r="W497" s="355">
        <v>385</v>
      </c>
      <c r="X497" s="355">
        <v>1404.9</v>
      </c>
      <c r="Y497" s="357">
        <v>385</v>
      </c>
    </row>
    <row r="498" spans="1:25" x14ac:dyDescent="0.25">
      <c r="A498" s="354">
        <v>44825.541666666664</v>
      </c>
      <c r="B498" s="355">
        <v>0</v>
      </c>
      <c r="C498" s="356">
        <v>251.8355</v>
      </c>
      <c r="D498" s="356">
        <v>0</v>
      </c>
      <c r="E498" s="356">
        <v>0</v>
      </c>
      <c r="F498" s="356">
        <v>0</v>
      </c>
      <c r="G498" s="355">
        <v>0</v>
      </c>
      <c r="H498" s="356">
        <v>385</v>
      </c>
      <c r="I498" s="356">
        <v>0</v>
      </c>
      <c r="J498" s="356">
        <v>0</v>
      </c>
      <c r="K498" s="356">
        <v>0</v>
      </c>
      <c r="L498" s="355">
        <v>295</v>
      </c>
      <c r="M498" s="356">
        <v>385</v>
      </c>
      <c r="N498" s="356">
        <v>340</v>
      </c>
      <c r="O498" s="356">
        <v>189.9</v>
      </c>
      <c r="P498" s="356">
        <v>195</v>
      </c>
      <c r="Q498" s="355">
        <v>0</v>
      </c>
      <c r="R498" s="356">
        <v>385</v>
      </c>
      <c r="S498" s="356">
        <v>0</v>
      </c>
      <c r="T498" s="356">
        <v>0</v>
      </c>
      <c r="U498" s="356">
        <v>0</v>
      </c>
      <c r="V498" s="355">
        <v>251.8355</v>
      </c>
      <c r="W498" s="355">
        <v>385</v>
      </c>
      <c r="X498" s="355">
        <v>1404.9</v>
      </c>
      <c r="Y498" s="357">
        <v>385</v>
      </c>
    </row>
    <row r="499" spans="1:25" x14ac:dyDescent="0.25">
      <c r="A499" s="354">
        <v>44825.583333333336</v>
      </c>
      <c r="B499" s="355">
        <v>0</v>
      </c>
      <c r="C499" s="356">
        <v>261.72199999999998</v>
      </c>
      <c r="D499" s="356">
        <v>0</v>
      </c>
      <c r="E499" s="356">
        <v>0</v>
      </c>
      <c r="F499" s="356">
        <v>0</v>
      </c>
      <c r="G499" s="355">
        <v>0</v>
      </c>
      <c r="H499" s="356">
        <v>385</v>
      </c>
      <c r="I499" s="356">
        <v>0</v>
      </c>
      <c r="J499" s="356">
        <v>0</v>
      </c>
      <c r="K499" s="356">
        <v>0</v>
      </c>
      <c r="L499" s="355">
        <v>295</v>
      </c>
      <c r="M499" s="356">
        <v>385</v>
      </c>
      <c r="N499" s="356">
        <v>340</v>
      </c>
      <c r="O499" s="356">
        <v>189.9</v>
      </c>
      <c r="P499" s="356">
        <v>195</v>
      </c>
      <c r="Q499" s="355">
        <v>0</v>
      </c>
      <c r="R499" s="356">
        <v>385</v>
      </c>
      <c r="S499" s="356">
        <v>0</v>
      </c>
      <c r="T499" s="356">
        <v>0</v>
      </c>
      <c r="U499" s="356">
        <v>0</v>
      </c>
      <c r="V499" s="355">
        <v>261.72199999999998</v>
      </c>
      <c r="W499" s="355">
        <v>385</v>
      </c>
      <c r="X499" s="355">
        <v>1404.9</v>
      </c>
      <c r="Y499" s="357">
        <v>385</v>
      </c>
    </row>
    <row r="500" spans="1:25" x14ac:dyDescent="0.25">
      <c r="A500" s="354">
        <v>44825.625</v>
      </c>
      <c r="B500" s="355">
        <v>0</v>
      </c>
      <c r="C500" s="356">
        <v>251.679</v>
      </c>
      <c r="D500" s="356">
        <v>0</v>
      </c>
      <c r="E500" s="356">
        <v>0</v>
      </c>
      <c r="F500" s="356">
        <v>0</v>
      </c>
      <c r="G500" s="355">
        <v>0</v>
      </c>
      <c r="H500" s="356">
        <v>385</v>
      </c>
      <c r="I500" s="356">
        <v>0</v>
      </c>
      <c r="J500" s="356">
        <v>0</v>
      </c>
      <c r="K500" s="356">
        <v>0</v>
      </c>
      <c r="L500" s="355">
        <v>295</v>
      </c>
      <c r="M500" s="356">
        <v>385</v>
      </c>
      <c r="N500" s="356">
        <v>340</v>
      </c>
      <c r="O500" s="356">
        <v>189.9</v>
      </c>
      <c r="P500" s="356">
        <v>195</v>
      </c>
      <c r="Q500" s="355">
        <v>0</v>
      </c>
      <c r="R500" s="356">
        <v>385</v>
      </c>
      <c r="S500" s="356">
        <v>0</v>
      </c>
      <c r="T500" s="356">
        <v>0</v>
      </c>
      <c r="U500" s="356">
        <v>0</v>
      </c>
      <c r="V500" s="355">
        <v>251.679</v>
      </c>
      <c r="W500" s="355">
        <v>385</v>
      </c>
      <c r="X500" s="355">
        <v>1404.9</v>
      </c>
      <c r="Y500" s="357">
        <v>385</v>
      </c>
    </row>
    <row r="501" spans="1:25" x14ac:dyDescent="0.25">
      <c r="A501" s="354">
        <v>44825.666666666664</v>
      </c>
      <c r="B501" s="355">
        <v>0</v>
      </c>
      <c r="C501" s="356">
        <v>270.3175</v>
      </c>
      <c r="D501" s="356">
        <v>0</v>
      </c>
      <c r="E501" s="356">
        <v>0</v>
      </c>
      <c r="F501" s="356">
        <v>0</v>
      </c>
      <c r="G501" s="355">
        <v>0</v>
      </c>
      <c r="H501" s="356">
        <v>385</v>
      </c>
      <c r="I501" s="356">
        <v>0</v>
      </c>
      <c r="J501" s="356">
        <v>0</v>
      </c>
      <c r="K501" s="356">
        <v>0</v>
      </c>
      <c r="L501" s="355">
        <v>295</v>
      </c>
      <c r="M501" s="356">
        <v>385</v>
      </c>
      <c r="N501" s="356">
        <v>340</v>
      </c>
      <c r="O501" s="356">
        <v>189.9</v>
      </c>
      <c r="P501" s="356">
        <v>195</v>
      </c>
      <c r="Q501" s="355">
        <v>0</v>
      </c>
      <c r="R501" s="356">
        <v>385</v>
      </c>
      <c r="S501" s="356">
        <v>0</v>
      </c>
      <c r="T501" s="356">
        <v>0</v>
      </c>
      <c r="U501" s="356">
        <v>0</v>
      </c>
      <c r="V501" s="355">
        <v>270.3175</v>
      </c>
      <c r="W501" s="355">
        <v>385</v>
      </c>
      <c r="X501" s="355">
        <v>1404.9</v>
      </c>
      <c r="Y501" s="357">
        <v>385</v>
      </c>
    </row>
    <row r="502" spans="1:25" x14ac:dyDescent="0.25">
      <c r="A502" s="354">
        <v>44825.708333333336</v>
      </c>
      <c r="B502" s="355">
        <v>0</v>
      </c>
      <c r="C502" s="356">
        <v>323.63749999999999</v>
      </c>
      <c r="D502" s="356">
        <v>0</v>
      </c>
      <c r="E502" s="356">
        <v>0</v>
      </c>
      <c r="F502" s="356">
        <v>0</v>
      </c>
      <c r="G502" s="355">
        <v>0</v>
      </c>
      <c r="H502" s="356">
        <v>385</v>
      </c>
      <c r="I502" s="356">
        <v>0</v>
      </c>
      <c r="J502" s="356">
        <v>0</v>
      </c>
      <c r="K502" s="356">
        <v>0</v>
      </c>
      <c r="L502" s="355">
        <v>295</v>
      </c>
      <c r="M502" s="356">
        <v>385</v>
      </c>
      <c r="N502" s="356">
        <v>340</v>
      </c>
      <c r="O502" s="356">
        <v>189.9</v>
      </c>
      <c r="P502" s="356">
        <v>195</v>
      </c>
      <c r="Q502" s="355">
        <v>0</v>
      </c>
      <c r="R502" s="356">
        <v>385</v>
      </c>
      <c r="S502" s="356">
        <v>0</v>
      </c>
      <c r="T502" s="356">
        <v>0</v>
      </c>
      <c r="U502" s="356">
        <v>0</v>
      </c>
      <c r="V502" s="355">
        <v>323.63749999999999</v>
      </c>
      <c r="W502" s="355">
        <v>385</v>
      </c>
      <c r="X502" s="355">
        <v>1404.9</v>
      </c>
      <c r="Y502" s="357">
        <v>385</v>
      </c>
    </row>
    <row r="503" spans="1:25" x14ac:dyDescent="0.25">
      <c r="A503" s="354">
        <v>44825.75</v>
      </c>
      <c r="B503" s="355">
        <v>0</v>
      </c>
      <c r="C503" s="356">
        <v>348.97300000000001</v>
      </c>
      <c r="D503" s="356">
        <v>0</v>
      </c>
      <c r="E503" s="356">
        <v>0</v>
      </c>
      <c r="F503" s="356">
        <v>0</v>
      </c>
      <c r="G503" s="355">
        <v>0</v>
      </c>
      <c r="H503" s="356">
        <v>385</v>
      </c>
      <c r="I503" s="356">
        <v>0</v>
      </c>
      <c r="J503" s="356">
        <v>0</v>
      </c>
      <c r="K503" s="356">
        <v>0</v>
      </c>
      <c r="L503" s="355">
        <v>295</v>
      </c>
      <c r="M503" s="356">
        <v>385</v>
      </c>
      <c r="N503" s="356">
        <v>340</v>
      </c>
      <c r="O503" s="356">
        <v>189.9</v>
      </c>
      <c r="P503" s="356">
        <v>195</v>
      </c>
      <c r="Q503" s="355">
        <v>0</v>
      </c>
      <c r="R503" s="356">
        <v>352</v>
      </c>
      <c r="S503" s="356">
        <v>0</v>
      </c>
      <c r="T503" s="356">
        <v>0</v>
      </c>
      <c r="U503" s="356">
        <v>0</v>
      </c>
      <c r="V503" s="355">
        <v>348.97300000000001</v>
      </c>
      <c r="W503" s="355">
        <v>385</v>
      </c>
      <c r="X503" s="355">
        <v>1404.9</v>
      </c>
      <c r="Y503" s="357">
        <v>352</v>
      </c>
    </row>
    <row r="504" spans="1:25" x14ac:dyDescent="0.25">
      <c r="A504" s="354">
        <v>44825.791666666664</v>
      </c>
      <c r="B504" s="355">
        <v>0</v>
      </c>
      <c r="C504" s="356">
        <v>348.44</v>
      </c>
      <c r="D504" s="356">
        <v>0</v>
      </c>
      <c r="E504" s="356">
        <v>0</v>
      </c>
      <c r="F504" s="356">
        <v>0</v>
      </c>
      <c r="G504" s="355">
        <v>0</v>
      </c>
      <c r="H504" s="356">
        <v>385</v>
      </c>
      <c r="I504" s="356">
        <v>0</v>
      </c>
      <c r="J504" s="356">
        <v>0</v>
      </c>
      <c r="K504" s="356">
        <v>0</v>
      </c>
      <c r="L504" s="355">
        <v>295</v>
      </c>
      <c r="M504" s="356">
        <v>385</v>
      </c>
      <c r="N504" s="356">
        <v>340</v>
      </c>
      <c r="O504" s="356">
        <v>189.9</v>
      </c>
      <c r="P504" s="356">
        <v>195</v>
      </c>
      <c r="Q504" s="355">
        <v>0</v>
      </c>
      <c r="R504" s="356">
        <v>349</v>
      </c>
      <c r="S504" s="356">
        <v>0</v>
      </c>
      <c r="T504" s="356">
        <v>0</v>
      </c>
      <c r="U504" s="356">
        <v>0</v>
      </c>
      <c r="V504" s="355">
        <v>348.44</v>
      </c>
      <c r="W504" s="355">
        <v>385</v>
      </c>
      <c r="X504" s="355">
        <v>1404.9</v>
      </c>
      <c r="Y504" s="357">
        <v>349</v>
      </c>
    </row>
    <row r="505" spans="1:25" x14ac:dyDescent="0.25">
      <c r="A505" s="354">
        <v>44825.833333333336</v>
      </c>
      <c r="B505" s="355">
        <v>0</v>
      </c>
      <c r="C505" s="356">
        <v>315.61399999999998</v>
      </c>
      <c r="D505" s="356">
        <v>0</v>
      </c>
      <c r="E505" s="356">
        <v>0</v>
      </c>
      <c r="F505" s="356">
        <v>0</v>
      </c>
      <c r="G505" s="355">
        <v>0</v>
      </c>
      <c r="H505" s="356">
        <v>385</v>
      </c>
      <c r="I505" s="356">
        <v>0</v>
      </c>
      <c r="J505" s="356">
        <v>0</v>
      </c>
      <c r="K505" s="356">
        <v>0</v>
      </c>
      <c r="L505" s="355">
        <v>295</v>
      </c>
      <c r="M505" s="356">
        <v>385</v>
      </c>
      <c r="N505" s="356">
        <v>340</v>
      </c>
      <c r="O505" s="356">
        <v>189.9</v>
      </c>
      <c r="P505" s="356">
        <v>195</v>
      </c>
      <c r="Q505" s="355">
        <v>0</v>
      </c>
      <c r="R505" s="356">
        <v>348</v>
      </c>
      <c r="S505" s="356">
        <v>0</v>
      </c>
      <c r="T505" s="356">
        <v>0</v>
      </c>
      <c r="U505" s="356">
        <v>0</v>
      </c>
      <c r="V505" s="355">
        <v>315.61399999999998</v>
      </c>
      <c r="W505" s="355">
        <v>385</v>
      </c>
      <c r="X505" s="355">
        <v>1404.9</v>
      </c>
      <c r="Y505" s="357">
        <v>348</v>
      </c>
    </row>
    <row r="506" spans="1:25" x14ac:dyDescent="0.25">
      <c r="A506" s="354">
        <v>44825.875</v>
      </c>
      <c r="B506" s="355">
        <v>0</v>
      </c>
      <c r="C506" s="356">
        <v>263.75799999999998</v>
      </c>
      <c r="D506" s="356">
        <v>0</v>
      </c>
      <c r="E506" s="356">
        <v>0</v>
      </c>
      <c r="F506" s="356">
        <v>0</v>
      </c>
      <c r="G506" s="355">
        <v>0</v>
      </c>
      <c r="H506" s="356">
        <v>385</v>
      </c>
      <c r="I506" s="356">
        <v>0</v>
      </c>
      <c r="J506" s="356">
        <v>0</v>
      </c>
      <c r="K506" s="356">
        <v>0</v>
      </c>
      <c r="L506" s="355">
        <v>295</v>
      </c>
      <c r="M506" s="356">
        <v>385</v>
      </c>
      <c r="N506" s="356">
        <v>340</v>
      </c>
      <c r="O506" s="356">
        <v>189.9</v>
      </c>
      <c r="P506" s="356">
        <v>195</v>
      </c>
      <c r="Q506" s="355">
        <v>0</v>
      </c>
      <c r="R506" s="356">
        <v>347.5</v>
      </c>
      <c r="S506" s="356">
        <v>0</v>
      </c>
      <c r="T506" s="356">
        <v>0</v>
      </c>
      <c r="U506" s="356">
        <v>0</v>
      </c>
      <c r="V506" s="355">
        <v>263.75799999999998</v>
      </c>
      <c r="W506" s="355">
        <v>385</v>
      </c>
      <c r="X506" s="355">
        <v>1404.9</v>
      </c>
      <c r="Y506" s="357">
        <v>347.5</v>
      </c>
    </row>
    <row r="507" spans="1:25" x14ac:dyDescent="0.25">
      <c r="A507" s="354">
        <v>44825.916666666664</v>
      </c>
      <c r="B507" s="355">
        <v>0</v>
      </c>
      <c r="C507" s="356">
        <v>251.64850000000001</v>
      </c>
      <c r="D507" s="356">
        <v>0</v>
      </c>
      <c r="E507" s="356">
        <v>0</v>
      </c>
      <c r="F507" s="356">
        <v>0</v>
      </c>
      <c r="G507" s="355">
        <v>0</v>
      </c>
      <c r="H507" s="356">
        <v>385</v>
      </c>
      <c r="I507" s="356">
        <v>0</v>
      </c>
      <c r="J507" s="356">
        <v>0</v>
      </c>
      <c r="K507" s="356">
        <v>0</v>
      </c>
      <c r="L507" s="355">
        <v>295</v>
      </c>
      <c r="M507" s="356">
        <v>385</v>
      </c>
      <c r="N507" s="356">
        <v>340</v>
      </c>
      <c r="O507" s="356">
        <v>189.9</v>
      </c>
      <c r="P507" s="356">
        <v>195</v>
      </c>
      <c r="Q507" s="355">
        <v>0</v>
      </c>
      <c r="R507" s="356">
        <v>347.5</v>
      </c>
      <c r="S507" s="356">
        <v>0</v>
      </c>
      <c r="T507" s="356">
        <v>0</v>
      </c>
      <c r="U507" s="356">
        <v>0</v>
      </c>
      <c r="V507" s="355">
        <v>251.64850000000001</v>
      </c>
      <c r="W507" s="355">
        <v>385</v>
      </c>
      <c r="X507" s="355">
        <v>1404.9</v>
      </c>
      <c r="Y507" s="357">
        <v>347.5</v>
      </c>
    </row>
    <row r="508" spans="1:25" x14ac:dyDescent="0.25">
      <c r="A508" s="354">
        <v>44825.958333333336</v>
      </c>
      <c r="B508" s="355">
        <v>0</v>
      </c>
      <c r="C508" s="356">
        <v>250.27500000000001</v>
      </c>
      <c r="D508" s="356">
        <v>0</v>
      </c>
      <c r="E508" s="356">
        <v>0</v>
      </c>
      <c r="F508" s="356">
        <v>0</v>
      </c>
      <c r="G508" s="355">
        <v>0</v>
      </c>
      <c r="H508" s="356">
        <v>385</v>
      </c>
      <c r="I508" s="356">
        <v>0</v>
      </c>
      <c r="J508" s="356">
        <v>0</v>
      </c>
      <c r="K508" s="356">
        <v>0</v>
      </c>
      <c r="L508" s="355">
        <v>295</v>
      </c>
      <c r="M508" s="356">
        <v>385</v>
      </c>
      <c r="N508" s="356">
        <v>340</v>
      </c>
      <c r="O508" s="356">
        <v>189.9</v>
      </c>
      <c r="P508" s="356">
        <v>195</v>
      </c>
      <c r="Q508" s="355">
        <v>0</v>
      </c>
      <c r="R508" s="356">
        <v>347.5</v>
      </c>
      <c r="S508" s="356">
        <v>0</v>
      </c>
      <c r="T508" s="356">
        <v>0</v>
      </c>
      <c r="U508" s="356">
        <v>0</v>
      </c>
      <c r="V508" s="355">
        <v>250.27500000000001</v>
      </c>
      <c r="W508" s="355">
        <v>385</v>
      </c>
      <c r="X508" s="355">
        <v>1404.9</v>
      </c>
      <c r="Y508" s="357">
        <v>347.5</v>
      </c>
    </row>
    <row r="509" spans="1:25" x14ac:dyDescent="0.25">
      <c r="A509" s="354">
        <v>44826</v>
      </c>
      <c r="B509" s="355">
        <v>0</v>
      </c>
      <c r="C509" s="356">
        <v>250.7235</v>
      </c>
      <c r="D509" s="356">
        <v>0</v>
      </c>
      <c r="E509" s="356">
        <v>0</v>
      </c>
      <c r="F509" s="356">
        <v>0</v>
      </c>
      <c r="G509" s="355">
        <v>0</v>
      </c>
      <c r="H509" s="356">
        <v>385</v>
      </c>
      <c r="I509" s="356">
        <v>0</v>
      </c>
      <c r="J509" s="356">
        <v>0</v>
      </c>
      <c r="K509" s="356">
        <v>0</v>
      </c>
      <c r="L509" s="355">
        <v>295</v>
      </c>
      <c r="M509" s="356">
        <v>385</v>
      </c>
      <c r="N509" s="356">
        <v>340</v>
      </c>
      <c r="O509" s="356">
        <v>189.9</v>
      </c>
      <c r="P509" s="356">
        <v>195</v>
      </c>
      <c r="Q509" s="355">
        <v>0</v>
      </c>
      <c r="R509" s="356">
        <v>347.5</v>
      </c>
      <c r="S509" s="356">
        <v>0</v>
      </c>
      <c r="T509" s="356">
        <v>0</v>
      </c>
      <c r="U509" s="356">
        <v>0</v>
      </c>
      <c r="V509" s="355">
        <v>250.7235</v>
      </c>
      <c r="W509" s="355">
        <v>385</v>
      </c>
      <c r="X509" s="355">
        <v>1404.9</v>
      </c>
      <c r="Y509" s="357">
        <v>347.5</v>
      </c>
    </row>
    <row r="510" spans="1:25" x14ac:dyDescent="0.25">
      <c r="A510" s="354">
        <v>44826.041666666664</v>
      </c>
      <c r="B510" s="355">
        <v>0</v>
      </c>
      <c r="C510" s="356">
        <v>220.8355</v>
      </c>
      <c r="D510" s="356">
        <v>0</v>
      </c>
      <c r="E510" s="356">
        <v>0</v>
      </c>
      <c r="F510" s="356">
        <v>0</v>
      </c>
      <c r="G510" s="355">
        <v>0</v>
      </c>
      <c r="H510" s="356">
        <v>358.5</v>
      </c>
      <c r="I510" s="356">
        <v>0</v>
      </c>
      <c r="J510" s="356">
        <v>0</v>
      </c>
      <c r="K510" s="356">
        <v>0</v>
      </c>
      <c r="L510" s="355">
        <v>295</v>
      </c>
      <c r="M510" s="356">
        <v>385</v>
      </c>
      <c r="N510" s="356">
        <v>340</v>
      </c>
      <c r="O510" s="356">
        <v>189.9</v>
      </c>
      <c r="P510" s="356">
        <v>195</v>
      </c>
      <c r="Q510" s="355">
        <v>0</v>
      </c>
      <c r="R510" s="356">
        <v>357.5</v>
      </c>
      <c r="S510" s="356">
        <v>0</v>
      </c>
      <c r="T510" s="356">
        <v>0</v>
      </c>
      <c r="U510" s="356">
        <v>0</v>
      </c>
      <c r="V510" s="355">
        <v>220.8355</v>
      </c>
      <c r="W510" s="355">
        <v>358.5</v>
      </c>
      <c r="X510" s="355">
        <v>1404.9</v>
      </c>
      <c r="Y510" s="357">
        <v>357.5</v>
      </c>
    </row>
    <row r="511" spans="1:25" x14ac:dyDescent="0.25">
      <c r="A511" s="354">
        <v>44826.083333333336</v>
      </c>
      <c r="B511" s="355">
        <v>0</v>
      </c>
      <c r="C511" s="356">
        <v>126.715</v>
      </c>
      <c r="D511" s="356">
        <v>0</v>
      </c>
      <c r="E511" s="356">
        <v>0</v>
      </c>
      <c r="F511" s="356">
        <v>0</v>
      </c>
      <c r="G511" s="355">
        <v>0</v>
      </c>
      <c r="H511" s="356">
        <v>128.5</v>
      </c>
      <c r="I511" s="356">
        <v>0</v>
      </c>
      <c r="J511" s="356">
        <v>0</v>
      </c>
      <c r="K511" s="356">
        <v>0</v>
      </c>
      <c r="L511" s="355">
        <v>295</v>
      </c>
      <c r="M511" s="356">
        <v>385</v>
      </c>
      <c r="N511" s="356">
        <v>340</v>
      </c>
      <c r="O511" s="356">
        <v>189.9</v>
      </c>
      <c r="P511" s="356">
        <v>195</v>
      </c>
      <c r="Q511" s="355">
        <v>0</v>
      </c>
      <c r="R511" s="356">
        <v>128.5</v>
      </c>
      <c r="S511" s="356">
        <v>0</v>
      </c>
      <c r="T511" s="356">
        <v>0</v>
      </c>
      <c r="U511" s="356">
        <v>0</v>
      </c>
      <c r="V511" s="355">
        <v>126.715</v>
      </c>
      <c r="W511" s="355">
        <v>128.5</v>
      </c>
      <c r="X511" s="355">
        <v>1404.9</v>
      </c>
      <c r="Y511" s="357">
        <v>128.5</v>
      </c>
    </row>
    <row r="512" spans="1:25" x14ac:dyDescent="0.25">
      <c r="A512" s="354">
        <v>44826.125</v>
      </c>
      <c r="B512" s="355">
        <v>0</v>
      </c>
      <c r="C512" s="356">
        <v>0</v>
      </c>
      <c r="D512" s="356">
        <v>0</v>
      </c>
      <c r="E512" s="356">
        <v>0</v>
      </c>
      <c r="F512" s="356">
        <v>0</v>
      </c>
      <c r="G512" s="355">
        <v>0</v>
      </c>
      <c r="H512" s="356">
        <v>0</v>
      </c>
      <c r="I512" s="356">
        <v>0</v>
      </c>
      <c r="J512" s="356">
        <v>0</v>
      </c>
      <c r="K512" s="356">
        <v>0</v>
      </c>
      <c r="L512" s="355">
        <v>295</v>
      </c>
      <c r="M512" s="356">
        <v>385</v>
      </c>
      <c r="N512" s="356">
        <v>340</v>
      </c>
      <c r="O512" s="356">
        <v>189.9</v>
      </c>
      <c r="P512" s="356">
        <v>195</v>
      </c>
      <c r="Q512" s="355">
        <v>0</v>
      </c>
      <c r="R512" s="356">
        <v>0</v>
      </c>
      <c r="S512" s="356">
        <v>0</v>
      </c>
      <c r="T512" s="356">
        <v>0</v>
      </c>
      <c r="U512" s="356">
        <v>0</v>
      </c>
      <c r="V512" s="355">
        <v>0</v>
      </c>
      <c r="W512" s="355">
        <v>0</v>
      </c>
      <c r="X512" s="355">
        <v>1404.9</v>
      </c>
      <c r="Y512" s="357">
        <v>0</v>
      </c>
    </row>
    <row r="513" spans="1:25" x14ac:dyDescent="0.25">
      <c r="A513" s="354">
        <v>44826.166666666664</v>
      </c>
      <c r="B513" s="355">
        <v>0</v>
      </c>
      <c r="C513" s="356">
        <v>0</v>
      </c>
      <c r="D513" s="356">
        <v>0</v>
      </c>
      <c r="E513" s="356">
        <v>0</v>
      </c>
      <c r="F513" s="356">
        <v>0</v>
      </c>
      <c r="G513" s="355">
        <v>0</v>
      </c>
      <c r="H513" s="356">
        <v>0</v>
      </c>
      <c r="I513" s="356">
        <v>0</v>
      </c>
      <c r="J513" s="356">
        <v>0</v>
      </c>
      <c r="K513" s="356">
        <v>0</v>
      </c>
      <c r="L513" s="355">
        <v>295</v>
      </c>
      <c r="M513" s="356">
        <v>385</v>
      </c>
      <c r="N513" s="356">
        <v>340</v>
      </c>
      <c r="O513" s="356">
        <v>189.9</v>
      </c>
      <c r="P513" s="356">
        <v>195</v>
      </c>
      <c r="Q513" s="355">
        <v>0</v>
      </c>
      <c r="R513" s="356">
        <v>0</v>
      </c>
      <c r="S513" s="356">
        <v>0</v>
      </c>
      <c r="T513" s="356">
        <v>0</v>
      </c>
      <c r="U513" s="356">
        <v>0</v>
      </c>
      <c r="V513" s="355">
        <v>0</v>
      </c>
      <c r="W513" s="355">
        <v>0</v>
      </c>
      <c r="X513" s="355">
        <v>1404.9</v>
      </c>
      <c r="Y513" s="357">
        <v>0</v>
      </c>
    </row>
    <row r="514" spans="1:25" x14ac:dyDescent="0.25">
      <c r="A514" s="354">
        <v>44826.208333333336</v>
      </c>
      <c r="B514" s="355">
        <v>0</v>
      </c>
      <c r="C514" s="356">
        <v>0</v>
      </c>
      <c r="D514" s="356">
        <v>0</v>
      </c>
      <c r="E514" s="356">
        <v>0</v>
      </c>
      <c r="F514" s="356">
        <v>0</v>
      </c>
      <c r="G514" s="355">
        <v>0</v>
      </c>
      <c r="H514" s="356">
        <v>0</v>
      </c>
      <c r="I514" s="356">
        <v>0</v>
      </c>
      <c r="J514" s="356">
        <v>0</v>
      </c>
      <c r="K514" s="356">
        <v>0</v>
      </c>
      <c r="L514" s="355">
        <v>295</v>
      </c>
      <c r="M514" s="356">
        <v>385</v>
      </c>
      <c r="N514" s="356">
        <v>340</v>
      </c>
      <c r="O514" s="356">
        <v>189.9</v>
      </c>
      <c r="P514" s="356">
        <v>195</v>
      </c>
      <c r="Q514" s="355">
        <v>0</v>
      </c>
      <c r="R514" s="356">
        <v>0</v>
      </c>
      <c r="S514" s="356">
        <v>0</v>
      </c>
      <c r="T514" s="356">
        <v>0</v>
      </c>
      <c r="U514" s="356">
        <v>0</v>
      </c>
      <c r="V514" s="355">
        <v>0</v>
      </c>
      <c r="W514" s="355">
        <v>0</v>
      </c>
      <c r="X514" s="355">
        <v>1404.9</v>
      </c>
      <c r="Y514" s="357">
        <v>0</v>
      </c>
    </row>
    <row r="515" spans="1:25" x14ac:dyDescent="0.25">
      <c r="A515" s="354">
        <v>44826.25</v>
      </c>
      <c r="B515" s="355">
        <v>0</v>
      </c>
      <c r="C515" s="356">
        <v>0</v>
      </c>
      <c r="D515" s="356">
        <v>0</v>
      </c>
      <c r="E515" s="356">
        <v>0</v>
      </c>
      <c r="F515" s="356">
        <v>0</v>
      </c>
      <c r="G515" s="355">
        <v>0</v>
      </c>
      <c r="H515" s="356">
        <v>0</v>
      </c>
      <c r="I515" s="356">
        <v>0</v>
      </c>
      <c r="J515" s="356">
        <v>0</v>
      </c>
      <c r="K515" s="356">
        <v>0</v>
      </c>
      <c r="L515" s="355">
        <v>295</v>
      </c>
      <c r="M515" s="356">
        <v>385</v>
      </c>
      <c r="N515" s="356">
        <v>340</v>
      </c>
      <c r="O515" s="356">
        <v>189.9</v>
      </c>
      <c r="P515" s="356">
        <v>195</v>
      </c>
      <c r="Q515" s="355">
        <v>0</v>
      </c>
      <c r="R515" s="356">
        <v>0</v>
      </c>
      <c r="S515" s="356">
        <v>0</v>
      </c>
      <c r="T515" s="356">
        <v>0</v>
      </c>
      <c r="U515" s="356">
        <v>0</v>
      </c>
      <c r="V515" s="355">
        <v>0</v>
      </c>
      <c r="W515" s="355">
        <v>0</v>
      </c>
      <c r="X515" s="355">
        <v>1404.9</v>
      </c>
      <c r="Y515" s="357">
        <v>0</v>
      </c>
    </row>
    <row r="516" spans="1:25" x14ac:dyDescent="0.25">
      <c r="A516" s="354">
        <v>44826.291666666664</v>
      </c>
      <c r="B516" s="355">
        <v>0</v>
      </c>
      <c r="C516" s="356">
        <v>0</v>
      </c>
      <c r="D516" s="356">
        <v>0</v>
      </c>
      <c r="E516" s="356">
        <v>0</v>
      </c>
      <c r="F516" s="356">
        <v>0</v>
      </c>
      <c r="G516" s="355">
        <v>0</v>
      </c>
      <c r="H516" s="356">
        <v>0</v>
      </c>
      <c r="I516" s="356">
        <v>0</v>
      </c>
      <c r="J516" s="356">
        <v>0</v>
      </c>
      <c r="K516" s="356">
        <v>0</v>
      </c>
      <c r="L516" s="355">
        <v>295</v>
      </c>
      <c r="M516" s="356">
        <v>385</v>
      </c>
      <c r="N516" s="356">
        <v>340</v>
      </c>
      <c r="O516" s="356">
        <v>189.9</v>
      </c>
      <c r="P516" s="356">
        <v>195</v>
      </c>
      <c r="Q516" s="355">
        <v>0</v>
      </c>
      <c r="R516" s="356">
        <v>0</v>
      </c>
      <c r="S516" s="356">
        <v>0</v>
      </c>
      <c r="T516" s="356">
        <v>0</v>
      </c>
      <c r="U516" s="356">
        <v>0</v>
      </c>
      <c r="V516" s="355">
        <v>0</v>
      </c>
      <c r="W516" s="355">
        <v>0</v>
      </c>
      <c r="X516" s="355">
        <v>1404.9</v>
      </c>
      <c r="Y516" s="357">
        <v>0</v>
      </c>
    </row>
    <row r="517" spans="1:25" x14ac:dyDescent="0.25">
      <c r="A517" s="354">
        <v>44826.333333333336</v>
      </c>
      <c r="B517" s="355">
        <v>0</v>
      </c>
      <c r="C517" s="356">
        <v>0</v>
      </c>
      <c r="D517" s="356">
        <v>0</v>
      </c>
      <c r="E517" s="356">
        <v>0</v>
      </c>
      <c r="F517" s="356">
        <v>0</v>
      </c>
      <c r="G517" s="355">
        <v>0</v>
      </c>
      <c r="H517" s="356">
        <v>0</v>
      </c>
      <c r="I517" s="356">
        <v>0</v>
      </c>
      <c r="J517" s="356">
        <v>0</v>
      </c>
      <c r="K517" s="356">
        <v>0</v>
      </c>
      <c r="L517" s="355">
        <v>295</v>
      </c>
      <c r="M517" s="356">
        <v>385</v>
      </c>
      <c r="N517" s="356">
        <v>340</v>
      </c>
      <c r="O517" s="356">
        <v>189.9</v>
      </c>
      <c r="P517" s="356">
        <v>195</v>
      </c>
      <c r="Q517" s="355">
        <v>0</v>
      </c>
      <c r="R517" s="356">
        <v>0</v>
      </c>
      <c r="S517" s="356">
        <v>0</v>
      </c>
      <c r="T517" s="356">
        <v>0</v>
      </c>
      <c r="U517" s="356">
        <v>0</v>
      </c>
      <c r="V517" s="355">
        <v>0</v>
      </c>
      <c r="W517" s="355">
        <v>0</v>
      </c>
      <c r="X517" s="355">
        <v>1404.9</v>
      </c>
      <c r="Y517" s="357">
        <v>0</v>
      </c>
    </row>
    <row r="518" spans="1:25" x14ac:dyDescent="0.25">
      <c r="A518" s="354">
        <v>44826.375</v>
      </c>
      <c r="B518" s="355">
        <v>0</v>
      </c>
      <c r="C518" s="356">
        <v>0</v>
      </c>
      <c r="D518" s="356">
        <v>0</v>
      </c>
      <c r="E518" s="356">
        <v>0</v>
      </c>
      <c r="F518" s="356">
        <v>0</v>
      </c>
      <c r="G518" s="355">
        <v>0</v>
      </c>
      <c r="H518" s="356">
        <v>0</v>
      </c>
      <c r="I518" s="356">
        <v>0</v>
      </c>
      <c r="J518" s="356">
        <v>0</v>
      </c>
      <c r="K518" s="356">
        <v>0</v>
      </c>
      <c r="L518" s="355">
        <v>295</v>
      </c>
      <c r="M518" s="356">
        <v>385</v>
      </c>
      <c r="N518" s="356">
        <v>340</v>
      </c>
      <c r="O518" s="356">
        <v>189.9</v>
      </c>
      <c r="P518" s="356">
        <v>195</v>
      </c>
      <c r="Q518" s="355">
        <v>0</v>
      </c>
      <c r="R518" s="356">
        <v>0</v>
      </c>
      <c r="S518" s="356">
        <v>0</v>
      </c>
      <c r="T518" s="356">
        <v>0</v>
      </c>
      <c r="U518" s="356">
        <v>0</v>
      </c>
      <c r="V518" s="355">
        <v>0</v>
      </c>
      <c r="W518" s="355">
        <v>0</v>
      </c>
      <c r="X518" s="355">
        <v>1404.9</v>
      </c>
      <c r="Y518" s="357">
        <v>0</v>
      </c>
    </row>
    <row r="519" spans="1:25" x14ac:dyDescent="0.25">
      <c r="A519" s="354">
        <v>44826.416666666664</v>
      </c>
      <c r="B519" s="355">
        <v>0</v>
      </c>
      <c r="C519" s="356">
        <v>0</v>
      </c>
      <c r="D519" s="356">
        <v>0</v>
      </c>
      <c r="E519" s="356">
        <v>0</v>
      </c>
      <c r="F519" s="356">
        <v>0</v>
      </c>
      <c r="G519" s="355">
        <v>0</v>
      </c>
      <c r="H519" s="356">
        <v>0</v>
      </c>
      <c r="I519" s="356">
        <v>0</v>
      </c>
      <c r="J519" s="356">
        <v>0</v>
      </c>
      <c r="K519" s="356">
        <v>0</v>
      </c>
      <c r="L519" s="355">
        <v>295</v>
      </c>
      <c r="M519" s="356">
        <v>385</v>
      </c>
      <c r="N519" s="356">
        <v>340</v>
      </c>
      <c r="O519" s="356">
        <v>189.9</v>
      </c>
      <c r="P519" s="356">
        <v>195</v>
      </c>
      <c r="Q519" s="355">
        <v>0</v>
      </c>
      <c r="R519" s="356">
        <v>0</v>
      </c>
      <c r="S519" s="356">
        <v>0</v>
      </c>
      <c r="T519" s="356">
        <v>0</v>
      </c>
      <c r="U519" s="356">
        <v>0</v>
      </c>
      <c r="V519" s="355">
        <v>0</v>
      </c>
      <c r="W519" s="355">
        <v>0</v>
      </c>
      <c r="X519" s="355">
        <v>1404.9</v>
      </c>
      <c r="Y519" s="357">
        <v>0</v>
      </c>
    </row>
    <row r="520" spans="1:25" x14ac:dyDescent="0.25">
      <c r="A520" s="354">
        <v>44826.458333333336</v>
      </c>
      <c r="B520" s="355">
        <v>0</v>
      </c>
      <c r="C520" s="356">
        <v>0</v>
      </c>
      <c r="D520" s="356">
        <v>0</v>
      </c>
      <c r="E520" s="356">
        <v>0</v>
      </c>
      <c r="F520" s="356">
        <v>0</v>
      </c>
      <c r="G520" s="355">
        <v>0</v>
      </c>
      <c r="H520" s="356">
        <v>0</v>
      </c>
      <c r="I520" s="356">
        <v>0</v>
      </c>
      <c r="J520" s="356">
        <v>0</v>
      </c>
      <c r="K520" s="356">
        <v>0</v>
      </c>
      <c r="L520" s="355">
        <v>295</v>
      </c>
      <c r="M520" s="356">
        <v>385</v>
      </c>
      <c r="N520" s="356">
        <v>340</v>
      </c>
      <c r="O520" s="356">
        <v>189.9</v>
      </c>
      <c r="P520" s="356">
        <v>195</v>
      </c>
      <c r="Q520" s="355">
        <v>0</v>
      </c>
      <c r="R520" s="356">
        <v>0</v>
      </c>
      <c r="S520" s="356">
        <v>0</v>
      </c>
      <c r="T520" s="356">
        <v>0</v>
      </c>
      <c r="U520" s="356">
        <v>0</v>
      </c>
      <c r="V520" s="355">
        <v>0</v>
      </c>
      <c r="W520" s="355">
        <v>0</v>
      </c>
      <c r="X520" s="355">
        <v>1404.9</v>
      </c>
      <c r="Y520" s="357">
        <v>0</v>
      </c>
    </row>
    <row r="521" spans="1:25" x14ac:dyDescent="0.25">
      <c r="A521" s="354">
        <v>44826.5</v>
      </c>
      <c r="B521" s="355">
        <v>0</v>
      </c>
      <c r="C521" s="356">
        <v>0</v>
      </c>
      <c r="D521" s="356">
        <v>0</v>
      </c>
      <c r="E521" s="356">
        <v>0</v>
      </c>
      <c r="F521" s="356">
        <v>0</v>
      </c>
      <c r="G521" s="355">
        <v>0</v>
      </c>
      <c r="H521" s="356">
        <v>0</v>
      </c>
      <c r="I521" s="356">
        <v>0</v>
      </c>
      <c r="J521" s="356">
        <v>0</v>
      </c>
      <c r="K521" s="356">
        <v>0</v>
      </c>
      <c r="L521" s="355">
        <v>295</v>
      </c>
      <c r="M521" s="356">
        <v>385</v>
      </c>
      <c r="N521" s="356">
        <v>340</v>
      </c>
      <c r="O521" s="356">
        <v>189.9</v>
      </c>
      <c r="P521" s="356">
        <v>195</v>
      </c>
      <c r="Q521" s="355">
        <v>0</v>
      </c>
      <c r="R521" s="356">
        <v>0</v>
      </c>
      <c r="S521" s="356">
        <v>0</v>
      </c>
      <c r="T521" s="356">
        <v>0</v>
      </c>
      <c r="U521" s="356">
        <v>0</v>
      </c>
      <c r="V521" s="355">
        <v>0</v>
      </c>
      <c r="W521" s="355">
        <v>0</v>
      </c>
      <c r="X521" s="355">
        <v>1404.9</v>
      </c>
      <c r="Y521" s="357">
        <v>0</v>
      </c>
    </row>
    <row r="522" spans="1:25" x14ac:dyDescent="0.25">
      <c r="A522" s="354">
        <v>44826.541666666664</v>
      </c>
      <c r="B522" s="355">
        <v>0</v>
      </c>
      <c r="C522" s="356">
        <v>0</v>
      </c>
      <c r="D522" s="356">
        <v>0</v>
      </c>
      <c r="E522" s="356">
        <v>0</v>
      </c>
      <c r="F522" s="356">
        <v>0</v>
      </c>
      <c r="G522" s="355">
        <v>0</v>
      </c>
      <c r="H522" s="356">
        <v>0</v>
      </c>
      <c r="I522" s="356">
        <v>0</v>
      </c>
      <c r="J522" s="356">
        <v>0</v>
      </c>
      <c r="K522" s="356">
        <v>0</v>
      </c>
      <c r="L522" s="355">
        <v>295</v>
      </c>
      <c r="M522" s="356">
        <v>385</v>
      </c>
      <c r="N522" s="356">
        <v>340</v>
      </c>
      <c r="O522" s="356">
        <v>189.9</v>
      </c>
      <c r="P522" s="356">
        <v>195</v>
      </c>
      <c r="Q522" s="355">
        <v>0</v>
      </c>
      <c r="R522" s="356">
        <v>0</v>
      </c>
      <c r="S522" s="356">
        <v>0</v>
      </c>
      <c r="T522" s="356">
        <v>0</v>
      </c>
      <c r="U522" s="356">
        <v>0</v>
      </c>
      <c r="V522" s="355">
        <v>0</v>
      </c>
      <c r="W522" s="355">
        <v>0</v>
      </c>
      <c r="X522" s="355">
        <v>1404.9</v>
      </c>
      <c r="Y522" s="357">
        <v>0</v>
      </c>
    </row>
    <row r="523" spans="1:25" x14ac:dyDescent="0.25">
      <c r="A523" s="354">
        <v>44826.583333333336</v>
      </c>
      <c r="B523" s="355">
        <v>0</v>
      </c>
      <c r="C523" s="356">
        <v>0</v>
      </c>
      <c r="D523" s="356">
        <v>0</v>
      </c>
      <c r="E523" s="356">
        <v>0</v>
      </c>
      <c r="F523" s="356">
        <v>0</v>
      </c>
      <c r="G523" s="355">
        <v>0</v>
      </c>
      <c r="H523" s="356">
        <v>0</v>
      </c>
      <c r="I523" s="356">
        <v>0</v>
      </c>
      <c r="J523" s="356">
        <v>0</v>
      </c>
      <c r="K523" s="356">
        <v>0</v>
      </c>
      <c r="L523" s="355">
        <v>295</v>
      </c>
      <c r="M523" s="356">
        <v>385</v>
      </c>
      <c r="N523" s="356">
        <v>340</v>
      </c>
      <c r="O523" s="356">
        <v>189.9</v>
      </c>
      <c r="P523" s="356">
        <v>195</v>
      </c>
      <c r="Q523" s="355">
        <v>0</v>
      </c>
      <c r="R523" s="356">
        <v>0</v>
      </c>
      <c r="S523" s="356">
        <v>0</v>
      </c>
      <c r="T523" s="356">
        <v>0</v>
      </c>
      <c r="U523" s="356">
        <v>0</v>
      </c>
      <c r="V523" s="355">
        <v>0</v>
      </c>
      <c r="W523" s="355">
        <v>0</v>
      </c>
      <c r="X523" s="355">
        <v>1404.9</v>
      </c>
      <c r="Y523" s="357">
        <v>0</v>
      </c>
    </row>
    <row r="524" spans="1:25" x14ac:dyDescent="0.25">
      <c r="A524" s="354">
        <v>44826.625</v>
      </c>
      <c r="B524" s="355">
        <v>0</v>
      </c>
      <c r="C524" s="356">
        <v>0</v>
      </c>
      <c r="D524" s="356">
        <v>0</v>
      </c>
      <c r="E524" s="356">
        <v>0</v>
      </c>
      <c r="F524" s="356">
        <v>0</v>
      </c>
      <c r="G524" s="355">
        <v>0</v>
      </c>
      <c r="H524" s="356">
        <v>0</v>
      </c>
      <c r="I524" s="356">
        <v>0</v>
      </c>
      <c r="J524" s="356">
        <v>0</v>
      </c>
      <c r="K524" s="356">
        <v>0</v>
      </c>
      <c r="L524" s="355">
        <v>295</v>
      </c>
      <c r="M524" s="356">
        <v>385</v>
      </c>
      <c r="N524" s="356">
        <v>340</v>
      </c>
      <c r="O524" s="356">
        <v>189.9</v>
      </c>
      <c r="P524" s="356">
        <v>195</v>
      </c>
      <c r="Q524" s="355">
        <v>0</v>
      </c>
      <c r="R524" s="356">
        <v>0</v>
      </c>
      <c r="S524" s="356">
        <v>0</v>
      </c>
      <c r="T524" s="356">
        <v>0</v>
      </c>
      <c r="U524" s="356">
        <v>0</v>
      </c>
      <c r="V524" s="355">
        <v>0</v>
      </c>
      <c r="W524" s="355">
        <v>0</v>
      </c>
      <c r="X524" s="355">
        <v>1404.9</v>
      </c>
      <c r="Y524" s="357">
        <v>0</v>
      </c>
    </row>
    <row r="525" spans="1:25" x14ac:dyDescent="0.25">
      <c r="A525" s="354">
        <v>44826.666666666664</v>
      </c>
      <c r="B525" s="355">
        <v>0</v>
      </c>
      <c r="C525" s="356">
        <v>0</v>
      </c>
      <c r="D525" s="356">
        <v>0</v>
      </c>
      <c r="E525" s="356">
        <v>0</v>
      </c>
      <c r="F525" s="356">
        <v>0</v>
      </c>
      <c r="G525" s="355">
        <v>0</v>
      </c>
      <c r="H525" s="356">
        <v>0</v>
      </c>
      <c r="I525" s="356">
        <v>0</v>
      </c>
      <c r="J525" s="356">
        <v>0</v>
      </c>
      <c r="K525" s="356">
        <v>0</v>
      </c>
      <c r="L525" s="355">
        <v>295</v>
      </c>
      <c r="M525" s="356">
        <v>385</v>
      </c>
      <c r="N525" s="356">
        <v>340</v>
      </c>
      <c r="O525" s="356">
        <v>189.9</v>
      </c>
      <c r="P525" s="356">
        <v>195</v>
      </c>
      <c r="Q525" s="355">
        <v>0</v>
      </c>
      <c r="R525" s="356">
        <v>0</v>
      </c>
      <c r="S525" s="356">
        <v>0</v>
      </c>
      <c r="T525" s="356">
        <v>0</v>
      </c>
      <c r="U525" s="356">
        <v>0</v>
      </c>
      <c r="V525" s="355">
        <v>0</v>
      </c>
      <c r="W525" s="355">
        <v>0</v>
      </c>
      <c r="X525" s="355">
        <v>1404.9</v>
      </c>
      <c r="Y525" s="357">
        <v>0</v>
      </c>
    </row>
    <row r="526" spans="1:25" x14ac:dyDescent="0.25">
      <c r="A526" s="354">
        <v>44826.708333333336</v>
      </c>
      <c r="B526" s="355">
        <v>0</v>
      </c>
      <c r="C526" s="356">
        <v>0</v>
      </c>
      <c r="D526" s="356">
        <v>0</v>
      </c>
      <c r="E526" s="356">
        <v>0</v>
      </c>
      <c r="F526" s="356">
        <v>0</v>
      </c>
      <c r="G526" s="355">
        <v>0</v>
      </c>
      <c r="H526" s="356">
        <v>0</v>
      </c>
      <c r="I526" s="356">
        <v>0</v>
      </c>
      <c r="J526" s="356">
        <v>0</v>
      </c>
      <c r="K526" s="356">
        <v>0</v>
      </c>
      <c r="L526" s="355">
        <v>295</v>
      </c>
      <c r="M526" s="356">
        <v>385</v>
      </c>
      <c r="N526" s="356">
        <v>340</v>
      </c>
      <c r="O526" s="356">
        <v>189.9</v>
      </c>
      <c r="P526" s="356">
        <v>195</v>
      </c>
      <c r="Q526" s="355">
        <v>0</v>
      </c>
      <c r="R526" s="356">
        <v>0</v>
      </c>
      <c r="S526" s="356">
        <v>0</v>
      </c>
      <c r="T526" s="356">
        <v>0</v>
      </c>
      <c r="U526" s="356">
        <v>0</v>
      </c>
      <c r="V526" s="355">
        <v>0</v>
      </c>
      <c r="W526" s="355">
        <v>0</v>
      </c>
      <c r="X526" s="355">
        <v>1404.9</v>
      </c>
      <c r="Y526" s="357">
        <v>0</v>
      </c>
    </row>
    <row r="527" spans="1:25" x14ac:dyDescent="0.25">
      <c r="A527" s="354">
        <v>44826.75</v>
      </c>
      <c r="B527" s="355">
        <v>0</v>
      </c>
      <c r="C527" s="356">
        <v>0</v>
      </c>
      <c r="D527" s="356">
        <v>0</v>
      </c>
      <c r="E527" s="356">
        <v>0</v>
      </c>
      <c r="F527" s="356">
        <v>0</v>
      </c>
      <c r="G527" s="355">
        <v>0</v>
      </c>
      <c r="H527" s="356">
        <v>0</v>
      </c>
      <c r="I527" s="356">
        <v>0</v>
      </c>
      <c r="J527" s="356">
        <v>0</v>
      </c>
      <c r="K527" s="356">
        <v>0</v>
      </c>
      <c r="L527" s="355">
        <v>295</v>
      </c>
      <c r="M527" s="356">
        <v>385</v>
      </c>
      <c r="N527" s="356">
        <v>340</v>
      </c>
      <c r="O527" s="356">
        <v>189.9</v>
      </c>
      <c r="P527" s="356">
        <v>195</v>
      </c>
      <c r="Q527" s="355">
        <v>0</v>
      </c>
      <c r="R527" s="356">
        <v>0</v>
      </c>
      <c r="S527" s="356">
        <v>0</v>
      </c>
      <c r="T527" s="356">
        <v>0</v>
      </c>
      <c r="U527" s="356">
        <v>0</v>
      </c>
      <c r="V527" s="355">
        <v>0</v>
      </c>
      <c r="W527" s="355">
        <v>0</v>
      </c>
      <c r="X527" s="355">
        <v>1404.9</v>
      </c>
      <c r="Y527" s="357">
        <v>0</v>
      </c>
    </row>
    <row r="528" spans="1:25" x14ac:dyDescent="0.25">
      <c r="A528" s="354">
        <v>44826.791666666664</v>
      </c>
      <c r="B528" s="355">
        <v>0</v>
      </c>
      <c r="C528" s="356">
        <v>0</v>
      </c>
      <c r="D528" s="356">
        <v>0</v>
      </c>
      <c r="E528" s="356">
        <v>0</v>
      </c>
      <c r="F528" s="356">
        <v>0</v>
      </c>
      <c r="G528" s="355">
        <v>0</v>
      </c>
      <c r="H528" s="356">
        <v>0</v>
      </c>
      <c r="I528" s="356">
        <v>0</v>
      </c>
      <c r="J528" s="356">
        <v>0</v>
      </c>
      <c r="K528" s="356">
        <v>0</v>
      </c>
      <c r="L528" s="355">
        <v>295</v>
      </c>
      <c r="M528" s="356">
        <v>385</v>
      </c>
      <c r="N528" s="356">
        <v>340</v>
      </c>
      <c r="O528" s="356">
        <v>189.9</v>
      </c>
      <c r="P528" s="356">
        <v>195</v>
      </c>
      <c r="Q528" s="355">
        <v>0</v>
      </c>
      <c r="R528" s="356">
        <v>0</v>
      </c>
      <c r="S528" s="356">
        <v>0</v>
      </c>
      <c r="T528" s="356">
        <v>0</v>
      </c>
      <c r="U528" s="356">
        <v>0</v>
      </c>
      <c r="V528" s="355">
        <v>0</v>
      </c>
      <c r="W528" s="355">
        <v>0</v>
      </c>
      <c r="X528" s="355">
        <v>1404.9</v>
      </c>
      <c r="Y528" s="357">
        <v>0</v>
      </c>
    </row>
    <row r="529" spans="1:25" x14ac:dyDescent="0.25">
      <c r="A529" s="354">
        <v>44826.833333333336</v>
      </c>
      <c r="B529" s="355">
        <v>0</v>
      </c>
      <c r="C529" s="356">
        <v>0</v>
      </c>
      <c r="D529" s="356">
        <v>0</v>
      </c>
      <c r="E529" s="356">
        <v>0</v>
      </c>
      <c r="F529" s="356">
        <v>0</v>
      </c>
      <c r="G529" s="355">
        <v>0</v>
      </c>
      <c r="H529" s="356">
        <v>0</v>
      </c>
      <c r="I529" s="356">
        <v>0</v>
      </c>
      <c r="J529" s="356">
        <v>0</v>
      </c>
      <c r="K529" s="356">
        <v>0</v>
      </c>
      <c r="L529" s="355">
        <v>295</v>
      </c>
      <c r="M529" s="356">
        <v>385</v>
      </c>
      <c r="N529" s="356">
        <v>340</v>
      </c>
      <c r="O529" s="356">
        <v>189.9</v>
      </c>
      <c r="P529" s="356">
        <v>195</v>
      </c>
      <c r="Q529" s="355">
        <v>0</v>
      </c>
      <c r="R529" s="356">
        <v>0</v>
      </c>
      <c r="S529" s="356">
        <v>0</v>
      </c>
      <c r="T529" s="356">
        <v>0</v>
      </c>
      <c r="U529" s="356">
        <v>0</v>
      </c>
      <c r="V529" s="355">
        <v>0</v>
      </c>
      <c r="W529" s="355">
        <v>0</v>
      </c>
      <c r="X529" s="355">
        <v>1404.9</v>
      </c>
      <c r="Y529" s="357">
        <v>0</v>
      </c>
    </row>
    <row r="530" spans="1:25" x14ac:dyDescent="0.25">
      <c r="A530" s="354">
        <v>44826.875</v>
      </c>
      <c r="B530" s="355">
        <v>0</v>
      </c>
      <c r="C530" s="356">
        <v>0</v>
      </c>
      <c r="D530" s="356">
        <v>0</v>
      </c>
      <c r="E530" s="356">
        <v>0</v>
      </c>
      <c r="F530" s="356">
        <v>0</v>
      </c>
      <c r="G530" s="355">
        <v>0</v>
      </c>
      <c r="H530" s="356">
        <v>0</v>
      </c>
      <c r="I530" s="356">
        <v>0</v>
      </c>
      <c r="J530" s="356">
        <v>0</v>
      </c>
      <c r="K530" s="356">
        <v>0</v>
      </c>
      <c r="L530" s="355">
        <v>295</v>
      </c>
      <c r="M530" s="356">
        <v>385</v>
      </c>
      <c r="N530" s="356">
        <v>340</v>
      </c>
      <c r="O530" s="356">
        <v>189.9</v>
      </c>
      <c r="P530" s="356">
        <v>195</v>
      </c>
      <c r="Q530" s="355">
        <v>0</v>
      </c>
      <c r="R530" s="356">
        <v>0</v>
      </c>
      <c r="S530" s="356">
        <v>0</v>
      </c>
      <c r="T530" s="356">
        <v>0</v>
      </c>
      <c r="U530" s="356">
        <v>0</v>
      </c>
      <c r="V530" s="355">
        <v>0</v>
      </c>
      <c r="W530" s="355">
        <v>0</v>
      </c>
      <c r="X530" s="355">
        <v>1404.9</v>
      </c>
      <c r="Y530" s="357">
        <v>0</v>
      </c>
    </row>
    <row r="531" spans="1:25" x14ac:dyDescent="0.25">
      <c r="A531" s="354">
        <v>44826.916666666664</v>
      </c>
      <c r="B531" s="355">
        <v>0</v>
      </c>
      <c r="C531" s="356">
        <v>0</v>
      </c>
      <c r="D531" s="356">
        <v>0</v>
      </c>
      <c r="E531" s="356">
        <v>0</v>
      </c>
      <c r="F531" s="356">
        <v>0</v>
      </c>
      <c r="G531" s="355">
        <v>0</v>
      </c>
      <c r="H531" s="356">
        <v>0</v>
      </c>
      <c r="I531" s="356">
        <v>0</v>
      </c>
      <c r="J531" s="356">
        <v>0</v>
      </c>
      <c r="K531" s="356">
        <v>0</v>
      </c>
      <c r="L531" s="355">
        <v>295</v>
      </c>
      <c r="M531" s="356">
        <v>385</v>
      </c>
      <c r="N531" s="356">
        <v>340</v>
      </c>
      <c r="O531" s="356">
        <v>189.9</v>
      </c>
      <c r="P531" s="356">
        <v>195</v>
      </c>
      <c r="Q531" s="355">
        <v>0</v>
      </c>
      <c r="R531" s="356">
        <v>0</v>
      </c>
      <c r="S531" s="356">
        <v>0</v>
      </c>
      <c r="T531" s="356">
        <v>0</v>
      </c>
      <c r="U531" s="356">
        <v>0</v>
      </c>
      <c r="V531" s="355">
        <v>0</v>
      </c>
      <c r="W531" s="355">
        <v>0</v>
      </c>
      <c r="X531" s="355">
        <v>1404.9</v>
      </c>
      <c r="Y531" s="357">
        <v>0</v>
      </c>
    </row>
    <row r="532" spans="1:25" x14ac:dyDescent="0.25">
      <c r="A532" s="354">
        <v>44826.958333333336</v>
      </c>
      <c r="B532" s="355">
        <v>0</v>
      </c>
      <c r="C532" s="356">
        <v>0</v>
      </c>
      <c r="D532" s="356">
        <v>0</v>
      </c>
      <c r="E532" s="356">
        <v>0</v>
      </c>
      <c r="F532" s="356">
        <v>0</v>
      </c>
      <c r="G532" s="355">
        <v>0</v>
      </c>
      <c r="H532" s="356">
        <v>0</v>
      </c>
      <c r="I532" s="356">
        <v>0</v>
      </c>
      <c r="J532" s="356">
        <v>0</v>
      </c>
      <c r="K532" s="356">
        <v>0</v>
      </c>
      <c r="L532" s="355">
        <v>295</v>
      </c>
      <c r="M532" s="356">
        <v>385</v>
      </c>
      <c r="N532" s="356">
        <v>340</v>
      </c>
      <c r="O532" s="356">
        <v>189.9</v>
      </c>
      <c r="P532" s="356">
        <v>195</v>
      </c>
      <c r="Q532" s="355">
        <v>0</v>
      </c>
      <c r="R532" s="356">
        <v>0</v>
      </c>
      <c r="S532" s="356">
        <v>0</v>
      </c>
      <c r="T532" s="356">
        <v>0</v>
      </c>
      <c r="U532" s="356">
        <v>0</v>
      </c>
      <c r="V532" s="355">
        <v>0</v>
      </c>
      <c r="W532" s="355">
        <v>0</v>
      </c>
      <c r="X532" s="355">
        <v>1404.9</v>
      </c>
      <c r="Y532" s="357">
        <v>0</v>
      </c>
    </row>
    <row r="533" spans="1:25" x14ac:dyDescent="0.25">
      <c r="A533" s="354">
        <v>44827</v>
      </c>
      <c r="B533" s="355">
        <v>0</v>
      </c>
      <c r="C533" s="356">
        <v>0</v>
      </c>
      <c r="D533" s="356">
        <v>0</v>
      </c>
      <c r="E533" s="356">
        <v>0</v>
      </c>
      <c r="F533" s="356">
        <v>0</v>
      </c>
      <c r="G533" s="355">
        <v>0</v>
      </c>
      <c r="H533" s="356">
        <v>0</v>
      </c>
      <c r="I533" s="356">
        <v>0</v>
      </c>
      <c r="J533" s="356">
        <v>0</v>
      </c>
      <c r="K533" s="356">
        <v>0</v>
      </c>
      <c r="L533" s="355">
        <v>295</v>
      </c>
      <c r="M533" s="356">
        <v>385</v>
      </c>
      <c r="N533" s="356">
        <v>340</v>
      </c>
      <c r="O533" s="356">
        <v>189.9</v>
      </c>
      <c r="P533" s="356">
        <v>195</v>
      </c>
      <c r="Q533" s="355">
        <v>0</v>
      </c>
      <c r="R533" s="356">
        <v>0</v>
      </c>
      <c r="S533" s="356">
        <v>0</v>
      </c>
      <c r="T533" s="356">
        <v>0</v>
      </c>
      <c r="U533" s="356">
        <v>0</v>
      </c>
      <c r="V533" s="355">
        <v>0</v>
      </c>
      <c r="W533" s="355">
        <v>0</v>
      </c>
      <c r="X533" s="355">
        <v>1404.9</v>
      </c>
      <c r="Y533" s="357">
        <v>0</v>
      </c>
    </row>
    <row r="534" spans="1:25" x14ac:dyDescent="0.25">
      <c r="A534" s="354">
        <v>44827.041666666664</v>
      </c>
      <c r="B534" s="355">
        <v>0</v>
      </c>
      <c r="C534" s="356">
        <v>0</v>
      </c>
      <c r="D534" s="356">
        <v>0</v>
      </c>
      <c r="E534" s="356">
        <v>0</v>
      </c>
      <c r="F534" s="356">
        <v>0</v>
      </c>
      <c r="G534" s="355">
        <v>0</v>
      </c>
      <c r="H534" s="356">
        <v>0</v>
      </c>
      <c r="I534" s="356">
        <v>0</v>
      </c>
      <c r="J534" s="356">
        <v>0</v>
      </c>
      <c r="K534" s="356">
        <v>0</v>
      </c>
      <c r="L534" s="355">
        <v>295</v>
      </c>
      <c r="M534" s="356">
        <v>385</v>
      </c>
      <c r="N534" s="356">
        <v>340</v>
      </c>
      <c r="O534" s="356">
        <v>189.9</v>
      </c>
      <c r="P534" s="356">
        <v>195</v>
      </c>
      <c r="Q534" s="355">
        <v>0</v>
      </c>
      <c r="R534" s="356">
        <v>0</v>
      </c>
      <c r="S534" s="356">
        <v>0</v>
      </c>
      <c r="T534" s="356">
        <v>0</v>
      </c>
      <c r="U534" s="356">
        <v>0</v>
      </c>
      <c r="V534" s="355">
        <v>0</v>
      </c>
      <c r="W534" s="355">
        <v>0</v>
      </c>
      <c r="X534" s="355">
        <v>1404.9</v>
      </c>
      <c r="Y534" s="357">
        <v>0</v>
      </c>
    </row>
    <row r="535" spans="1:25" x14ac:dyDescent="0.25">
      <c r="A535" s="354">
        <v>44827.083333333336</v>
      </c>
      <c r="B535" s="355">
        <v>0</v>
      </c>
      <c r="C535" s="356">
        <v>0</v>
      </c>
      <c r="D535" s="356">
        <v>0</v>
      </c>
      <c r="E535" s="356">
        <v>0</v>
      </c>
      <c r="F535" s="356">
        <v>0</v>
      </c>
      <c r="G535" s="355">
        <v>0</v>
      </c>
      <c r="H535" s="356">
        <v>0</v>
      </c>
      <c r="I535" s="356">
        <v>0</v>
      </c>
      <c r="J535" s="356">
        <v>0</v>
      </c>
      <c r="K535" s="356">
        <v>0</v>
      </c>
      <c r="L535" s="355">
        <v>295</v>
      </c>
      <c r="M535" s="356">
        <v>385</v>
      </c>
      <c r="N535" s="356">
        <v>340</v>
      </c>
      <c r="O535" s="356">
        <v>189.9</v>
      </c>
      <c r="P535" s="356">
        <v>195</v>
      </c>
      <c r="Q535" s="355">
        <v>0</v>
      </c>
      <c r="R535" s="356">
        <v>0</v>
      </c>
      <c r="S535" s="356">
        <v>0</v>
      </c>
      <c r="T535" s="356">
        <v>0</v>
      </c>
      <c r="U535" s="356">
        <v>0</v>
      </c>
      <c r="V535" s="355">
        <v>0</v>
      </c>
      <c r="W535" s="355">
        <v>0</v>
      </c>
      <c r="X535" s="355">
        <v>1404.9</v>
      </c>
      <c r="Y535" s="357">
        <v>0</v>
      </c>
    </row>
    <row r="536" spans="1:25" x14ac:dyDescent="0.25">
      <c r="A536" s="354">
        <v>44827.125</v>
      </c>
      <c r="B536" s="355">
        <v>0</v>
      </c>
      <c r="C536" s="356">
        <v>0</v>
      </c>
      <c r="D536" s="356">
        <v>0</v>
      </c>
      <c r="E536" s="356">
        <v>0</v>
      </c>
      <c r="F536" s="356">
        <v>0</v>
      </c>
      <c r="G536" s="355">
        <v>0</v>
      </c>
      <c r="H536" s="356">
        <v>0</v>
      </c>
      <c r="I536" s="356">
        <v>0</v>
      </c>
      <c r="J536" s="356">
        <v>0</v>
      </c>
      <c r="K536" s="356">
        <v>0</v>
      </c>
      <c r="L536" s="355">
        <v>295</v>
      </c>
      <c r="M536" s="356">
        <v>385</v>
      </c>
      <c r="N536" s="356">
        <v>340</v>
      </c>
      <c r="O536" s="356">
        <v>189.9</v>
      </c>
      <c r="P536" s="356">
        <v>195</v>
      </c>
      <c r="Q536" s="355">
        <v>0</v>
      </c>
      <c r="R536" s="356">
        <v>0</v>
      </c>
      <c r="S536" s="356">
        <v>0</v>
      </c>
      <c r="T536" s="356">
        <v>0</v>
      </c>
      <c r="U536" s="356">
        <v>0</v>
      </c>
      <c r="V536" s="355">
        <v>0</v>
      </c>
      <c r="W536" s="355">
        <v>0</v>
      </c>
      <c r="X536" s="355">
        <v>1404.9</v>
      </c>
      <c r="Y536" s="357">
        <v>0</v>
      </c>
    </row>
    <row r="537" spans="1:25" x14ac:dyDescent="0.25">
      <c r="A537" s="354">
        <v>44827.166666666664</v>
      </c>
      <c r="B537" s="355">
        <v>0</v>
      </c>
      <c r="C537" s="356">
        <v>0</v>
      </c>
      <c r="D537" s="356">
        <v>0</v>
      </c>
      <c r="E537" s="356">
        <v>0</v>
      </c>
      <c r="F537" s="356">
        <v>0</v>
      </c>
      <c r="G537" s="355">
        <v>0</v>
      </c>
      <c r="H537" s="356">
        <v>0</v>
      </c>
      <c r="I537" s="356">
        <v>0</v>
      </c>
      <c r="J537" s="356">
        <v>0</v>
      </c>
      <c r="K537" s="356">
        <v>0</v>
      </c>
      <c r="L537" s="355">
        <v>295</v>
      </c>
      <c r="M537" s="356">
        <v>385</v>
      </c>
      <c r="N537" s="356">
        <v>340</v>
      </c>
      <c r="O537" s="356">
        <v>189.9</v>
      </c>
      <c r="P537" s="356">
        <v>195</v>
      </c>
      <c r="Q537" s="355">
        <v>0</v>
      </c>
      <c r="R537" s="356">
        <v>0</v>
      </c>
      <c r="S537" s="356">
        <v>0</v>
      </c>
      <c r="T537" s="356">
        <v>0</v>
      </c>
      <c r="U537" s="356">
        <v>0</v>
      </c>
      <c r="V537" s="355">
        <v>0</v>
      </c>
      <c r="W537" s="355">
        <v>0</v>
      </c>
      <c r="X537" s="355">
        <v>1404.9</v>
      </c>
      <c r="Y537" s="357">
        <v>0</v>
      </c>
    </row>
    <row r="538" spans="1:25" x14ac:dyDescent="0.25">
      <c r="A538" s="354">
        <v>44827.208333333336</v>
      </c>
      <c r="B538" s="355">
        <v>0</v>
      </c>
      <c r="C538" s="356">
        <v>0</v>
      </c>
      <c r="D538" s="356">
        <v>0</v>
      </c>
      <c r="E538" s="356">
        <v>0</v>
      </c>
      <c r="F538" s="356">
        <v>0</v>
      </c>
      <c r="G538" s="355">
        <v>0</v>
      </c>
      <c r="H538" s="356">
        <v>0</v>
      </c>
      <c r="I538" s="356">
        <v>0</v>
      </c>
      <c r="J538" s="356">
        <v>0</v>
      </c>
      <c r="K538" s="356">
        <v>0</v>
      </c>
      <c r="L538" s="355">
        <v>295</v>
      </c>
      <c r="M538" s="356">
        <v>385</v>
      </c>
      <c r="N538" s="356">
        <v>340</v>
      </c>
      <c r="O538" s="356">
        <v>189.9</v>
      </c>
      <c r="P538" s="356">
        <v>195</v>
      </c>
      <c r="Q538" s="355">
        <v>0</v>
      </c>
      <c r="R538" s="356">
        <v>0</v>
      </c>
      <c r="S538" s="356">
        <v>0</v>
      </c>
      <c r="T538" s="356">
        <v>0</v>
      </c>
      <c r="U538" s="356">
        <v>0</v>
      </c>
      <c r="V538" s="355">
        <v>0</v>
      </c>
      <c r="W538" s="355">
        <v>0</v>
      </c>
      <c r="X538" s="355">
        <v>1404.9</v>
      </c>
      <c r="Y538" s="357">
        <v>0</v>
      </c>
    </row>
    <row r="539" spans="1:25" x14ac:dyDescent="0.25">
      <c r="A539" s="354">
        <v>44827.25</v>
      </c>
      <c r="B539" s="355">
        <v>0</v>
      </c>
      <c r="C539" s="356">
        <v>0</v>
      </c>
      <c r="D539" s="356">
        <v>0</v>
      </c>
      <c r="E539" s="356">
        <v>0</v>
      </c>
      <c r="F539" s="356">
        <v>0</v>
      </c>
      <c r="G539" s="355">
        <v>0</v>
      </c>
      <c r="H539" s="356">
        <v>0</v>
      </c>
      <c r="I539" s="356">
        <v>0</v>
      </c>
      <c r="J539" s="356">
        <v>0</v>
      </c>
      <c r="K539" s="356">
        <v>0</v>
      </c>
      <c r="L539" s="355">
        <v>295</v>
      </c>
      <c r="M539" s="356">
        <v>385</v>
      </c>
      <c r="N539" s="356">
        <v>340</v>
      </c>
      <c r="O539" s="356">
        <v>189.9</v>
      </c>
      <c r="P539" s="356">
        <v>195</v>
      </c>
      <c r="Q539" s="355">
        <v>0</v>
      </c>
      <c r="R539" s="356">
        <v>0</v>
      </c>
      <c r="S539" s="356">
        <v>0</v>
      </c>
      <c r="T539" s="356">
        <v>0</v>
      </c>
      <c r="U539" s="356">
        <v>0</v>
      </c>
      <c r="V539" s="355">
        <v>0</v>
      </c>
      <c r="W539" s="355">
        <v>0</v>
      </c>
      <c r="X539" s="355">
        <v>1404.9</v>
      </c>
      <c r="Y539" s="357">
        <v>0</v>
      </c>
    </row>
    <row r="540" spans="1:25" x14ac:dyDescent="0.25">
      <c r="A540" s="354">
        <v>44827.291666666664</v>
      </c>
      <c r="B540" s="355">
        <v>0</v>
      </c>
      <c r="C540" s="356">
        <v>0</v>
      </c>
      <c r="D540" s="356">
        <v>0</v>
      </c>
      <c r="E540" s="356">
        <v>0</v>
      </c>
      <c r="F540" s="356">
        <v>0</v>
      </c>
      <c r="G540" s="355">
        <v>0</v>
      </c>
      <c r="H540" s="356">
        <v>0</v>
      </c>
      <c r="I540" s="356">
        <v>0</v>
      </c>
      <c r="J540" s="356">
        <v>0</v>
      </c>
      <c r="K540" s="356">
        <v>0</v>
      </c>
      <c r="L540" s="355">
        <v>295</v>
      </c>
      <c r="M540" s="356">
        <v>385</v>
      </c>
      <c r="N540" s="356">
        <v>340</v>
      </c>
      <c r="O540" s="356">
        <v>189.9</v>
      </c>
      <c r="P540" s="356">
        <v>195</v>
      </c>
      <c r="Q540" s="355">
        <v>0</v>
      </c>
      <c r="R540" s="356">
        <v>0</v>
      </c>
      <c r="S540" s="356">
        <v>0</v>
      </c>
      <c r="T540" s="356">
        <v>0</v>
      </c>
      <c r="U540" s="356">
        <v>0</v>
      </c>
      <c r="V540" s="355">
        <v>0</v>
      </c>
      <c r="W540" s="355">
        <v>0</v>
      </c>
      <c r="X540" s="355">
        <v>1404.9</v>
      </c>
      <c r="Y540" s="357">
        <v>0</v>
      </c>
    </row>
    <row r="541" spans="1:25" x14ac:dyDescent="0.25">
      <c r="A541" s="354">
        <v>44827.333333333336</v>
      </c>
      <c r="B541" s="355">
        <v>0</v>
      </c>
      <c r="C541" s="356">
        <v>0</v>
      </c>
      <c r="D541" s="356">
        <v>0</v>
      </c>
      <c r="E541" s="356">
        <v>0</v>
      </c>
      <c r="F541" s="356">
        <v>0</v>
      </c>
      <c r="G541" s="355">
        <v>0</v>
      </c>
      <c r="H541" s="356">
        <v>0</v>
      </c>
      <c r="I541" s="356">
        <v>0</v>
      </c>
      <c r="J541" s="356">
        <v>0</v>
      </c>
      <c r="K541" s="356">
        <v>0</v>
      </c>
      <c r="L541" s="355">
        <v>295</v>
      </c>
      <c r="M541" s="356">
        <v>385</v>
      </c>
      <c r="N541" s="356">
        <v>340</v>
      </c>
      <c r="O541" s="356">
        <v>189.9</v>
      </c>
      <c r="P541" s="356">
        <v>195</v>
      </c>
      <c r="Q541" s="355">
        <v>0</v>
      </c>
      <c r="R541" s="356">
        <v>0</v>
      </c>
      <c r="S541" s="356">
        <v>0</v>
      </c>
      <c r="T541" s="356">
        <v>0</v>
      </c>
      <c r="U541" s="356">
        <v>0</v>
      </c>
      <c r="V541" s="355">
        <v>0</v>
      </c>
      <c r="W541" s="355">
        <v>0</v>
      </c>
      <c r="X541" s="355">
        <v>1404.9</v>
      </c>
      <c r="Y541" s="357">
        <v>0</v>
      </c>
    </row>
    <row r="542" spans="1:25" x14ac:dyDescent="0.25">
      <c r="A542" s="354">
        <v>44827.375</v>
      </c>
      <c r="B542" s="355">
        <v>0</v>
      </c>
      <c r="C542" s="356">
        <v>0</v>
      </c>
      <c r="D542" s="356">
        <v>0</v>
      </c>
      <c r="E542" s="356">
        <v>0</v>
      </c>
      <c r="F542" s="356">
        <v>0</v>
      </c>
      <c r="G542" s="355">
        <v>0</v>
      </c>
      <c r="H542" s="356">
        <v>0</v>
      </c>
      <c r="I542" s="356">
        <v>0</v>
      </c>
      <c r="J542" s="356">
        <v>0</v>
      </c>
      <c r="K542" s="356">
        <v>0</v>
      </c>
      <c r="L542" s="355">
        <v>295</v>
      </c>
      <c r="M542" s="356">
        <v>385</v>
      </c>
      <c r="N542" s="356">
        <v>340</v>
      </c>
      <c r="O542" s="356">
        <v>189.9</v>
      </c>
      <c r="P542" s="356">
        <v>195</v>
      </c>
      <c r="Q542" s="355">
        <v>0</v>
      </c>
      <c r="R542" s="356">
        <v>0</v>
      </c>
      <c r="S542" s="356">
        <v>0</v>
      </c>
      <c r="T542" s="356">
        <v>0</v>
      </c>
      <c r="U542" s="356">
        <v>0</v>
      </c>
      <c r="V542" s="355">
        <v>0</v>
      </c>
      <c r="W542" s="355">
        <v>0</v>
      </c>
      <c r="X542" s="355">
        <v>1404.9</v>
      </c>
      <c r="Y542" s="357">
        <v>0</v>
      </c>
    </row>
    <row r="543" spans="1:25" x14ac:dyDescent="0.25">
      <c r="A543" s="354">
        <v>44827.416666666664</v>
      </c>
      <c r="B543" s="355">
        <v>0</v>
      </c>
      <c r="C543" s="356">
        <v>0</v>
      </c>
      <c r="D543" s="356">
        <v>0</v>
      </c>
      <c r="E543" s="356">
        <v>0</v>
      </c>
      <c r="F543" s="356">
        <v>0</v>
      </c>
      <c r="G543" s="355">
        <v>0</v>
      </c>
      <c r="H543" s="356">
        <v>0</v>
      </c>
      <c r="I543" s="356">
        <v>0</v>
      </c>
      <c r="J543" s="356">
        <v>0</v>
      </c>
      <c r="K543" s="356">
        <v>0</v>
      </c>
      <c r="L543" s="355">
        <v>295</v>
      </c>
      <c r="M543" s="356">
        <v>385</v>
      </c>
      <c r="N543" s="356">
        <v>340</v>
      </c>
      <c r="O543" s="356">
        <v>189.9</v>
      </c>
      <c r="P543" s="356">
        <v>195</v>
      </c>
      <c r="Q543" s="355">
        <v>0</v>
      </c>
      <c r="R543" s="356">
        <v>0</v>
      </c>
      <c r="S543" s="356">
        <v>0</v>
      </c>
      <c r="T543" s="356">
        <v>0</v>
      </c>
      <c r="U543" s="356">
        <v>0</v>
      </c>
      <c r="V543" s="355">
        <v>0</v>
      </c>
      <c r="W543" s="355">
        <v>0</v>
      </c>
      <c r="X543" s="355">
        <v>1404.9</v>
      </c>
      <c r="Y543" s="357">
        <v>0</v>
      </c>
    </row>
    <row r="544" spans="1:25" x14ac:dyDescent="0.25">
      <c r="A544" s="354">
        <v>44827.458333333336</v>
      </c>
      <c r="B544" s="355">
        <v>0</v>
      </c>
      <c r="C544" s="356">
        <v>0</v>
      </c>
      <c r="D544" s="356">
        <v>0</v>
      </c>
      <c r="E544" s="356">
        <v>0</v>
      </c>
      <c r="F544" s="356">
        <v>0</v>
      </c>
      <c r="G544" s="355">
        <v>0</v>
      </c>
      <c r="H544" s="356">
        <v>0</v>
      </c>
      <c r="I544" s="356">
        <v>0</v>
      </c>
      <c r="J544" s="356">
        <v>0</v>
      </c>
      <c r="K544" s="356">
        <v>0</v>
      </c>
      <c r="L544" s="355">
        <v>295</v>
      </c>
      <c r="M544" s="356">
        <v>385</v>
      </c>
      <c r="N544" s="356">
        <v>340</v>
      </c>
      <c r="O544" s="356">
        <v>189.9</v>
      </c>
      <c r="P544" s="356">
        <v>195</v>
      </c>
      <c r="Q544" s="355">
        <v>0</v>
      </c>
      <c r="R544" s="356">
        <v>0</v>
      </c>
      <c r="S544" s="356">
        <v>0</v>
      </c>
      <c r="T544" s="356">
        <v>0</v>
      </c>
      <c r="U544" s="356">
        <v>0</v>
      </c>
      <c r="V544" s="355">
        <v>0</v>
      </c>
      <c r="W544" s="355">
        <v>0</v>
      </c>
      <c r="X544" s="355">
        <v>1404.9</v>
      </c>
      <c r="Y544" s="357">
        <v>0</v>
      </c>
    </row>
    <row r="545" spans="1:25" x14ac:dyDescent="0.25">
      <c r="A545" s="354">
        <v>44827.5</v>
      </c>
      <c r="B545" s="355">
        <v>0</v>
      </c>
      <c r="C545" s="356">
        <v>0</v>
      </c>
      <c r="D545" s="356">
        <v>0</v>
      </c>
      <c r="E545" s="356">
        <v>0</v>
      </c>
      <c r="F545" s="356">
        <v>0</v>
      </c>
      <c r="G545" s="355">
        <v>0</v>
      </c>
      <c r="H545" s="356">
        <v>0</v>
      </c>
      <c r="I545" s="356">
        <v>0</v>
      </c>
      <c r="J545" s="356">
        <v>0</v>
      </c>
      <c r="K545" s="356">
        <v>0</v>
      </c>
      <c r="L545" s="355">
        <v>295</v>
      </c>
      <c r="M545" s="356">
        <v>385</v>
      </c>
      <c r="N545" s="356">
        <v>340</v>
      </c>
      <c r="O545" s="356">
        <v>189.9</v>
      </c>
      <c r="P545" s="356">
        <v>195</v>
      </c>
      <c r="Q545" s="355">
        <v>0</v>
      </c>
      <c r="R545" s="356">
        <v>0</v>
      </c>
      <c r="S545" s="356">
        <v>0</v>
      </c>
      <c r="T545" s="356">
        <v>0</v>
      </c>
      <c r="U545" s="356">
        <v>0</v>
      </c>
      <c r="V545" s="355">
        <v>0</v>
      </c>
      <c r="W545" s="355">
        <v>0</v>
      </c>
      <c r="X545" s="355">
        <v>1404.9</v>
      </c>
      <c r="Y545" s="357">
        <v>0</v>
      </c>
    </row>
    <row r="546" spans="1:25" x14ac:dyDescent="0.25">
      <c r="A546" s="354">
        <v>44827.541666666664</v>
      </c>
      <c r="B546" s="355">
        <v>0</v>
      </c>
      <c r="C546" s="356">
        <v>0</v>
      </c>
      <c r="D546" s="356">
        <v>0</v>
      </c>
      <c r="E546" s="356">
        <v>0</v>
      </c>
      <c r="F546" s="356">
        <v>0</v>
      </c>
      <c r="G546" s="355">
        <v>0</v>
      </c>
      <c r="H546" s="356">
        <v>0</v>
      </c>
      <c r="I546" s="356">
        <v>0</v>
      </c>
      <c r="J546" s="356">
        <v>0</v>
      </c>
      <c r="K546" s="356">
        <v>0</v>
      </c>
      <c r="L546" s="355">
        <v>295</v>
      </c>
      <c r="M546" s="356">
        <v>385</v>
      </c>
      <c r="N546" s="356">
        <v>340</v>
      </c>
      <c r="O546" s="356">
        <v>189.9</v>
      </c>
      <c r="P546" s="356">
        <v>195</v>
      </c>
      <c r="Q546" s="355">
        <v>0</v>
      </c>
      <c r="R546" s="356">
        <v>0</v>
      </c>
      <c r="S546" s="356">
        <v>0</v>
      </c>
      <c r="T546" s="356">
        <v>0</v>
      </c>
      <c r="U546" s="356">
        <v>0</v>
      </c>
      <c r="V546" s="355">
        <v>0</v>
      </c>
      <c r="W546" s="355">
        <v>0</v>
      </c>
      <c r="X546" s="355">
        <v>1404.9</v>
      </c>
      <c r="Y546" s="357">
        <v>0</v>
      </c>
    </row>
    <row r="547" spans="1:25" x14ac:dyDescent="0.25">
      <c r="A547" s="354">
        <v>44827.583333333336</v>
      </c>
      <c r="B547" s="355">
        <v>0</v>
      </c>
      <c r="C547" s="356">
        <v>0</v>
      </c>
      <c r="D547" s="356">
        <v>0</v>
      </c>
      <c r="E547" s="356">
        <v>0</v>
      </c>
      <c r="F547" s="356">
        <v>0</v>
      </c>
      <c r="G547" s="355">
        <v>0</v>
      </c>
      <c r="H547" s="356">
        <v>0</v>
      </c>
      <c r="I547" s="356">
        <v>0</v>
      </c>
      <c r="J547" s="356">
        <v>0</v>
      </c>
      <c r="K547" s="356">
        <v>0</v>
      </c>
      <c r="L547" s="355">
        <v>295</v>
      </c>
      <c r="M547" s="356">
        <v>385</v>
      </c>
      <c r="N547" s="356">
        <v>340</v>
      </c>
      <c r="O547" s="356">
        <v>189.9</v>
      </c>
      <c r="P547" s="356">
        <v>195</v>
      </c>
      <c r="Q547" s="355">
        <v>0</v>
      </c>
      <c r="R547" s="356">
        <v>0</v>
      </c>
      <c r="S547" s="356">
        <v>0</v>
      </c>
      <c r="T547" s="356">
        <v>0</v>
      </c>
      <c r="U547" s="356">
        <v>0</v>
      </c>
      <c r="V547" s="355">
        <v>0</v>
      </c>
      <c r="W547" s="355">
        <v>0</v>
      </c>
      <c r="X547" s="355">
        <v>1404.9</v>
      </c>
      <c r="Y547" s="357">
        <v>0</v>
      </c>
    </row>
    <row r="548" spans="1:25" x14ac:dyDescent="0.25">
      <c r="A548" s="354">
        <v>44827.625</v>
      </c>
      <c r="B548" s="355">
        <v>0</v>
      </c>
      <c r="C548" s="356">
        <v>0</v>
      </c>
      <c r="D548" s="356">
        <v>0</v>
      </c>
      <c r="E548" s="356">
        <v>0</v>
      </c>
      <c r="F548" s="356">
        <v>0</v>
      </c>
      <c r="G548" s="355">
        <v>0</v>
      </c>
      <c r="H548" s="356">
        <v>0</v>
      </c>
      <c r="I548" s="356">
        <v>0</v>
      </c>
      <c r="J548" s="356">
        <v>0</v>
      </c>
      <c r="K548" s="356">
        <v>0</v>
      </c>
      <c r="L548" s="355">
        <v>295</v>
      </c>
      <c r="M548" s="356">
        <v>385</v>
      </c>
      <c r="N548" s="356">
        <v>340</v>
      </c>
      <c r="O548" s="356">
        <v>189.9</v>
      </c>
      <c r="P548" s="356">
        <v>195</v>
      </c>
      <c r="Q548" s="355">
        <v>0</v>
      </c>
      <c r="R548" s="356">
        <v>0</v>
      </c>
      <c r="S548" s="356">
        <v>0</v>
      </c>
      <c r="T548" s="356">
        <v>0</v>
      </c>
      <c r="U548" s="356">
        <v>0</v>
      </c>
      <c r="V548" s="355">
        <v>0</v>
      </c>
      <c r="W548" s="355">
        <v>0</v>
      </c>
      <c r="X548" s="355">
        <v>1404.9</v>
      </c>
      <c r="Y548" s="357">
        <v>0</v>
      </c>
    </row>
    <row r="549" spans="1:25" x14ac:dyDescent="0.25">
      <c r="A549" s="354">
        <v>44827.666666666664</v>
      </c>
      <c r="B549" s="355">
        <v>0</v>
      </c>
      <c r="C549" s="356">
        <v>0</v>
      </c>
      <c r="D549" s="356">
        <v>0</v>
      </c>
      <c r="E549" s="356">
        <v>0</v>
      </c>
      <c r="F549" s="356">
        <v>0</v>
      </c>
      <c r="G549" s="355">
        <v>0</v>
      </c>
      <c r="H549" s="356">
        <v>0</v>
      </c>
      <c r="I549" s="356">
        <v>0</v>
      </c>
      <c r="J549" s="356">
        <v>0</v>
      </c>
      <c r="K549" s="356">
        <v>0</v>
      </c>
      <c r="L549" s="355">
        <v>295</v>
      </c>
      <c r="M549" s="356">
        <v>385</v>
      </c>
      <c r="N549" s="356">
        <v>340</v>
      </c>
      <c r="O549" s="356">
        <v>189.9</v>
      </c>
      <c r="P549" s="356">
        <v>195</v>
      </c>
      <c r="Q549" s="355">
        <v>0</v>
      </c>
      <c r="R549" s="356">
        <v>0</v>
      </c>
      <c r="S549" s="356">
        <v>0</v>
      </c>
      <c r="T549" s="356">
        <v>0</v>
      </c>
      <c r="U549" s="356">
        <v>0</v>
      </c>
      <c r="V549" s="355">
        <v>0</v>
      </c>
      <c r="W549" s="355">
        <v>0</v>
      </c>
      <c r="X549" s="355">
        <v>1404.9</v>
      </c>
      <c r="Y549" s="357">
        <v>0</v>
      </c>
    </row>
    <row r="550" spans="1:25" x14ac:dyDescent="0.25">
      <c r="A550" s="354">
        <v>44827.708333333336</v>
      </c>
      <c r="B550" s="355">
        <v>0</v>
      </c>
      <c r="C550" s="356">
        <v>0</v>
      </c>
      <c r="D550" s="356">
        <v>0</v>
      </c>
      <c r="E550" s="356">
        <v>0</v>
      </c>
      <c r="F550" s="356">
        <v>0</v>
      </c>
      <c r="G550" s="355">
        <v>0</v>
      </c>
      <c r="H550" s="356">
        <v>0</v>
      </c>
      <c r="I550" s="356">
        <v>0</v>
      </c>
      <c r="J550" s="356">
        <v>0</v>
      </c>
      <c r="K550" s="356">
        <v>0</v>
      </c>
      <c r="L550" s="355">
        <v>295</v>
      </c>
      <c r="M550" s="356">
        <v>385</v>
      </c>
      <c r="N550" s="356">
        <v>340</v>
      </c>
      <c r="O550" s="356">
        <v>189.9</v>
      </c>
      <c r="P550" s="356">
        <v>195</v>
      </c>
      <c r="Q550" s="355">
        <v>0</v>
      </c>
      <c r="R550" s="356">
        <v>0</v>
      </c>
      <c r="S550" s="356">
        <v>0</v>
      </c>
      <c r="T550" s="356">
        <v>0</v>
      </c>
      <c r="U550" s="356">
        <v>0</v>
      </c>
      <c r="V550" s="355">
        <v>0</v>
      </c>
      <c r="W550" s="355">
        <v>0</v>
      </c>
      <c r="X550" s="355">
        <v>1404.9</v>
      </c>
      <c r="Y550" s="357">
        <v>0</v>
      </c>
    </row>
    <row r="551" spans="1:25" x14ac:dyDescent="0.25">
      <c r="A551" s="354">
        <v>44827.75</v>
      </c>
      <c r="B551" s="355">
        <v>0</v>
      </c>
      <c r="C551" s="356">
        <v>0</v>
      </c>
      <c r="D551" s="356">
        <v>0</v>
      </c>
      <c r="E551" s="356">
        <v>0</v>
      </c>
      <c r="F551" s="356">
        <v>0</v>
      </c>
      <c r="G551" s="355">
        <v>0</v>
      </c>
      <c r="H551" s="356">
        <v>0</v>
      </c>
      <c r="I551" s="356">
        <v>0</v>
      </c>
      <c r="J551" s="356">
        <v>0</v>
      </c>
      <c r="K551" s="356">
        <v>0</v>
      </c>
      <c r="L551" s="355">
        <v>295</v>
      </c>
      <c r="M551" s="356">
        <v>385</v>
      </c>
      <c r="N551" s="356">
        <v>340</v>
      </c>
      <c r="O551" s="356">
        <v>189.9</v>
      </c>
      <c r="P551" s="356">
        <v>195</v>
      </c>
      <c r="Q551" s="355">
        <v>0</v>
      </c>
      <c r="R551" s="356">
        <v>0</v>
      </c>
      <c r="S551" s="356">
        <v>0</v>
      </c>
      <c r="T551" s="356">
        <v>0</v>
      </c>
      <c r="U551" s="356">
        <v>0</v>
      </c>
      <c r="V551" s="355">
        <v>0</v>
      </c>
      <c r="W551" s="355">
        <v>0</v>
      </c>
      <c r="X551" s="355">
        <v>1404.9</v>
      </c>
      <c r="Y551" s="357">
        <v>0</v>
      </c>
    </row>
    <row r="552" spans="1:25" x14ac:dyDescent="0.25">
      <c r="A552" s="354">
        <v>44827.791666666664</v>
      </c>
      <c r="B552" s="355">
        <v>0</v>
      </c>
      <c r="C552" s="356">
        <v>0</v>
      </c>
      <c r="D552" s="356">
        <v>0</v>
      </c>
      <c r="E552" s="356">
        <v>0</v>
      </c>
      <c r="F552" s="356">
        <v>0</v>
      </c>
      <c r="G552" s="355">
        <v>0</v>
      </c>
      <c r="H552" s="356">
        <v>0</v>
      </c>
      <c r="I552" s="356">
        <v>0</v>
      </c>
      <c r="J552" s="356">
        <v>0</v>
      </c>
      <c r="K552" s="356">
        <v>0</v>
      </c>
      <c r="L552" s="355">
        <v>295</v>
      </c>
      <c r="M552" s="356">
        <v>385</v>
      </c>
      <c r="N552" s="356">
        <v>340</v>
      </c>
      <c r="O552" s="356">
        <v>189.9</v>
      </c>
      <c r="P552" s="356">
        <v>195</v>
      </c>
      <c r="Q552" s="355">
        <v>0</v>
      </c>
      <c r="R552" s="356">
        <v>0</v>
      </c>
      <c r="S552" s="356">
        <v>0</v>
      </c>
      <c r="T552" s="356">
        <v>0</v>
      </c>
      <c r="U552" s="356">
        <v>0</v>
      </c>
      <c r="V552" s="355">
        <v>0</v>
      </c>
      <c r="W552" s="355">
        <v>0</v>
      </c>
      <c r="X552" s="355">
        <v>1404.9</v>
      </c>
      <c r="Y552" s="357">
        <v>0</v>
      </c>
    </row>
    <row r="553" spans="1:25" x14ac:dyDescent="0.25">
      <c r="A553" s="354">
        <v>44827.833333333336</v>
      </c>
      <c r="B553" s="355">
        <v>0</v>
      </c>
      <c r="C553" s="356">
        <v>0</v>
      </c>
      <c r="D553" s="356">
        <v>0</v>
      </c>
      <c r="E553" s="356">
        <v>0</v>
      </c>
      <c r="F553" s="356">
        <v>0</v>
      </c>
      <c r="G553" s="355">
        <v>0</v>
      </c>
      <c r="H553" s="356">
        <v>0</v>
      </c>
      <c r="I553" s="356">
        <v>0</v>
      </c>
      <c r="J553" s="356">
        <v>0</v>
      </c>
      <c r="K553" s="356">
        <v>0</v>
      </c>
      <c r="L553" s="355">
        <v>295</v>
      </c>
      <c r="M553" s="356">
        <v>385</v>
      </c>
      <c r="N553" s="356">
        <v>340</v>
      </c>
      <c r="O553" s="356">
        <v>189.9</v>
      </c>
      <c r="P553" s="356">
        <v>195</v>
      </c>
      <c r="Q553" s="355">
        <v>0</v>
      </c>
      <c r="R553" s="356">
        <v>0</v>
      </c>
      <c r="S553" s="356">
        <v>0</v>
      </c>
      <c r="T553" s="356">
        <v>0</v>
      </c>
      <c r="U553" s="356">
        <v>0</v>
      </c>
      <c r="V553" s="355">
        <v>0</v>
      </c>
      <c r="W553" s="355">
        <v>0</v>
      </c>
      <c r="X553" s="355">
        <v>1404.9</v>
      </c>
      <c r="Y553" s="357">
        <v>0</v>
      </c>
    </row>
    <row r="554" spans="1:25" x14ac:dyDescent="0.25">
      <c r="A554" s="354">
        <v>44827.875</v>
      </c>
      <c r="B554" s="355">
        <v>0</v>
      </c>
      <c r="C554" s="356">
        <v>0</v>
      </c>
      <c r="D554" s="356">
        <v>0</v>
      </c>
      <c r="E554" s="356">
        <v>0</v>
      </c>
      <c r="F554" s="356">
        <v>0</v>
      </c>
      <c r="G554" s="355">
        <v>0</v>
      </c>
      <c r="H554" s="356">
        <v>0</v>
      </c>
      <c r="I554" s="356">
        <v>0</v>
      </c>
      <c r="J554" s="356">
        <v>0</v>
      </c>
      <c r="K554" s="356">
        <v>0</v>
      </c>
      <c r="L554" s="355">
        <v>295</v>
      </c>
      <c r="M554" s="356">
        <v>385</v>
      </c>
      <c r="N554" s="356">
        <v>340</v>
      </c>
      <c r="O554" s="356">
        <v>189.9</v>
      </c>
      <c r="P554" s="356">
        <v>195</v>
      </c>
      <c r="Q554" s="355">
        <v>0</v>
      </c>
      <c r="R554" s="356">
        <v>0</v>
      </c>
      <c r="S554" s="356">
        <v>0</v>
      </c>
      <c r="T554" s="356">
        <v>0</v>
      </c>
      <c r="U554" s="356">
        <v>0</v>
      </c>
      <c r="V554" s="355">
        <v>0</v>
      </c>
      <c r="W554" s="355">
        <v>0</v>
      </c>
      <c r="X554" s="355">
        <v>1404.9</v>
      </c>
      <c r="Y554" s="357">
        <v>0</v>
      </c>
    </row>
    <row r="555" spans="1:25" x14ac:dyDescent="0.25">
      <c r="A555" s="354">
        <v>44827.916666666664</v>
      </c>
      <c r="B555" s="355">
        <v>0</v>
      </c>
      <c r="C555" s="356">
        <v>0</v>
      </c>
      <c r="D555" s="356">
        <v>0</v>
      </c>
      <c r="E555" s="356">
        <v>0</v>
      </c>
      <c r="F555" s="356">
        <v>0</v>
      </c>
      <c r="G555" s="355">
        <v>0</v>
      </c>
      <c r="H555" s="356">
        <v>0</v>
      </c>
      <c r="I555" s="356">
        <v>0</v>
      </c>
      <c r="J555" s="356">
        <v>0</v>
      </c>
      <c r="K555" s="356">
        <v>0</v>
      </c>
      <c r="L555" s="355">
        <v>295</v>
      </c>
      <c r="M555" s="356">
        <v>385</v>
      </c>
      <c r="N555" s="356">
        <v>340</v>
      </c>
      <c r="O555" s="356">
        <v>189.9</v>
      </c>
      <c r="P555" s="356">
        <v>195</v>
      </c>
      <c r="Q555" s="355">
        <v>0</v>
      </c>
      <c r="R555" s="356">
        <v>0</v>
      </c>
      <c r="S555" s="356">
        <v>0</v>
      </c>
      <c r="T555" s="356">
        <v>0</v>
      </c>
      <c r="U555" s="356">
        <v>0</v>
      </c>
      <c r="V555" s="355">
        <v>0</v>
      </c>
      <c r="W555" s="355">
        <v>0</v>
      </c>
      <c r="X555" s="355">
        <v>1404.9</v>
      </c>
      <c r="Y555" s="357">
        <v>0</v>
      </c>
    </row>
    <row r="556" spans="1:25" x14ac:dyDescent="0.25">
      <c r="A556" s="354">
        <v>44827.958333333336</v>
      </c>
      <c r="B556" s="355">
        <v>0</v>
      </c>
      <c r="C556" s="356">
        <v>0</v>
      </c>
      <c r="D556" s="356">
        <v>0</v>
      </c>
      <c r="E556" s="356">
        <v>0</v>
      </c>
      <c r="F556" s="356">
        <v>0</v>
      </c>
      <c r="G556" s="355">
        <v>0</v>
      </c>
      <c r="H556" s="356">
        <v>0</v>
      </c>
      <c r="I556" s="356">
        <v>0</v>
      </c>
      <c r="J556" s="356">
        <v>0</v>
      </c>
      <c r="K556" s="356">
        <v>0</v>
      </c>
      <c r="L556" s="355">
        <v>295</v>
      </c>
      <c r="M556" s="356">
        <v>385</v>
      </c>
      <c r="N556" s="356">
        <v>340</v>
      </c>
      <c r="O556" s="356">
        <v>189.9</v>
      </c>
      <c r="P556" s="356">
        <v>195</v>
      </c>
      <c r="Q556" s="355">
        <v>0</v>
      </c>
      <c r="R556" s="356">
        <v>0</v>
      </c>
      <c r="S556" s="356">
        <v>0</v>
      </c>
      <c r="T556" s="356">
        <v>0</v>
      </c>
      <c r="U556" s="356">
        <v>0</v>
      </c>
      <c r="V556" s="355">
        <v>0</v>
      </c>
      <c r="W556" s="355">
        <v>0</v>
      </c>
      <c r="X556" s="355">
        <v>1404.9</v>
      </c>
      <c r="Y556" s="357">
        <v>0</v>
      </c>
    </row>
    <row r="557" spans="1:25" x14ac:dyDescent="0.25">
      <c r="A557" s="354">
        <v>44828</v>
      </c>
      <c r="B557" s="355">
        <v>0</v>
      </c>
      <c r="C557" s="356">
        <v>0</v>
      </c>
      <c r="D557" s="356">
        <v>0</v>
      </c>
      <c r="E557" s="356">
        <v>0</v>
      </c>
      <c r="F557" s="356">
        <v>0</v>
      </c>
      <c r="G557" s="355">
        <v>0</v>
      </c>
      <c r="H557" s="356">
        <v>0</v>
      </c>
      <c r="I557" s="356">
        <v>0</v>
      </c>
      <c r="J557" s="356">
        <v>0</v>
      </c>
      <c r="K557" s="356">
        <v>0</v>
      </c>
      <c r="L557" s="355">
        <v>295</v>
      </c>
      <c r="M557" s="356">
        <v>385</v>
      </c>
      <c r="N557" s="356">
        <v>340</v>
      </c>
      <c r="O557" s="356">
        <v>189.9</v>
      </c>
      <c r="P557" s="356">
        <v>195</v>
      </c>
      <c r="Q557" s="355">
        <v>0</v>
      </c>
      <c r="R557" s="356">
        <v>0</v>
      </c>
      <c r="S557" s="356">
        <v>0</v>
      </c>
      <c r="T557" s="356">
        <v>0</v>
      </c>
      <c r="U557" s="356">
        <v>0</v>
      </c>
      <c r="V557" s="355">
        <v>0</v>
      </c>
      <c r="W557" s="355">
        <v>0</v>
      </c>
      <c r="X557" s="355">
        <v>1404.9</v>
      </c>
      <c r="Y557" s="357">
        <v>0</v>
      </c>
    </row>
    <row r="558" spans="1:25" x14ac:dyDescent="0.25">
      <c r="A558" s="354">
        <v>44828.041666666664</v>
      </c>
      <c r="B558" s="355">
        <v>0</v>
      </c>
      <c r="C558" s="356">
        <v>0</v>
      </c>
      <c r="D558" s="356">
        <v>0</v>
      </c>
      <c r="E558" s="356">
        <v>0</v>
      </c>
      <c r="F558" s="356">
        <v>0</v>
      </c>
      <c r="G558" s="355">
        <v>0</v>
      </c>
      <c r="H558" s="356">
        <v>0</v>
      </c>
      <c r="I558" s="356">
        <v>0</v>
      </c>
      <c r="J558" s="356">
        <v>0</v>
      </c>
      <c r="K558" s="356">
        <v>0</v>
      </c>
      <c r="L558" s="355">
        <v>295</v>
      </c>
      <c r="M558" s="356">
        <v>385</v>
      </c>
      <c r="N558" s="356">
        <v>340</v>
      </c>
      <c r="O558" s="356">
        <v>189.9</v>
      </c>
      <c r="P558" s="356">
        <v>195</v>
      </c>
      <c r="Q558" s="355">
        <v>0</v>
      </c>
      <c r="R558" s="356">
        <v>0</v>
      </c>
      <c r="S558" s="356">
        <v>0</v>
      </c>
      <c r="T558" s="356">
        <v>0</v>
      </c>
      <c r="U558" s="356">
        <v>0</v>
      </c>
      <c r="V558" s="355">
        <v>0</v>
      </c>
      <c r="W558" s="355">
        <v>0</v>
      </c>
      <c r="X558" s="355">
        <v>1404.9</v>
      </c>
      <c r="Y558" s="357">
        <v>0</v>
      </c>
    </row>
    <row r="559" spans="1:25" x14ac:dyDescent="0.25">
      <c r="A559" s="354">
        <v>44828.083333333336</v>
      </c>
      <c r="B559" s="355">
        <v>0</v>
      </c>
      <c r="C559" s="356">
        <v>0</v>
      </c>
      <c r="D559" s="356">
        <v>0</v>
      </c>
      <c r="E559" s="356">
        <v>0</v>
      </c>
      <c r="F559" s="356">
        <v>0</v>
      </c>
      <c r="G559" s="355">
        <v>0</v>
      </c>
      <c r="H559" s="356">
        <v>0</v>
      </c>
      <c r="I559" s="356">
        <v>0</v>
      </c>
      <c r="J559" s="356">
        <v>0</v>
      </c>
      <c r="K559" s="356">
        <v>0</v>
      </c>
      <c r="L559" s="355">
        <v>295</v>
      </c>
      <c r="M559" s="356">
        <v>385</v>
      </c>
      <c r="N559" s="356">
        <v>340</v>
      </c>
      <c r="O559" s="356">
        <v>189.9</v>
      </c>
      <c r="P559" s="356">
        <v>195</v>
      </c>
      <c r="Q559" s="355">
        <v>0</v>
      </c>
      <c r="R559" s="356">
        <v>0</v>
      </c>
      <c r="S559" s="356">
        <v>0</v>
      </c>
      <c r="T559" s="356">
        <v>0</v>
      </c>
      <c r="U559" s="356">
        <v>0</v>
      </c>
      <c r="V559" s="355">
        <v>0</v>
      </c>
      <c r="W559" s="355">
        <v>0</v>
      </c>
      <c r="X559" s="355">
        <v>1404.9</v>
      </c>
      <c r="Y559" s="357">
        <v>0</v>
      </c>
    </row>
    <row r="560" spans="1:25" x14ac:dyDescent="0.25">
      <c r="A560" s="354">
        <v>44828.125</v>
      </c>
      <c r="B560" s="355">
        <v>0</v>
      </c>
      <c r="C560" s="356">
        <v>0</v>
      </c>
      <c r="D560" s="356">
        <v>0</v>
      </c>
      <c r="E560" s="356">
        <v>0</v>
      </c>
      <c r="F560" s="356">
        <v>0</v>
      </c>
      <c r="G560" s="355">
        <v>0</v>
      </c>
      <c r="H560" s="356">
        <v>0</v>
      </c>
      <c r="I560" s="356">
        <v>0</v>
      </c>
      <c r="J560" s="356">
        <v>0</v>
      </c>
      <c r="K560" s="356">
        <v>0</v>
      </c>
      <c r="L560" s="355">
        <v>295</v>
      </c>
      <c r="M560" s="356">
        <v>385</v>
      </c>
      <c r="N560" s="356">
        <v>340</v>
      </c>
      <c r="O560" s="356">
        <v>189.9</v>
      </c>
      <c r="P560" s="356">
        <v>195</v>
      </c>
      <c r="Q560" s="355">
        <v>0</v>
      </c>
      <c r="R560" s="356">
        <v>0</v>
      </c>
      <c r="S560" s="356">
        <v>0</v>
      </c>
      <c r="T560" s="356">
        <v>0</v>
      </c>
      <c r="U560" s="356">
        <v>0</v>
      </c>
      <c r="V560" s="355">
        <v>0</v>
      </c>
      <c r="W560" s="355">
        <v>0</v>
      </c>
      <c r="X560" s="355">
        <v>1404.9</v>
      </c>
      <c r="Y560" s="357">
        <v>0</v>
      </c>
    </row>
    <row r="561" spans="1:25" x14ac:dyDescent="0.25">
      <c r="A561" s="354">
        <v>44828.166666666664</v>
      </c>
      <c r="B561" s="355">
        <v>0</v>
      </c>
      <c r="C561" s="356">
        <v>0</v>
      </c>
      <c r="D561" s="356">
        <v>0</v>
      </c>
      <c r="E561" s="356">
        <v>0</v>
      </c>
      <c r="F561" s="356">
        <v>0</v>
      </c>
      <c r="G561" s="355">
        <v>0</v>
      </c>
      <c r="H561" s="356">
        <v>0</v>
      </c>
      <c r="I561" s="356">
        <v>0</v>
      </c>
      <c r="J561" s="356">
        <v>0</v>
      </c>
      <c r="K561" s="356">
        <v>0</v>
      </c>
      <c r="L561" s="355">
        <v>295</v>
      </c>
      <c r="M561" s="356">
        <v>385</v>
      </c>
      <c r="N561" s="356">
        <v>340</v>
      </c>
      <c r="O561" s="356">
        <v>189.9</v>
      </c>
      <c r="P561" s="356">
        <v>195</v>
      </c>
      <c r="Q561" s="355">
        <v>0</v>
      </c>
      <c r="R561" s="356">
        <v>0</v>
      </c>
      <c r="S561" s="356">
        <v>0</v>
      </c>
      <c r="T561" s="356">
        <v>0</v>
      </c>
      <c r="U561" s="356">
        <v>0</v>
      </c>
      <c r="V561" s="355">
        <v>0</v>
      </c>
      <c r="W561" s="355">
        <v>0</v>
      </c>
      <c r="X561" s="355">
        <v>1404.9</v>
      </c>
      <c r="Y561" s="357">
        <v>0</v>
      </c>
    </row>
    <row r="562" spans="1:25" x14ac:dyDescent="0.25">
      <c r="A562" s="354">
        <v>44828.208333333336</v>
      </c>
      <c r="B562" s="355">
        <v>0</v>
      </c>
      <c r="C562" s="356">
        <v>0</v>
      </c>
      <c r="D562" s="356">
        <v>0</v>
      </c>
      <c r="E562" s="356">
        <v>0</v>
      </c>
      <c r="F562" s="356">
        <v>0</v>
      </c>
      <c r="G562" s="355">
        <v>0</v>
      </c>
      <c r="H562" s="356">
        <v>0</v>
      </c>
      <c r="I562" s="356">
        <v>0</v>
      </c>
      <c r="J562" s="356">
        <v>0</v>
      </c>
      <c r="K562" s="356">
        <v>0</v>
      </c>
      <c r="L562" s="355">
        <v>295</v>
      </c>
      <c r="M562" s="356">
        <v>385</v>
      </c>
      <c r="N562" s="356">
        <v>340</v>
      </c>
      <c r="O562" s="356">
        <v>189.9</v>
      </c>
      <c r="P562" s="356">
        <v>195</v>
      </c>
      <c r="Q562" s="355">
        <v>0</v>
      </c>
      <c r="R562" s="356">
        <v>0</v>
      </c>
      <c r="S562" s="356">
        <v>0</v>
      </c>
      <c r="T562" s="356">
        <v>0</v>
      </c>
      <c r="U562" s="356">
        <v>0</v>
      </c>
      <c r="V562" s="355">
        <v>0</v>
      </c>
      <c r="W562" s="355">
        <v>0</v>
      </c>
      <c r="X562" s="355">
        <v>1404.9</v>
      </c>
      <c r="Y562" s="357">
        <v>0</v>
      </c>
    </row>
    <row r="563" spans="1:25" x14ac:dyDescent="0.25">
      <c r="A563" s="354">
        <v>44828.25</v>
      </c>
      <c r="B563" s="355">
        <v>0</v>
      </c>
      <c r="C563" s="356">
        <v>0</v>
      </c>
      <c r="D563" s="356">
        <v>0</v>
      </c>
      <c r="E563" s="356">
        <v>0</v>
      </c>
      <c r="F563" s="356">
        <v>0</v>
      </c>
      <c r="G563" s="355">
        <v>0</v>
      </c>
      <c r="H563" s="356">
        <v>0</v>
      </c>
      <c r="I563" s="356">
        <v>0</v>
      </c>
      <c r="J563" s="356">
        <v>0</v>
      </c>
      <c r="K563" s="356">
        <v>0</v>
      </c>
      <c r="L563" s="355">
        <v>295</v>
      </c>
      <c r="M563" s="356">
        <v>385</v>
      </c>
      <c r="N563" s="356">
        <v>340</v>
      </c>
      <c r="O563" s="356">
        <v>189.9</v>
      </c>
      <c r="P563" s="356">
        <v>195</v>
      </c>
      <c r="Q563" s="355">
        <v>0</v>
      </c>
      <c r="R563" s="356">
        <v>0</v>
      </c>
      <c r="S563" s="356">
        <v>0</v>
      </c>
      <c r="T563" s="356">
        <v>0</v>
      </c>
      <c r="U563" s="356">
        <v>0</v>
      </c>
      <c r="V563" s="355">
        <v>0</v>
      </c>
      <c r="W563" s="355">
        <v>0</v>
      </c>
      <c r="X563" s="355">
        <v>1404.9</v>
      </c>
      <c r="Y563" s="357">
        <v>0</v>
      </c>
    </row>
    <row r="564" spans="1:25" x14ac:dyDescent="0.25">
      <c r="A564" s="354">
        <v>44828.291666666664</v>
      </c>
      <c r="B564" s="355">
        <v>0</v>
      </c>
      <c r="C564" s="356">
        <v>0</v>
      </c>
      <c r="D564" s="356">
        <v>0</v>
      </c>
      <c r="E564" s="356">
        <v>0</v>
      </c>
      <c r="F564" s="356">
        <v>0</v>
      </c>
      <c r="G564" s="355">
        <v>0</v>
      </c>
      <c r="H564" s="356">
        <v>0</v>
      </c>
      <c r="I564" s="356">
        <v>0</v>
      </c>
      <c r="J564" s="356">
        <v>0</v>
      </c>
      <c r="K564" s="356">
        <v>0</v>
      </c>
      <c r="L564" s="355">
        <v>295</v>
      </c>
      <c r="M564" s="356">
        <v>385</v>
      </c>
      <c r="N564" s="356">
        <v>340</v>
      </c>
      <c r="O564" s="356">
        <v>189.9</v>
      </c>
      <c r="P564" s="356">
        <v>195</v>
      </c>
      <c r="Q564" s="355">
        <v>0</v>
      </c>
      <c r="R564" s="356">
        <v>0</v>
      </c>
      <c r="S564" s="356">
        <v>0</v>
      </c>
      <c r="T564" s="356">
        <v>0</v>
      </c>
      <c r="U564" s="356">
        <v>0</v>
      </c>
      <c r="V564" s="355">
        <v>0</v>
      </c>
      <c r="W564" s="355">
        <v>0</v>
      </c>
      <c r="X564" s="355">
        <v>1404.9</v>
      </c>
      <c r="Y564" s="357">
        <v>0</v>
      </c>
    </row>
    <row r="565" spans="1:25" x14ac:dyDescent="0.25">
      <c r="A565" s="354">
        <v>44828.333333333336</v>
      </c>
      <c r="B565" s="355">
        <v>0</v>
      </c>
      <c r="C565" s="356">
        <v>0</v>
      </c>
      <c r="D565" s="356">
        <v>0</v>
      </c>
      <c r="E565" s="356">
        <v>0</v>
      </c>
      <c r="F565" s="356">
        <v>0</v>
      </c>
      <c r="G565" s="355">
        <v>0</v>
      </c>
      <c r="H565" s="356">
        <v>0</v>
      </c>
      <c r="I565" s="356">
        <v>0</v>
      </c>
      <c r="J565" s="356">
        <v>0</v>
      </c>
      <c r="K565" s="356">
        <v>0</v>
      </c>
      <c r="L565" s="355">
        <v>295</v>
      </c>
      <c r="M565" s="356">
        <v>385</v>
      </c>
      <c r="N565" s="356">
        <v>340</v>
      </c>
      <c r="O565" s="356">
        <v>189.9</v>
      </c>
      <c r="P565" s="356">
        <v>195</v>
      </c>
      <c r="Q565" s="355">
        <v>0</v>
      </c>
      <c r="R565" s="356">
        <v>0</v>
      </c>
      <c r="S565" s="356">
        <v>0</v>
      </c>
      <c r="T565" s="356">
        <v>0</v>
      </c>
      <c r="U565" s="356">
        <v>0</v>
      </c>
      <c r="V565" s="355">
        <v>0</v>
      </c>
      <c r="W565" s="355">
        <v>0</v>
      </c>
      <c r="X565" s="355">
        <v>1404.9</v>
      </c>
      <c r="Y565" s="357">
        <v>0</v>
      </c>
    </row>
    <row r="566" spans="1:25" x14ac:dyDescent="0.25">
      <c r="A566" s="354">
        <v>44828.375</v>
      </c>
      <c r="B566" s="355">
        <v>0</v>
      </c>
      <c r="C566" s="356">
        <v>0</v>
      </c>
      <c r="D566" s="356">
        <v>0</v>
      </c>
      <c r="E566" s="356">
        <v>0</v>
      </c>
      <c r="F566" s="356">
        <v>0</v>
      </c>
      <c r="G566" s="355">
        <v>0</v>
      </c>
      <c r="H566" s="356">
        <v>0</v>
      </c>
      <c r="I566" s="356">
        <v>0</v>
      </c>
      <c r="J566" s="356">
        <v>0</v>
      </c>
      <c r="K566" s="356">
        <v>0</v>
      </c>
      <c r="L566" s="355">
        <v>295</v>
      </c>
      <c r="M566" s="356">
        <v>385</v>
      </c>
      <c r="N566" s="356">
        <v>340</v>
      </c>
      <c r="O566" s="356">
        <v>189.9</v>
      </c>
      <c r="P566" s="356">
        <v>195</v>
      </c>
      <c r="Q566" s="355">
        <v>0</v>
      </c>
      <c r="R566" s="356">
        <v>0</v>
      </c>
      <c r="S566" s="356">
        <v>0</v>
      </c>
      <c r="T566" s="356">
        <v>0</v>
      </c>
      <c r="U566" s="356">
        <v>0</v>
      </c>
      <c r="V566" s="355">
        <v>0</v>
      </c>
      <c r="W566" s="355">
        <v>0</v>
      </c>
      <c r="X566" s="355">
        <v>1404.9</v>
      </c>
      <c r="Y566" s="357">
        <v>0</v>
      </c>
    </row>
    <row r="567" spans="1:25" x14ac:dyDescent="0.25">
      <c r="A567" s="354">
        <v>44828.416666666664</v>
      </c>
      <c r="B567" s="355">
        <v>0</v>
      </c>
      <c r="C567" s="356">
        <v>0</v>
      </c>
      <c r="D567" s="356">
        <v>0</v>
      </c>
      <c r="E567" s="356">
        <v>0</v>
      </c>
      <c r="F567" s="356">
        <v>0</v>
      </c>
      <c r="G567" s="355">
        <v>0</v>
      </c>
      <c r="H567" s="356">
        <v>0</v>
      </c>
      <c r="I567" s="356">
        <v>0</v>
      </c>
      <c r="J567" s="356">
        <v>0</v>
      </c>
      <c r="K567" s="356">
        <v>0</v>
      </c>
      <c r="L567" s="355">
        <v>295</v>
      </c>
      <c r="M567" s="356">
        <v>385</v>
      </c>
      <c r="N567" s="356">
        <v>340</v>
      </c>
      <c r="O567" s="356">
        <v>189.9</v>
      </c>
      <c r="P567" s="356">
        <v>195</v>
      </c>
      <c r="Q567" s="355">
        <v>0</v>
      </c>
      <c r="R567" s="356">
        <v>0</v>
      </c>
      <c r="S567" s="356">
        <v>0</v>
      </c>
      <c r="T567" s="356">
        <v>0</v>
      </c>
      <c r="U567" s="356">
        <v>0</v>
      </c>
      <c r="V567" s="355">
        <v>0</v>
      </c>
      <c r="W567" s="355">
        <v>0</v>
      </c>
      <c r="X567" s="355">
        <v>1404.9</v>
      </c>
      <c r="Y567" s="357">
        <v>0</v>
      </c>
    </row>
    <row r="568" spans="1:25" x14ac:dyDescent="0.25">
      <c r="A568" s="354">
        <v>44828.458333333336</v>
      </c>
      <c r="B568" s="355">
        <v>0</v>
      </c>
      <c r="C568" s="356">
        <v>0</v>
      </c>
      <c r="D568" s="356">
        <v>0</v>
      </c>
      <c r="E568" s="356">
        <v>0</v>
      </c>
      <c r="F568" s="356">
        <v>0</v>
      </c>
      <c r="G568" s="355">
        <v>0</v>
      </c>
      <c r="H568" s="356">
        <v>0</v>
      </c>
      <c r="I568" s="356">
        <v>0</v>
      </c>
      <c r="J568" s="356">
        <v>0</v>
      </c>
      <c r="K568" s="356">
        <v>0</v>
      </c>
      <c r="L568" s="355">
        <v>295</v>
      </c>
      <c r="M568" s="356">
        <v>385</v>
      </c>
      <c r="N568" s="356">
        <v>340</v>
      </c>
      <c r="O568" s="356">
        <v>189.9</v>
      </c>
      <c r="P568" s="356">
        <v>195</v>
      </c>
      <c r="Q568" s="355">
        <v>0</v>
      </c>
      <c r="R568" s="356">
        <v>0</v>
      </c>
      <c r="S568" s="356">
        <v>0</v>
      </c>
      <c r="T568" s="356">
        <v>0</v>
      </c>
      <c r="U568" s="356">
        <v>0</v>
      </c>
      <c r="V568" s="355">
        <v>0</v>
      </c>
      <c r="W568" s="355">
        <v>0</v>
      </c>
      <c r="X568" s="355">
        <v>1404.9</v>
      </c>
      <c r="Y568" s="357">
        <v>0</v>
      </c>
    </row>
    <row r="569" spans="1:25" x14ac:dyDescent="0.25">
      <c r="A569" s="354">
        <v>44828.5</v>
      </c>
      <c r="B569" s="355">
        <v>0</v>
      </c>
      <c r="C569" s="356">
        <v>0</v>
      </c>
      <c r="D569" s="356">
        <v>0</v>
      </c>
      <c r="E569" s="356">
        <v>0</v>
      </c>
      <c r="F569" s="356">
        <v>0</v>
      </c>
      <c r="G569" s="355">
        <v>0</v>
      </c>
      <c r="H569" s="356">
        <v>0</v>
      </c>
      <c r="I569" s="356">
        <v>0</v>
      </c>
      <c r="J569" s="356">
        <v>0</v>
      </c>
      <c r="K569" s="356">
        <v>0</v>
      </c>
      <c r="L569" s="355">
        <v>295</v>
      </c>
      <c r="M569" s="356">
        <v>385</v>
      </c>
      <c r="N569" s="356">
        <v>340</v>
      </c>
      <c r="O569" s="356">
        <v>189.9</v>
      </c>
      <c r="P569" s="356">
        <v>195</v>
      </c>
      <c r="Q569" s="355">
        <v>0</v>
      </c>
      <c r="R569" s="356">
        <v>0</v>
      </c>
      <c r="S569" s="356">
        <v>0</v>
      </c>
      <c r="T569" s="356">
        <v>0</v>
      </c>
      <c r="U569" s="356">
        <v>0</v>
      </c>
      <c r="V569" s="355">
        <v>0</v>
      </c>
      <c r="W569" s="355">
        <v>0</v>
      </c>
      <c r="X569" s="355">
        <v>1404.9</v>
      </c>
      <c r="Y569" s="357">
        <v>0</v>
      </c>
    </row>
    <row r="570" spans="1:25" x14ac:dyDescent="0.25">
      <c r="A570" s="354">
        <v>44828.541666666664</v>
      </c>
      <c r="B570" s="355">
        <v>0</v>
      </c>
      <c r="C570" s="356">
        <v>0</v>
      </c>
      <c r="D570" s="356">
        <v>0</v>
      </c>
      <c r="E570" s="356">
        <v>0</v>
      </c>
      <c r="F570" s="356">
        <v>0</v>
      </c>
      <c r="G570" s="355">
        <v>0</v>
      </c>
      <c r="H570" s="356">
        <v>0</v>
      </c>
      <c r="I570" s="356">
        <v>0</v>
      </c>
      <c r="J570" s="356">
        <v>0</v>
      </c>
      <c r="K570" s="356">
        <v>0</v>
      </c>
      <c r="L570" s="355">
        <v>295</v>
      </c>
      <c r="M570" s="356">
        <v>385</v>
      </c>
      <c r="N570" s="356">
        <v>340</v>
      </c>
      <c r="O570" s="356">
        <v>189.9</v>
      </c>
      <c r="P570" s="356">
        <v>195</v>
      </c>
      <c r="Q570" s="355">
        <v>0</v>
      </c>
      <c r="R570" s="356">
        <v>0</v>
      </c>
      <c r="S570" s="356">
        <v>0</v>
      </c>
      <c r="T570" s="356">
        <v>0</v>
      </c>
      <c r="U570" s="356">
        <v>0</v>
      </c>
      <c r="V570" s="355">
        <v>0</v>
      </c>
      <c r="W570" s="355">
        <v>0</v>
      </c>
      <c r="X570" s="355">
        <v>1404.9</v>
      </c>
      <c r="Y570" s="357">
        <v>0</v>
      </c>
    </row>
    <row r="571" spans="1:25" x14ac:dyDescent="0.25">
      <c r="A571" s="354">
        <v>44828.583333333336</v>
      </c>
      <c r="B571" s="355">
        <v>0</v>
      </c>
      <c r="C571" s="356">
        <v>0</v>
      </c>
      <c r="D571" s="356">
        <v>0</v>
      </c>
      <c r="E571" s="356">
        <v>0</v>
      </c>
      <c r="F571" s="356">
        <v>0</v>
      </c>
      <c r="G571" s="355">
        <v>0</v>
      </c>
      <c r="H571" s="356">
        <v>0</v>
      </c>
      <c r="I571" s="356">
        <v>0</v>
      </c>
      <c r="J571" s="356">
        <v>0</v>
      </c>
      <c r="K571" s="356">
        <v>0</v>
      </c>
      <c r="L571" s="355">
        <v>295</v>
      </c>
      <c r="M571" s="356">
        <v>385</v>
      </c>
      <c r="N571" s="356">
        <v>340</v>
      </c>
      <c r="O571" s="356">
        <v>189.9</v>
      </c>
      <c r="P571" s="356">
        <v>195</v>
      </c>
      <c r="Q571" s="355">
        <v>0</v>
      </c>
      <c r="R571" s="356">
        <v>0</v>
      </c>
      <c r="S571" s="356">
        <v>0</v>
      </c>
      <c r="T571" s="356">
        <v>0</v>
      </c>
      <c r="U571" s="356">
        <v>0</v>
      </c>
      <c r="V571" s="355">
        <v>0</v>
      </c>
      <c r="W571" s="355">
        <v>0</v>
      </c>
      <c r="X571" s="355">
        <v>1404.9</v>
      </c>
      <c r="Y571" s="357">
        <v>0</v>
      </c>
    </row>
    <row r="572" spans="1:25" x14ac:dyDescent="0.25">
      <c r="A572" s="354">
        <v>44828.625</v>
      </c>
      <c r="B572" s="355">
        <v>0</v>
      </c>
      <c r="C572" s="356">
        <v>0</v>
      </c>
      <c r="D572" s="356">
        <v>0</v>
      </c>
      <c r="E572" s="356">
        <v>0</v>
      </c>
      <c r="F572" s="356">
        <v>0</v>
      </c>
      <c r="G572" s="355">
        <v>0</v>
      </c>
      <c r="H572" s="356">
        <v>0</v>
      </c>
      <c r="I572" s="356">
        <v>0</v>
      </c>
      <c r="J572" s="356">
        <v>0</v>
      </c>
      <c r="K572" s="356">
        <v>0</v>
      </c>
      <c r="L572" s="355">
        <v>295</v>
      </c>
      <c r="M572" s="356">
        <v>385</v>
      </c>
      <c r="N572" s="356">
        <v>340</v>
      </c>
      <c r="O572" s="356">
        <v>189.9</v>
      </c>
      <c r="P572" s="356">
        <v>195</v>
      </c>
      <c r="Q572" s="355">
        <v>0</v>
      </c>
      <c r="R572" s="356">
        <v>0</v>
      </c>
      <c r="S572" s="356">
        <v>0</v>
      </c>
      <c r="T572" s="356">
        <v>0</v>
      </c>
      <c r="U572" s="356">
        <v>0</v>
      </c>
      <c r="V572" s="355">
        <v>0</v>
      </c>
      <c r="W572" s="355">
        <v>0</v>
      </c>
      <c r="X572" s="355">
        <v>1404.9</v>
      </c>
      <c r="Y572" s="357">
        <v>0</v>
      </c>
    </row>
    <row r="573" spans="1:25" x14ac:dyDescent="0.25">
      <c r="A573" s="354">
        <v>44828.666666666664</v>
      </c>
      <c r="B573" s="355">
        <v>0</v>
      </c>
      <c r="C573" s="356">
        <v>0</v>
      </c>
      <c r="D573" s="356">
        <v>0</v>
      </c>
      <c r="E573" s="356">
        <v>0</v>
      </c>
      <c r="F573" s="356">
        <v>0</v>
      </c>
      <c r="G573" s="355">
        <v>0</v>
      </c>
      <c r="H573" s="356">
        <v>0</v>
      </c>
      <c r="I573" s="356">
        <v>0</v>
      </c>
      <c r="J573" s="356">
        <v>0</v>
      </c>
      <c r="K573" s="356">
        <v>0</v>
      </c>
      <c r="L573" s="355">
        <v>295</v>
      </c>
      <c r="M573" s="356">
        <v>385</v>
      </c>
      <c r="N573" s="356">
        <v>340</v>
      </c>
      <c r="O573" s="356">
        <v>189.9</v>
      </c>
      <c r="P573" s="356">
        <v>195</v>
      </c>
      <c r="Q573" s="355">
        <v>0</v>
      </c>
      <c r="R573" s="356">
        <v>0</v>
      </c>
      <c r="S573" s="356">
        <v>0</v>
      </c>
      <c r="T573" s="356">
        <v>0</v>
      </c>
      <c r="U573" s="356">
        <v>0</v>
      </c>
      <c r="V573" s="355">
        <v>0</v>
      </c>
      <c r="W573" s="355">
        <v>0</v>
      </c>
      <c r="X573" s="355">
        <v>1404.9</v>
      </c>
      <c r="Y573" s="357">
        <v>0</v>
      </c>
    </row>
    <row r="574" spans="1:25" x14ac:dyDescent="0.25">
      <c r="A574" s="354">
        <v>44828.708333333336</v>
      </c>
      <c r="B574" s="355">
        <v>0</v>
      </c>
      <c r="C574" s="356">
        <v>0</v>
      </c>
      <c r="D574" s="356">
        <v>0</v>
      </c>
      <c r="E574" s="356">
        <v>0</v>
      </c>
      <c r="F574" s="356">
        <v>0</v>
      </c>
      <c r="G574" s="355">
        <v>0</v>
      </c>
      <c r="H574" s="356">
        <v>0</v>
      </c>
      <c r="I574" s="356">
        <v>0</v>
      </c>
      <c r="J574" s="356">
        <v>0</v>
      </c>
      <c r="K574" s="356">
        <v>0</v>
      </c>
      <c r="L574" s="355">
        <v>295</v>
      </c>
      <c r="M574" s="356">
        <v>385</v>
      </c>
      <c r="N574" s="356">
        <v>340</v>
      </c>
      <c r="O574" s="356">
        <v>189.9</v>
      </c>
      <c r="P574" s="356">
        <v>195</v>
      </c>
      <c r="Q574" s="355">
        <v>0</v>
      </c>
      <c r="R574" s="356">
        <v>0</v>
      </c>
      <c r="S574" s="356">
        <v>0</v>
      </c>
      <c r="T574" s="356">
        <v>0</v>
      </c>
      <c r="U574" s="356">
        <v>0</v>
      </c>
      <c r="V574" s="355">
        <v>0</v>
      </c>
      <c r="W574" s="355">
        <v>0</v>
      </c>
      <c r="X574" s="355">
        <v>1404.9</v>
      </c>
      <c r="Y574" s="357">
        <v>0</v>
      </c>
    </row>
    <row r="575" spans="1:25" x14ac:dyDescent="0.25">
      <c r="A575" s="354">
        <v>44828.75</v>
      </c>
      <c r="B575" s="355">
        <v>0</v>
      </c>
      <c r="C575" s="356">
        <v>0</v>
      </c>
      <c r="D575" s="356">
        <v>0</v>
      </c>
      <c r="E575" s="356">
        <v>0</v>
      </c>
      <c r="F575" s="356">
        <v>0</v>
      </c>
      <c r="G575" s="355">
        <v>0</v>
      </c>
      <c r="H575" s="356">
        <v>0</v>
      </c>
      <c r="I575" s="356">
        <v>0</v>
      </c>
      <c r="J575" s="356">
        <v>0</v>
      </c>
      <c r="K575" s="356">
        <v>0</v>
      </c>
      <c r="L575" s="355">
        <v>295</v>
      </c>
      <c r="M575" s="356">
        <v>385</v>
      </c>
      <c r="N575" s="356">
        <v>340</v>
      </c>
      <c r="O575" s="356">
        <v>189.9</v>
      </c>
      <c r="P575" s="356">
        <v>195</v>
      </c>
      <c r="Q575" s="355">
        <v>0</v>
      </c>
      <c r="R575" s="356">
        <v>0</v>
      </c>
      <c r="S575" s="356">
        <v>0</v>
      </c>
      <c r="T575" s="356">
        <v>0</v>
      </c>
      <c r="U575" s="356">
        <v>0</v>
      </c>
      <c r="V575" s="355">
        <v>0</v>
      </c>
      <c r="W575" s="355">
        <v>0</v>
      </c>
      <c r="X575" s="355">
        <v>1404.9</v>
      </c>
      <c r="Y575" s="357">
        <v>0</v>
      </c>
    </row>
    <row r="576" spans="1:25" x14ac:dyDescent="0.25">
      <c r="A576" s="354">
        <v>44828.791666666664</v>
      </c>
      <c r="B576" s="355">
        <v>0</v>
      </c>
      <c r="C576" s="356">
        <v>0</v>
      </c>
      <c r="D576" s="356">
        <v>0</v>
      </c>
      <c r="E576" s="356">
        <v>0</v>
      </c>
      <c r="F576" s="356">
        <v>0</v>
      </c>
      <c r="G576" s="355">
        <v>0</v>
      </c>
      <c r="H576" s="356">
        <v>0</v>
      </c>
      <c r="I576" s="356">
        <v>0</v>
      </c>
      <c r="J576" s="356">
        <v>0</v>
      </c>
      <c r="K576" s="356">
        <v>0</v>
      </c>
      <c r="L576" s="355">
        <v>295</v>
      </c>
      <c r="M576" s="356">
        <v>385</v>
      </c>
      <c r="N576" s="356">
        <v>340</v>
      </c>
      <c r="O576" s="356">
        <v>189.9</v>
      </c>
      <c r="P576" s="356">
        <v>195</v>
      </c>
      <c r="Q576" s="355">
        <v>0</v>
      </c>
      <c r="R576" s="356">
        <v>0</v>
      </c>
      <c r="S576" s="356">
        <v>0</v>
      </c>
      <c r="T576" s="356">
        <v>0</v>
      </c>
      <c r="U576" s="356">
        <v>0</v>
      </c>
      <c r="V576" s="355">
        <v>0</v>
      </c>
      <c r="W576" s="355">
        <v>0</v>
      </c>
      <c r="X576" s="355">
        <v>1404.9</v>
      </c>
      <c r="Y576" s="357">
        <v>0</v>
      </c>
    </row>
    <row r="577" spans="1:25" x14ac:dyDescent="0.25">
      <c r="A577" s="354">
        <v>44828.833333333336</v>
      </c>
      <c r="B577" s="355">
        <v>0</v>
      </c>
      <c r="C577" s="356">
        <v>0</v>
      </c>
      <c r="D577" s="356">
        <v>0</v>
      </c>
      <c r="E577" s="356">
        <v>0</v>
      </c>
      <c r="F577" s="356">
        <v>0</v>
      </c>
      <c r="G577" s="355">
        <v>0</v>
      </c>
      <c r="H577" s="356">
        <v>0</v>
      </c>
      <c r="I577" s="356">
        <v>0</v>
      </c>
      <c r="J577" s="356">
        <v>0</v>
      </c>
      <c r="K577" s="356">
        <v>0</v>
      </c>
      <c r="L577" s="355">
        <v>295</v>
      </c>
      <c r="M577" s="356">
        <v>385</v>
      </c>
      <c r="N577" s="356">
        <v>340</v>
      </c>
      <c r="O577" s="356">
        <v>189.9</v>
      </c>
      <c r="P577" s="356">
        <v>195</v>
      </c>
      <c r="Q577" s="355">
        <v>0</v>
      </c>
      <c r="R577" s="356">
        <v>0</v>
      </c>
      <c r="S577" s="356">
        <v>0</v>
      </c>
      <c r="T577" s="356">
        <v>0</v>
      </c>
      <c r="U577" s="356">
        <v>0</v>
      </c>
      <c r="V577" s="355">
        <v>0</v>
      </c>
      <c r="W577" s="355">
        <v>0</v>
      </c>
      <c r="X577" s="355">
        <v>1404.9</v>
      </c>
      <c r="Y577" s="357">
        <v>0</v>
      </c>
    </row>
    <row r="578" spans="1:25" x14ac:dyDescent="0.25">
      <c r="A578" s="354">
        <v>44828.875</v>
      </c>
      <c r="B578" s="355">
        <v>0</v>
      </c>
      <c r="C578" s="356">
        <v>0</v>
      </c>
      <c r="D578" s="356">
        <v>0</v>
      </c>
      <c r="E578" s="356">
        <v>0</v>
      </c>
      <c r="F578" s="356">
        <v>0</v>
      </c>
      <c r="G578" s="355">
        <v>0</v>
      </c>
      <c r="H578" s="356">
        <v>0</v>
      </c>
      <c r="I578" s="356">
        <v>0</v>
      </c>
      <c r="J578" s="356">
        <v>0</v>
      </c>
      <c r="K578" s="356">
        <v>0</v>
      </c>
      <c r="L578" s="355">
        <v>295</v>
      </c>
      <c r="M578" s="356">
        <v>385</v>
      </c>
      <c r="N578" s="356">
        <v>340</v>
      </c>
      <c r="O578" s="356">
        <v>189.9</v>
      </c>
      <c r="P578" s="356">
        <v>195</v>
      </c>
      <c r="Q578" s="355">
        <v>0</v>
      </c>
      <c r="R578" s="356">
        <v>0</v>
      </c>
      <c r="S578" s="356">
        <v>0</v>
      </c>
      <c r="T578" s="356">
        <v>0</v>
      </c>
      <c r="U578" s="356">
        <v>0</v>
      </c>
      <c r="V578" s="355">
        <v>0</v>
      </c>
      <c r="W578" s="355">
        <v>0</v>
      </c>
      <c r="X578" s="355">
        <v>1404.9</v>
      </c>
      <c r="Y578" s="357">
        <v>0</v>
      </c>
    </row>
    <row r="579" spans="1:25" x14ac:dyDescent="0.25">
      <c r="A579" s="354">
        <v>44828.916666666664</v>
      </c>
      <c r="B579" s="355">
        <v>0</v>
      </c>
      <c r="C579" s="356">
        <v>0</v>
      </c>
      <c r="D579" s="356">
        <v>0</v>
      </c>
      <c r="E579" s="356">
        <v>0</v>
      </c>
      <c r="F579" s="356">
        <v>0</v>
      </c>
      <c r="G579" s="355">
        <v>0</v>
      </c>
      <c r="H579" s="356">
        <v>0</v>
      </c>
      <c r="I579" s="356">
        <v>0</v>
      </c>
      <c r="J579" s="356">
        <v>0</v>
      </c>
      <c r="K579" s="356">
        <v>0</v>
      </c>
      <c r="L579" s="355">
        <v>295</v>
      </c>
      <c r="M579" s="356">
        <v>385</v>
      </c>
      <c r="N579" s="356">
        <v>340</v>
      </c>
      <c r="O579" s="356">
        <v>189.9</v>
      </c>
      <c r="P579" s="356">
        <v>195</v>
      </c>
      <c r="Q579" s="355">
        <v>0</v>
      </c>
      <c r="R579" s="356">
        <v>0</v>
      </c>
      <c r="S579" s="356">
        <v>0</v>
      </c>
      <c r="T579" s="356">
        <v>0</v>
      </c>
      <c r="U579" s="356">
        <v>0</v>
      </c>
      <c r="V579" s="355">
        <v>0</v>
      </c>
      <c r="W579" s="355">
        <v>0</v>
      </c>
      <c r="X579" s="355">
        <v>1404.9</v>
      </c>
      <c r="Y579" s="357">
        <v>0</v>
      </c>
    </row>
    <row r="580" spans="1:25" x14ac:dyDescent="0.25">
      <c r="A580" s="354">
        <v>44828.958333333336</v>
      </c>
      <c r="B580" s="355">
        <v>0</v>
      </c>
      <c r="C580" s="356">
        <v>0</v>
      </c>
      <c r="D580" s="356">
        <v>0</v>
      </c>
      <c r="E580" s="356">
        <v>0</v>
      </c>
      <c r="F580" s="356">
        <v>0</v>
      </c>
      <c r="G580" s="355">
        <v>0</v>
      </c>
      <c r="H580" s="356">
        <v>0</v>
      </c>
      <c r="I580" s="356">
        <v>0</v>
      </c>
      <c r="J580" s="356">
        <v>0</v>
      </c>
      <c r="K580" s="356">
        <v>0</v>
      </c>
      <c r="L580" s="355">
        <v>295</v>
      </c>
      <c r="M580" s="356">
        <v>385</v>
      </c>
      <c r="N580" s="356">
        <v>340</v>
      </c>
      <c r="O580" s="356">
        <v>189.9</v>
      </c>
      <c r="P580" s="356">
        <v>195</v>
      </c>
      <c r="Q580" s="355">
        <v>0</v>
      </c>
      <c r="R580" s="356">
        <v>0</v>
      </c>
      <c r="S580" s="356">
        <v>0</v>
      </c>
      <c r="T580" s="356">
        <v>0</v>
      </c>
      <c r="U580" s="356">
        <v>0</v>
      </c>
      <c r="V580" s="355">
        <v>0</v>
      </c>
      <c r="W580" s="355">
        <v>0</v>
      </c>
      <c r="X580" s="355">
        <v>1404.9</v>
      </c>
      <c r="Y580" s="357">
        <v>0</v>
      </c>
    </row>
    <row r="581" spans="1:25" x14ac:dyDescent="0.25">
      <c r="A581" s="354">
        <v>44829</v>
      </c>
      <c r="B581" s="355">
        <v>0</v>
      </c>
      <c r="C581" s="356">
        <v>0</v>
      </c>
      <c r="D581" s="356">
        <v>0</v>
      </c>
      <c r="E581" s="356">
        <v>0</v>
      </c>
      <c r="F581" s="356">
        <v>0</v>
      </c>
      <c r="G581" s="355">
        <v>0</v>
      </c>
      <c r="H581" s="356">
        <v>0</v>
      </c>
      <c r="I581" s="356">
        <v>0</v>
      </c>
      <c r="J581" s="356">
        <v>0</v>
      </c>
      <c r="K581" s="356">
        <v>0</v>
      </c>
      <c r="L581" s="355">
        <v>295</v>
      </c>
      <c r="M581" s="356">
        <v>385</v>
      </c>
      <c r="N581" s="356">
        <v>340</v>
      </c>
      <c r="O581" s="356">
        <v>189.9</v>
      </c>
      <c r="P581" s="356">
        <v>195</v>
      </c>
      <c r="Q581" s="355">
        <v>0</v>
      </c>
      <c r="R581" s="356">
        <v>0</v>
      </c>
      <c r="S581" s="356">
        <v>0</v>
      </c>
      <c r="T581" s="356">
        <v>0</v>
      </c>
      <c r="U581" s="356">
        <v>0</v>
      </c>
      <c r="V581" s="355">
        <v>0</v>
      </c>
      <c r="W581" s="355">
        <v>0</v>
      </c>
      <c r="X581" s="355">
        <v>1404.9</v>
      </c>
      <c r="Y581" s="357">
        <v>0</v>
      </c>
    </row>
    <row r="582" spans="1:25" x14ac:dyDescent="0.25">
      <c r="A582" s="354">
        <v>44829.041666666664</v>
      </c>
      <c r="B582" s="355">
        <v>0</v>
      </c>
      <c r="C582" s="356">
        <v>0</v>
      </c>
      <c r="D582" s="356">
        <v>0</v>
      </c>
      <c r="E582" s="356">
        <v>0</v>
      </c>
      <c r="F582" s="356">
        <v>0</v>
      </c>
      <c r="G582" s="355">
        <v>0</v>
      </c>
      <c r="H582" s="356">
        <v>0</v>
      </c>
      <c r="I582" s="356">
        <v>0</v>
      </c>
      <c r="J582" s="356">
        <v>0</v>
      </c>
      <c r="K582" s="356">
        <v>0</v>
      </c>
      <c r="L582" s="355">
        <v>295</v>
      </c>
      <c r="M582" s="356">
        <v>385</v>
      </c>
      <c r="N582" s="356">
        <v>340</v>
      </c>
      <c r="O582" s="356">
        <v>189.9</v>
      </c>
      <c r="P582" s="356">
        <v>195</v>
      </c>
      <c r="Q582" s="355">
        <v>0</v>
      </c>
      <c r="R582" s="356">
        <v>0</v>
      </c>
      <c r="S582" s="356">
        <v>0</v>
      </c>
      <c r="T582" s="356">
        <v>0</v>
      </c>
      <c r="U582" s="356">
        <v>0</v>
      </c>
      <c r="V582" s="355">
        <v>0</v>
      </c>
      <c r="W582" s="355">
        <v>0</v>
      </c>
      <c r="X582" s="355">
        <v>1404.9</v>
      </c>
      <c r="Y582" s="357">
        <v>0</v>
      </c>
    </row>
    <row r="583" spans="1:25" x14ac:dyDescent="0.25">
      <c r="A583" s="354">
        <v>44829.083333333336</v>
      </c>
      <c r="B583" s="355">
        <v>0</v>
      </c>
      <c r="C583" s="356">
        <v>0</v>
      </c>
      <c r="D583" s="356">
        <v>0</v>
      </c>
      <c r="E583" s="356">
        <v>0</v>
      </c>
      <c r="F583" s="356">
        <v>0</v>
      </c>
      <c r="G583" s="355">
        <v>0</v>
      </c>
      <c r="H583" s="356">
        <v>0</v>
      </c>
      <c r="I583" s="356">
        <v>0</v>
      </c>
      <c r="J583" s="356">
        <v>0</v>
      </c>
      <c r="K583" s="356">
        <v>0</v>
      </c>
      <c r="L583" s="355">
        <v>295</v>
      </c>
      <c r="M583" s="356">
        <v>385</v>
      </c>
      <c r="N583" s="356">
        <v>340</v>
      </c>
      <c r="O583" s="356">
        <v>189.9</v>
      </c>
      <c r="P583" s="356">
        <v>195</v>
      </c>
      <c r="Q583" s="355">
        <v>0</v>
      </c>
      <c r="R583" s="356">
        <v>0</v>
      </c>
      <c r="S583" s="356">
        <v>0</v>
      </c>
      <c r="T583" s="356">
        <v>0</v>
      </c>
      <c r="U583" s="356">
        <v>0</v>
      </c>
      <c r="V583" s="355">
        <v>0</v>
      </c>
      <c r="W583" s="355">
        <v>0</v>
      </c>
      <c r="X583" s="355">
        <v>1404.9</v>
      </c>
      <c r="Y583" s="357">
        <v>0</v>
      </c>
    </row>
    <row r="584" spans="1:25" x14ac:dyDescent="0.25">
      <c r="A584" s="354">
        <v>44829.125</v>
      </c>
      <c r="B584" s="355">
        <v>0</v>
      </c>
      <c r="C584" s="356">
        <v>0</v>
      </c>
      <c r="D584" s="356">
        <v>0</v>
      </c>
      <c r="E584" s="356">
        <v>0</v>
      </c>
      <c r="F584" s="356">
        <v>0</v>
      </c>
      <c r="G584" s="355">
        <v>0</v>
      </c>
      <c r="H584" s="356">
        <v>0</v>
      </c>
      <c r="I584" s="356">
        <v>0</v>
      </c>
      <c r="J584" s="356">
        <v>0</v>
      </c>
      <c r="K584" s="356">
        <v>0</v>
      </c>
      <c r="L584" s="355">
        <v>295</v>
      </c>
      <c r="M584" s="356">
        <v>385</v>
      </c>
      <c r="N584" s="356">
        <v>340</v>
      </c>
      <c r="O584" s="356">
        <v>189.9</v>
      </c>
      <c r="P584" s="356">
        <v>195</v>
      </c>
      <c r="Q584" s="355">
        <v>0</v>
      </c>
      <c r="R584" s="356">
        <v>0</v>
      </c>
      <c r="S584" s="356">
        <v>0</v>
      </c>
      <c r="T584" s="356">
        <v>0</v>
      </c>
      <c r="U584" s="356">
        <v>0</v>
      </c>
      <c r="V584" s="355">
        <v>0</v>
      </c>
      <c r="W584" s="355">
        <v>0</v>
      </c>
      <c r="X584" s="355">
        <v>1404.9</v>
      </c>
      <c r="Y584" s="357">
        <v>0</v>
      </c>
    </row>
    <row r="585" spans="1:25" x14ac:dyDescent="0.25">
      <c r="A585" s="354">
        <v>44829.166666666664</v>
      </c>
      <c r="B585" s="355">
        <v>0</v>
      </c>
      <c r="C585" s="356">
        <v>0</v>
      </c>
      <c r="D585" s="356">
        <v>0</v>
      </c>
      <c r="E585" s="356">
        <v>0</v>
      </c>
      <c r="F585" s="356">
        <v>0</v>
      </c>
      <c r="G585" s="355">
        <v>0</v>
      </c>
      <c r="H585" s="356">
        <v>0</v>
      </c>
      <c r="I585" s="356">
        <v>0</v>
      </c>
      <c r="J585" s="356">
        <v>0</v>
      </c>
      <c r="K585" s="356">
        <v>0</v>
      </c>
      <c r="L585" s="355">
        <v>295</v>
      </c>
      <c r="M585" s="356">
        <v>385</v>
      </c>
      <c r="N585" s="356">
        <v>340</v>
      </c>
      <c r="O585" s="356">
        <v>189.9</v>
      </c>
      <c r="P585" s="356">
        <v>195</v>
      </c>
      <c r="Q585" s="355">
        <v>0</v>
      </c>
      <c r="R585" s="356">
        <v>0</v>
      </c>
      <c r="S585" s="356">
        <v>0</v>
      </c>
      <c r="T585" s="356">
        <v>0</v>
      </c>
      <c r="U585" s="356">
        <v>0</v>
      </c>
      <c r="V585" s="355">
        <v>0</v>
      </c>
      <c r="W585" s="355">
        <v>0</v>
      </c>
      <c r="X585" s="355">
        <v>1404.9</v>
      </c>
      <c r="Y585" s="357">
        <v>0</v>
      </c>
    </row>
    <row r="586" spans="1:25" x14ac:dyDescent="0.25">
      <c r="A586" s="354">
        <v>44829.208333333336</v>
      </c>
      <c r="B586" s="355">
        <v>0</v>
      </c>
      <c r="C586" s="356">
        <v>0</v>
      </c>
      <c r="D586" s="356">
        <v>0</v>
      </c>
      <c r="E586" s="356">
        <v>0</v>
      </c>
      <c r="F586" s="356">
        <v>0</v>
      </c>
      <c r="G586" s="355">
        <v>0</v>
      </c>
      <c r="H586" s="356">
        <v>0</v>
      </c>
      <c r="I586" s="356">
        <v>0</v>
      </c>
      <c r="J586" s="356">
        <v>0</v>
      </c>
      <c r="K586" s="356">
        <v>0</v>
      </c>
      <c r="L586" s="355">
        <v>295</v>
      </c>
      <c r="M586" s="356">
        <v>385</v>
      </c>
      <c r="N586" s="356">
        <v>340</v>
      </c>
      <c r="O586" s="356">
        <v>189.9</v>
      </c>
      <c r="P586" s="356">
        <v>195</v>
      </c>
      <c r="Q586" s="355">
        <v>0</v>
      </c>
      <c r="R586" s="356">
        <v>0</v>
      </c>
      <c r="S586" s="356">
        <v>0</v>
      </c>
      <c r="T586" s="356">
        <v>0</v>
      </c>
      <c r="U586" s="356">
        <v>0</v>
      </c>
      <c r="V586" s="355">
        <v>0</v>
      </c>
      <c r="W586" s="355">
        <v>0</v>
      </c>
      <c r="X586" s="355">
        <v>1404.9</v>
      </c>
      <c r="Y586" s="357">
        <v>0</v>
      </c>
    </row>
    <row r="587" spans="1:25" x14ac:dyDescent="0.25">
      <c r="A587" s="354">
        <v>44829.25</v>
      </c>
      <c r="B587" s="355">
        <v>0</v>
      </c>
      <c r="C587" s="356">
        <v>0</v>
      </c>
      <c r="D587" s="356">
        <v>0</v>
      </c>
      <c r="E587" s="356">
        <v>0</v>
      </c>
      <c r="F587" s="356">
        <v>0</v>
      </c>
      <c r="G587" s="355">
        <v>0</v>
      </c>
      <c r="H587" s="356">
        <v>0</v>
      </c>
      <c r="I587" s="356">
        <v>0</v>
      </c>
      <c r="J587" s="356">
        <v>0</v>
      </c>
      <c r="K587" s="356">
        <v>0</v>
      </c>
      <c r="L587" s="355">
        <v>295</v>
      </c>
      <c r="M587" s="356">
        <v>385</v>
      </c>
      <c r="N587" s="356">
        <v>340</v>
      </c>
      <c r="O587" s="356">
        <v>189.9</v>
      </c>
      <c r="P587" s="356">
        <v>195</v>
      </c>
      <c r="Q587" s="355">
        <v>0</v>
      </c>
      <c r="R587" s="356">
        <v>0</v>
      </c>
      <c r="S587" s="356">
        <v>0</v>
      </c>
      <c r="T587" s="356">
        <v>0</v>
      </c>
      <c r="U587" s="356">
        <v>0</v>
      </c>
      <c r="V587" s="355">
        <v>0</v>
      </c>
      <c r="W587" s="355">
        <v>0</v>
      </c>
      <c r="X587" s="355">
        <v>1404.9</v>
      </c>
      <c r="Y587" s="357">
        <v>0</v>
      </c>
    </row>
    <row r="588" spans="1:25" x14ac:dyDescent="0.25">
      <c r="A588" s="354">
        <v>44829.291666666664</v>
      </c>
      <c r="B588" s="355">
        <v>0</v>
      </c>
      <c r="C588" s="356">
        <v>0</v>
      </c>
      <c r="D588" s="356">
        <v>0</v>
      </c>
      <c r="E588" s="356">
        <v>0</v>
      </c>
      <c r="F588" s="356">
        <v>0</v>
      </c>
      <c r="G588" s="355">
        <v>0</v>
      </c>
      <c r="H588" s="356">
        <v>0</v>
      </c>
      <c r="I588" s="356">
        <v>0</v>
      </c>
      <c r="J588" s="356">
        <v>0</v>
      </c>
      <c r="K588" s="356">
        <v>0</v>
      </c>
      <c r="L588" s="355">
        <v>295</v>
      </c>
      <c r="M588" s="356">
        <v>385</v>
      </c>
      <c r="N588" s="356">
        <v>340</v>
      </c>
      <c r="O588" s="356">
        <v>189.9</v>
      </c>
      <c r="P588" s="356">
        <v>195</v>
      </c>
      <c r="Q588" s="355">
        <v>0</v>
      </c>
      <c r="R588" s="356">
        <v>0</v>
      </c>
      <c r="S588" s="356">
        <v>0</v>
      </c>
      <c r="T588" s="356">
        <v>0</v>
      </c>
      <c r="U588" s="356">
        <v>0</v>
      </c>
      <c r="V588" s="355">
        <v>0</v>
      </c>
      <c r="W588" s="355">
        <v>0</v>
      </c>
      <c r="X588" s="355">
        <v>1404.9</v>
      </c>
      <c r="Y588" s="357">
        <v>0</v>
      </c>
    </row>
    <row r="589" spans="1:25" x14ac:dyDescent="0.25">
      <c r="A589" s="354">
        <v>44829.333333333336</v>
      </c>
      <c r="B589" s="355">
        <v>0</v>
      </c>
      <c r="C589" s="356">
        <v>0</v>
      </c>
      <c r="D589" s="356">
        <v>0</v>
      </c>
      <c r="E589" s="356">
        <v>0</v>
      </c>
      <c r="F589" s="356">
        <v>0</v>
      </c>
      <c r="G589" s="355">
        <v>0</v>
      </c>
      <c r="H589" s="356">
        <v>0</v>
      </c>
      <c r="I589" s="356">
        <v>0</v>
      </c>
      <c r="J589" s="356">
        <v>0</v>
      </c>
      <c r="K589" s="356">
        <v>0</v>
      </c>
      <c r="L589" s="355">
        <v>295</v>
      </c>
      <c r="M589" s="356">
        <v>385</v>
      </c>
      <c r="N589" s="356">
        <v>340</v>
      </c>
      <c r="O589" s="356">
        <v>189.9</v>
      </c>
      <c r="P589" s="356">
        <v>195</v>
      </c>
      <c r="Q589" s="355">
        <v>0</v>
      </c>
      <c r="R589" s="356">
        <v>0</v>
      </c>
      <c r="S589" s="356">
        <v>0</v>
      </c>
      <c r="T589" s="356">
        <v>0</v>
      </c>
      <c r="U589" s="356">
        <v>0</v>
      </c>
      <c r="V589" s="355">
        <v>0</v>
      </c>
      <c r="W589" s="355">
        <v>0</v>
      </c>
      <c r="X589" s="355">
        <v>1404.9</v>
      </c>
      <c r="Y589" s="357">
        <v>0</v>
      </c>
    </row>
    <row r="590" spans="1:25" x14ac:dyDescent="0.25">
      <c r="A590" s="354">
        <v>44829.375</v>
      </c>
      <c r="B590" s="355">
        <v>0</v>
      </c>
      <c r="C590" s="356">
        <v>0</v>
      </c>
      <c r="D590" s="356">
        <v>0</v>
      </c>
      <c r="E590" s="356">
        <v>0</v>
      </c>
      <c r="F590" s="356">
        <v>0</v>
      </c>
      <c r="G590" s="355">
        <v>0</v>
      </c>
      <c r="H590" s="356">
        <v>0</v>
      </c>
      <c r="I590" s="356">
        <v>0</v>
      </c>
      <c r="J590" s="356">
        <v>0</v>
      </c>
      <c r="K590" s="356">
        <v>0</v>
      </c>
      <c r="L590" s="355">
        <v>295</v>
      </c>
      <c r="M590" s="356">
        <v>385</v>
      </c>
      <c r="N590" s="356">
        <v>340</v>
      </c>
      <c r="O590" s="356">
        <v>189.9</v>
      </c>
      <c r="P590" s="356">
        <v>195</v>
      </c>
      <c r="Q590" s="355">
        <v>0</v>
      </c>
      <c r="R590" s="356">
        <v>0</v>
      </c>
      <c r="S590" s="356">
        <v>0</v>
      </c>
      <c r="T590" s="356">
        <v>0</v>
      </c>
      <c r="U590" s="356">
        <v>0</v>
      </c>
      <c r="V590" s="355">
        <v>0</v>
      </c>
      <c r="W590" s="355">
        <v>0</v>
      </c>
      <c r="X590" s="355">
        <v>1404.9</v>
      </c>
      <c r="Y590" s="357">
        <v>0</v>
      </c>
    </row>
    <row r="591" spans="1:25" x14ac:dyDescent="0.25">
      <c r="A591" s="354">
        <v>44829.416666666664</v>
      </c>
      <c r="B591" s="355">
        <v>0</v>
      </c>
      <c r="C591" s="356">
        <v>0</v>
      </c>
      <c r="D591" s="356">
        <v>0</v>
      </c>
      <c r="E591" s="356">
        <v>0</v>
      </c>
      <c r="F591" s="356">
        <v>0</v>
      </c>
      <c r="G591" s="355">
        <v>0</v>
      </c>
      <c r="H591" s="356">
        <v>0</v>
      </c>
      <c r="I591" s="356">
        <v>0</v>
      </c>
      <c r="J591" s="356">
        <v>0</v>
      </c>
      <c r="K591" s="356">
        <v>0</v>
      </c>
      <c r="L591" s="355">
        <v>295</v>
      </c>
      <c r="M591" s="356">
        <v>385</v>
      </c>
      <c r="N591" s="356">
        <v>340</v>
      </c>
      <c r="O591" s="356">
        <v>189.9</v>
      </c>
      <c r="P591" s="356">
        <v>195</v>
      </c>
      <c r="Q591" s="355">
        <v>0</v>
      </c>
      <c r="R591" s="356">
        <v>0</v>
      </c>
      <c r="S591" s="356">
        <v>0</v>
      </c>
      <c r="T591" s="356">
        <v>0</v>
      </c>
      <c r="U591" s="356">
        <v>0</v>
      </c>
      <c r="V591" s="355">
        <v>0</v>
      </c>
      <c r="W591" s="355">
        <v>0</v>
      </c>
      <c r="X591" s="355">
        <v>1404.9</v>
      </c>
      <c r="Y591" s="357">
        <v>0</v>
      </c>
    </row>
    <row r="592" spans="1:25" x14ac:dyDescent="0.25">
      <c r="A592" s="354">
        <v>44829.458333333336</v>
      </c>
      <c r="B592" s="355">
        <v>0</v>
      </c>
      <c r="C592" s="356">
        <v>0</v>
      </c>
      <c r="D592" s="356">
        <v>0</v>
      </c>
      <c r="E592" s="356">
        <v>0</v>
      </c>
      <c r="F592" s="356">
        <v>0</v>
      </c>
      <c r="G592" s="355">
        <v>0</v>
      </c>
      <c r="H592" s="356">
        <v>0</v>
      </c>
      <c r="I592" s="356">
        <v>0</v>
      </c>
      <c r="J592" s="356">
        <v>0</v>
      </c>
      <c r="K592" s="356">
        <v>0</v>
      </c>
      <c r="L592" s="355">
        <v>295</v>
      </c>
      <c r="M592" s="356">
        <v>385</v>
      </c>
      <c r="N592" s="356">
        <v>340</v>
      </c>
      <c r="O592" s="356">
        <v>189.9</v>
      </c>
      <c r="P592" s="356">
        <v>195</v>
      </c>
      <c r="Q592" s="355">
        <v>0</v>
      </c>
      <c r="R592" s="356">
        <v>0</v>
      </c>
      <c r="S592" s="356">
        <v>0</v>
      </c>
      <c r="T592" s="356">
        <v>0</v>
      </c>
      <c r="U592" s="356">
        <v>0</v>
      </c>
      <c r="V592" s="355">
        <v>0</v>
      </c>
      <c r="W592" s="355">
        <v>0</v>
      </c>
      <c r="X592" s="355">
        <v>1404.9</v>
      </c>
      <c r="Y592" s="357">
        <v>0</v>
      </c>
    </row>
    <row r="593" spans="1:25" x14ac:dyDescent="0.25">
      <c r="A593" s="354">
        <v>44829.5</v>
      </c>
      <c r="B593" s="355">
        <v>0</v>
      </c>
      <c r="C593" s="356">
        <v>0</v>
      </c>
      <c r="D593" s="356">
        <v>0</v>
      </c>
      <c r="E593" s="356">
        <v>0</v>
      </c>
      <c r="F593" s="356">
        <v>0</v>
      </c>
      <c r="G593" s="355">
        <v>0</v>
      </c>
      <c r="H593" s="356">
        <v>0</v>
      </c>
      <c r="I593" s="356">
        <v>0</v>
      </c>
      <c r="J593" s="356">
        <v>0</v>
      </c>
      <c r="K593" s="356">
        <v>0</v>
      </c>
      <c r="L593" s="355">
        <v>295</v>
      </c>
      <c r="M593" s="356">
        <v>385</v>
      </c>
      <c r="N593" s="356">
        <v>340</v>
      </c>
      <c r="O593" s="356">
        <v>189.9</v>
      </c>
      <c r="P593" s="356">
        <v>195</v>
      </c>
      <c r="Q593" s="355">
        <v>0</v>
      </c>
      <c r="R593" s="356">
        <v>0</v>
      </c>
      <c r="S593" s="356">
        <v>0</v>
      </c>
      <c r="T593" s="356">
        <v>0</v>
      </c>
      <c r="U593" s="356">
        <v>0</v>
      </c>
      <c r="V593" s="355">
        <v>0</v>
      </c>
      <c r="W593" s="355">
        <v>0</v>
      </c>
      <c r="X593" s="355">
        <v>1404.9</v>
      </c>
      <c r="Y593" s="357">
        <v>0</v>
      </c>
    </row>
    <row r="594" spans="1:25" x14ac:dyDescent="0.25">
      <c r="A594" s="354">
        <v>44829.541666666664</v>
      </c>
      <c r="B594" s="355">
        <v>0</v>
      </c>
      <c r="C594" s="356">
        <v>0</v>
      </c>
      <c r="D594" s="356">
        <v>0</v>
      </c>
      <c r="E594" s="356">
        <v>0</v>
      </c>
      <c r="F594" s="356">
        <v>0</v>
      </c>
      <c r="G594" s="355">
        <v>0</v>
      </c>
      <c r="H594" s="356">
        <v>0</v>
      </c>
      <c r="I594" s="356">
        <v>0</v>
      </c>
      <c r="J594" s="356">
        <v>0</v>
      </c>
      <c r="K594" s="356">
        <v>0</v>
      </c>
      <c r="L594" s="355">
        <v>295</v>
      </c>
      <c r="M594" s="356">
        <v>385</v>
      </c>
      <c r="N594" s="356">
        <v>340</v>
      </c>
      <c r="O594" s="356">
        <v>189.9</v>
      </c>
      <c r="P594" s="356">
        <v>195</v>
      </c>
      <c r="Q594" s="355">
        <v>0</v>
      </c>
      <c r="R594" s="356">
        <v>0</v>
      </c>
      <c r="S594" s="356">
        <v>0</v>
      </c>
      <c r="T594" s="356">
        <v>0</v>
      </c>
      <c r="U594" s="356">
        <v>0</v>
      </c>
      <c r="V594" s="355">
        <v>0</v>
      </c>
      <c r="W594" s="355">
        <v>0</v>
      </c>
      <c r="X594" s="355">
        <v>1404.9</v>
      </c>
      <c r="Y594" s="357">
        <v>0</v>
      </c>
    </row>
    <row r="595" spans="1:25" x14ac:dyDescent="0.25">
      <c r="A595" s="354">
        <v>44829.583333333336</v>
      </c>
      <c r="B595" s="355">
        <v>0</v>
      </c>
      <c r="C595" s="356">
        <v>0</v>
      </c>
      <c r="D595" s="356">
        <v>0</v>
      </c>
      <c r="E595" s="356">
        <v>0</v>
      </c>
      <c r="F595" s="356">
        <v>0</v>
      </c>
      <c r="G595" s="355">
        <v>0</v>
      </c>
      <c r="H595" s="356">
        <v>0</v>
      </c>
      <c r="I595" s="356">
        <v>0</v>
      </c>
      <c r="J595" s="356">
        <v>0</v>
      </c>
      <c r="K595" s="356">
        <v>0</v>
      </c>
      <c r="L595" s="355">
        <v>295</v>
      </c>
      <c r="M595" s="356">
        <v>385</v>
      </c>
      <c r="N595" s="356">
        <v>340</v>
      </c>
      <c r="O595" s="356">
        <v>189.9</v>
      </c>
      <c r="P595" s="356">
        <v>195</v>
      </c>
      <c r="Q595" s="355">
        <v>0</v>
      </c>
      <c r="R595" s="356">
        <v>0</v>
      </c>
      <c r="S595" s="356">
        <v>0</v>
      </c>
      <c r="T595" s="356">
        <v>0</v>
      </c>
      <c r="U595" s="356">
        <v>0</v>
      </c>
      <c r="V595" s="355">
        <v>0</v>
      </c>
      <c r="W595" s="355">
        <v>0</v>
      </c>
      <c r="X595" s="355">
        <v>1404.9</v>
      </c>
      <c r="Y595" s="357">
        <v>0</v>
      </c>
    </row>
    <row r="596" spans="1:25" x14ac:dyDescent="0.25">
      <c r="A596" s="354">
        <v>44829.625</v>
      </c>
      <c r="B596" s="355">
        <v>0</v>
      </c>
      <c r="C596" s="356">
        <v>0</v>
      </c>
      <c r="D596" s="356">
        <v>0</v>
      </c>
      <c r="E596" s="356">
        <v>0</v>
      </c>
      <c r="F596" s="356">
        <v>0</v>
      </c>
      <c r="G596" s="355">
        <v>0</v>
      </c>
      <c r="H596" s="356">
        <v>0</v>
      </c>
      <c r="I596" s="356">
        <v>0</v>
      </c>
      <c r="J596" s="356">
        <v>0</v>
      </c>
      <c r="K596" s="356">
        <v>0</v>
      </c>
      <c r="L596" s="355">
        <v>295</v>
      </c>
      <c r="M596" s="356">
        <v>385</v>
      </c>
      <c r="N596" s="356">
        <v>340</v>
      </c>
      <c r="O596" s="356">
        <v>189.9</v>
      </c>
      <c r="P596" s="356">
        <v>195</v>
      </c>
      <c r="Q596" s="355">
        <v>0</v>
      </c>
      <c r="R596" s="356">
        <v>0</v>
      </c>
      <c r="S596" s="356">
        <v>0</v>
      </c>
      <c r="T596" s="356">
        <v>0</v>
      </c>
      <c r="U596" s="356">
        <v>0</v>
      </c>
      <c r="V596" s="355">
        <v>0</v>
      </c>
      <c r="W596" s="355">
        <v>0</v>
      </c>
      <c r="X596" s="355">
        <v>1404.9</v>
      </c>
      <c r="Y596" s="357">
        <v>0</v>
      </c>
    </row>
    <row r="597" spans="1:25" x14ac:dyDescent="0.25">
      <c r="A597" s="354">
        <v>44829.666666666664</v>
      </c>
      <c r="B597" s="355">
        <v>0</v>
      </c>
      <c r="C597" s="356">
        <v>0</v>
      </c>
      <c r="D597" s="356">
        <v>0</v>
      </c>
      <c r="E597" s="356">
        <v>0</v>
      </c>
      <c r="F597" s="356">
        <v>0</v>
      </c>
      <c r="G597" s="355">
        <v>0</v>
      </c>
      <c r="H597" s="356">
        <v>0</v>
      </c>
      <c r="I597" s="356">
        <v>0</v>
      </c>
      <c r="J597" s="356">
        <v>0</v>
      </c>
      <c r="K597" s="356">
        <v>0</v>
      </c>
      <c r="L597" s="355">
        <v>295</v>
      </c>
      <c r="M597" s="356">
        <v>385</v>
      </c>
      <c r="N597" s="356">
        <v>340</v>
      </c>
      <c r="O597" s="356">
        <v>189.9</v>
      </c>
      <c r="P597" s="356">
        <v>195</v>
      </c>
      <c r="Q597" s="355">
        <v>0</v>
      </c>
      <c r="R597" s="356">
        <v>0</v>
      </c>
      <c r="S597" s="356">
        <v>0</v>
      </c>
      <c r="T597" s="356">
        <v>0</v>
      </c>
      <c r="U597" s="356">
        <v>0</v>
      </c>
      <c r="V597" s="355">
        <v>0</v>
      </c>
      <c r="W597" s="355">
        <v>0</v>
      </c>
      <c r="X597" s="355">
        <v>1404.9</v>
      </c>
      <c r="Y597" s="357">
        <v>0</v>
      </c>
    </row>
    <row r="598" spans="1:25" x14ac:dyDescent="0.25">
      <c r="A598" s="354">
        <v>44829.708333333336</v>
      </c>
      <c r="B598" s="355">
        <v>0</v>
      </c>
      <c r="C598" s="356">
        <v>0</v>
      </c>
      <c r="D598" s="356">
        <v>0</v>
      </c>
      <c r="E598" s="356">
        <v>0</v>
      </c>
      <c r="F598" s="356">
        <v>0</v>
      </c>
      <c r="G598" s="355">
        <v>0</v>
      </c>
      <c r="H598" s="356">
        <v>0</v>
      </c>
      <c r="I598" s="356">
        <v>0</v>
      </c>
      <c r="J598" s="356">
        <v>0</v>
      </c>
      <c r="K598" s="356">
        <v>0</v>
      </c>
      <c r="L598" s="355">
        <v>295</v>
      </c>
      <c r="M598" s="356">
        <v>385</v>
      </c>
      <c r="N598" s="356">
        <v>340</v>
      </c>
      <c r="O598" s="356">
        <v>189.9</v>
      </c>
      <c r="P598" s="356">
        <v>195</v>
      </c>
      <c r="Q598" s="355">
        <v>0</v>
      </c>
      <c r="R598" s="356">
        <v>0</v>
      </c>
      <c r="S598" s="356">
        <v>0</v>
      </c>
      <c r="T598" s="356">
        <v>0</v>
      </c>
      <c r="U598" s="356">
        <v>0</v>
      </c>
      <c r="V598" s="355">
        <v>0</v>
      </c>
      <c r="W598" s="355">
        <v>0</v>
      </c>
      <c r="X598" s="355">
        <v>1404.9</v>
      </c>
      <c r="Y598" s="357">
        <v>0</v>
      </c>
    </row>
    <row r="599" spans="1:25" x14ac:dyDescent="0.25">
      <c r="A599" s="354">
        <v>44829.75</v>
      </c>
      <c r="B599" s="355">
        <v>0</v>
      </c>
      <c r="C599" s="356">
        <v>0</v>
      </c>
      <c r="D599" s="356">
        <v>0</v>
      </c>
      <c r="E599" s="356">
        <v>0</v>
      </c>
      <c r="F599" s="356">
        <v>0</v>
      </c>
      <c r="G599" s="355">
        <v>0</v>
      </c>
      <c r="H599" s="356">
        <v>0</v>
      </c>
      <c r="I599" s="356">
        <v>0</v>
      </c>
      <c r="J599" s="356">
        <v>0</v>
      </c>
      <c r="K599" s="356">
        <v>0</v>
      </c>
      <c r="L599" s="355">
        <v>295</v>
      </c>
      <c r="M599" s="356">
        <v>385</v>
      </c>
      <c r="N599" s="356">
        <v>340</v>
      </c>
      <c r="O599" s="356">
        <v>189.9</v>
      </c>
      <c r="P599" s="356">
        <v>195</v>
      </c>
      <c r="Q599" s="355">
        <v>0</v>
      </c>
      <c r="R599" s="356">
        <v>0</v>
      </c>
      <c r="S599" s="356">
        <v>0</v>
      </c>
      <c r="T599" s="356">
        <v>0</v>
      </c>
      <c r="U599" s="356">
        <v>0</v>
      </c>
      <c r="V599" s="355">
        <v>0</v>
      </c>
      <c r="W599" s="355">
        <v>0</v>
      </c>
      <c r="X599" s="355">
        <v>1404.9</v>
      </c>
      <c r="Y599" s="357">
        <v>0</v>
      </c>
    </row>
    <row r="600" spans="1:25" x14ac:dyDescent="0.25">
      <c r="A600" s="354">
        <v>44829.791666666664</v>
      </c>
      <c r="B600" s="355">
        <v>0</v>
      </c>
      <c r="C600" s="356">
        <v>0</v>
      </c>
      <c r="D600" s="356">
        <v>0</v>
      </c>
      <c r="E600" s="356">
        <v>0</v>
      </c>
      <c r="F600" s="356">
        <v>0</v>
      </c>
      <c r="G600" s="355">
        <v>0</v>
      </c>
      <c r="H600" s="356">
        <v>0</v>
      </c>
      <c r="I600" s="356">
        <v>0</v>
      </c>
      <c r="J600" s="356">
        <v>0</v>
      </c>
      <c r="K600" s="356">
        <v>0</v>
      </c>
      <c r="L600" s="355">
        <v>295</v>
      </c>
      <c r="M600" s="356">
        <v>385</v>
      </c>
      <c r="N600" s="356">
        <v>340</v>
      </c>
      <c r="O600" s="356">
        <v>189.9</v>
      </c>
      <c r="P600" s="356">
        <v>195</v>
      </c>
      <c r="Q600" s="355">
        <v>0</v>
      </c>
      <c r="R600" s="356">
        <v>0</v>
      </c>
      <c r="S600" s="356">
        <v>0</v>
      </c>
      <c r="T600" s="356">
        <v>0</v>
      </c>
      <c r="U600" s="356">
        <v>0</v>
      </c>
      <c r="V600" s="355">
        <v>0</v>
      </c>
      <c r="W600" s="355">
        <v>0</v>
      </c>
      <c r="X600" s="355">
        <v>1404.9</v>
      </c>
      <c r="Y600" s="357">
        <v>0</v>
      </c>
    </row>
    <row r="601" spans="1:25" x14ac:dyDescent="0.25">
      <c r="A601" s="354">
        <v>44829.833333333336</v>
      </c>
      <c r="B601" s="355">
        <v>0</v>
      </c>
      <c r="C601" s="356">
        <v>0</v>
      </c>
      <c r="D601" s="356">
        <v>0</v>
      </c>
      <c r="E601" s="356">
        <v>0</v>
      </c>
      <c r="F601" s="356">
        <v>0</v>
      </c>
      <c r="G601" s="355">
        <v>0</v>
      </c>
      <c r="H601" s="356">
        <v>0</v>
      </c>
      <c r="I601" s="356">
        <v>0</v>
      </c>
      <c r="J601" s="356">
        <v>0</v>
      </c>
      <c r="K601" s="356">
        <v>0</v>
      </c>
      <c r="L601" s="355">
        <v>295</v>
      </c>
      <c r="M601" s="356">
        <v>385</v>
      </c>
      <c r="N601" s="356">
        <v>340</v>
      </c>
      <c r="O601" s="356">
        <v>189.9</v>
      </c>
      <c r="P601" s="356">
        <v>195</v>
      </c>
      <c r="Q601" s="355">
        <v>0</v>
      </c>
      <c r="R601" s="356">
        <v>0</v>
      </c>
      <c r="S601" s="356">
        <v>0</v>
      </c>
      <c r="T601" s="356">
        <v>0</v>
      </c>
      <c r="U601" s="356">
        <v>0</v>
      </c>
      <c r="V601" s="355">
        <v>0</v>
      </c>
      <c r="W601" s="355">
        <v>0</v>
      </c>
      <c r="X601" s="355">
        <v>1404.9</v>
      </c>
      <c r="Y601" s="357">
        <v>0</v>
      </c>
    </row>
    <row r="602" spans="1:25" x14ac:dyDescent="0.25">
      <c r="A602" s="354">
        <v>44829.875</v>
      </c>
      <c r="B602" s="355">
        <v>0</v>
      </c>
      <c r="C602" s="356">
        <v>0</v>
      </c>
      <c r="D602" s="356">
        <v>0</v>
      </c>
      <c r="E602" s="356">
        <v>0</v>
      </c>
      <c r="F602" s="356">
        <v>0</v>
      </c>
      <c r="G602" s="355">
        <v>0</v>
      </c>
      <c r="H602" s="356">
        <v>0</v>
      </c>
      <c r="I602" s="356">
        <v>0</v>
      </c>
      <c r="J602" s="356">
        <v>0</v>
      </c>
      <c r="K602" s="356">
        <v>0</v>
      </c>
      <c r="L602" s="355">
        <v>295</v>
      </c>
      <c r="M602" s="356">
        <v>385</v>
      </c>
      <c r="N602" s="356">
        <v>340</v>
      </c>
      <c r="O602" s="356">
        <v>189.9</v>
      </c>
      <c r="P602" s="356">
        <v>195</v>
      </c>
      <c r="Q602" s="355">
        <v>0</v>
      </c>
      <c r="R602" s="356">
        <v>0</v>
      </c>
      <c r="S602" s="356">
        <v>0</v>
      </c>
      <c r="T602" s="356">
        <v>0</v>
      </c>
      <c r="U602" s="356">
        <v>0</v>
      </c>
      <c r="V602" s="355">
        <v>0</v>
      </c>
      <c r="W602" s="355">
        <v>0</v>
      </c>
      <c r="X602" s="355">
        <v>1404.9</v>
      </c>
      <c r="Y602" s="357">
        <v>0</v>
      </c>
    </row>
    <row r="603" spans="1:25" x14ac:dyDescent="0.25">
      <c r="A603" s="354">
        <v>44829.916666666664</v>
      </c>
      <c r="B603" s="355">
        <v>0</v>
      </c>
      <c r="C603" s="356">
        <v>0</v>
      </c>
      <c r="D603" s="356">
        <v>0</v>
      </c>
      <c r="E603" s="356">
        <v>0</v>
      </c>
      <c r="F603" s="356">
        <v>0</v>
      </c>
      <c r="G603" s="355">
        <v>0</v>
      </c>
      <c r="H603" s="356">
        <v>0</v>
      </c>
      <c r="I603" s="356">
        <v>0</v>
      </c>
      <c r="J603" s="356">
        <v>0</v>
      </c>
      <c r="K603" s="356">
        <v>0</v>
      </c>
      <c r="L603" s="355">
        <v>295</v>
      </c>
      <c r="M603" s="356">
        <v>385</v>
      </c>
      <c r="N603" s="356">
        <v>340</v>
      </c>
      <c r="O603" s="356">
        <v>189.9</v>
      </c>
      <c r="P603" s="356">
        <v>195</v>
      </c>
      <c r="Q603" s="355">
        <v>0</v>
      </c>
      <c r="R603" s="356">
        <v>0</v>
      </c>
      <c r="S603" s="356">
        <v>0</v>
      </c>
      <c r="T603" s="356">
        <v>0</v>
      </c>
      <c r="U603" s="356">
        <v>0</v>
      </c>
      <c r="V603" s="355">
        <v>0</v>
      </c>
      <c r="W603" s="355">
        <v>0</v>
      </c>
      <c r="X603" s="355">
        <v>1404.9</v>
      </c>
      <c r="Y603" s="357">
        <v>0</v>
      </c>
    </row>
    <row r="604" spans="1:25" x14ac:dyDescent="0.25">
      <c r="A604" s="354">
        <v>44829.958333333336</v>
      </c>
      <c r="B604" s="355">
        <v>0</v>
      </c>
      <c r="C604" s="356">
        <v>0</v>
      </c>
      <c r="D604" s="356">
        <v>0</v>
      </c>
      <c r="E604" s="356">
        <v>0</v>
      </c>
      <c r="F604" s="356">
        <v>0</v>
      </c>
      <c r="G604" s="355">
        <v>0</v>
      </c>
      <c r="H604" s="356">
        <v>0</v>
      </c>
      <c r="I604" s="356">
        <v>0</v>
      </c>
      <c r="J604" s="356">
        <v>0</v>
      </c>
      <c r="K604" s="356">
        <v>0</v>
      </c>
      <c r="L604" s="355">
        <v>295</v>
      </c>
      <c r="M604" s="356">
        <v>385</v>
      </c>
      <c r="N604" s="356">
        <v>340</v>
      </c>
      <c r="O604" s="356">
        <v>189.9</v>
      </c>
      <c r="P604" s="356">
        <v>195</v>
      </c>
      <c r="Q604" s="355">
        <v>0</v>
      </c>
      <c r="R604" s="356">
        <v>0</v>
      </c>
      <c r="S604" s="356">
        <v>0</v>
      </c>
      <c r="T604" s="356">
        <v>0</v>
      </c>
      <c r="U604" s="356">
        <v>0</v>
      </c>
      <c r="V604" s="355">
        <v>0</v>
      </c>
      <c r="W604" s="355">
        <v>0</v>
      </c>
      <c r="X604" s="355">
        <v>1404.9</v>
      </c>
      <c r="Y604" s="357">
        <v>0</v>
      </c>
    </row>
    <row r="605" spans="1:25" x14ac:dyDescent="0.25">
      <c r="A605" s="354">
        <v>44830</v>
      </c>
      <c r="B605" s="355">
        <v>0</v>
      </c>
      <c r="C605" s="356">
        <v>0</v>
      </c>
      <c r="D605" s="356">
        <v>0</v>
      </c>
      <c r="E605" s="356">
        <v>0</v>
      </c>
      <c r="F605" s="356">
        <v>0</v>
      </c>
      <c r="G605" s="355">
        <v>0</v>
      </c>
      <c r="H605" s="356">
        <v>0</v>
      </c>
      <c r="I605" s="356">
        <v>0</v>
      </c>
      <c r="J605" s="356">
        <v>0</v>
      </c>
      <c r="K605" s="356">
        <v>0</v>
      </c>
      <c r="L605" s="355">
        <v>295</v>
      </c>
      <c r="M605" s="356">
        <v>385</v>
      </c>
      <c r="N605" s="356">
        <v>340</v>
      </c>
      <c r="O605" s="356">
        <v>189.9</v>
      </c>
      <c r="P605" s="356">
        <v>195</v>
      </c>
      <c r="Q605" s="355">
        <v>0</v>
      </c>
      <c r="R605" s="356">
        <v>0</v>
      </c>
      <c r="S605" s="356">
        <v>0</v>
      </c>
      <c r="T605" s="356">
        <v>0</v>
      </c>
      <c r="U605" s="356">
        <v>0</v>
      </c>
      <c r="V605" s="355">
        <v>0</v>
      </c>
      <c r="W605" s="355">
        <v>0</v>
      </c>
      <c r="X605" s="355">
        <v>1404.9</v>
      </c>
      <c r="Y605" s="357">
        <v>0</v>
      </c>
    </row>
    <row r="606" spans="1:25" x14ac:dyDescent="0.25">
      <c r="A606" s="354">
        <v>44830.041666666664</v>
      </c>
      <c r="B606" s="355">
        <v>0</v>
      </c>
      <c r="C606" s="356">
        <v>0</v>
      </c>
      <c r="D606" s="356">
        <v>0</v>
      </c>
      <c r="E606" s="356">
        <v>0</v>
      </c>
      <c r="F606" s="356">
        <v>0</v>
      </c>
      <c r="G606" s="355">
        <v>0</v>
      </c>
      <c r="H606" s="356">
        <v>0</v>
      </c>
      <c r="I606" s="356">
        <v>0</v>
      </c>
      <c r="J606" s="356">
        <v>0</v>
      </c>
      <c r="K606" s="356">
        <v>0</v>
      </c>
      <c r="L606" s="355">
        <v>295</v>
      </c>
      <c r="M606" s="356">
        <v>385</v>
      </c>
      <c r="N606" s="356">
        <v>340</v>
      </c>
      <c r="O606" s="356">
        <v>189.9</v>
      </c>
      <c r="P606" s="356">
        <v>195</v>
      </c>
      <c r="Q606" s="355">
        <v>0</v>
      </c>
      <c r="R606" s="356">
        <v>0</v>
      </c>
      <c r="S606" s="356">
        <v>0</v>
      </c>
      <c r="T606" s="356">
        <v>0</v>
      </c>
      <c r="U606" s="356">
        <v>0</v>
      </c>
      <c r="V606" s="355">
        <v>0</v>
      </c>
      <c r="W606" s="355">
        <v>0</v>
      </c>
      <c r="X606" s="355">
        <v>1404.9</v>
      </c>
      <c r="Y606" s="357">
        <v>0</v>
      </c>
    </row>
    <row r="607" spans="1:25" x14ac:dyDescent="0.25">
      <c r="A607" s="354">
        <v>44830.083333333336</v>
      </c>
      <c r="B607" s="355">
        <v>0</v>
      </c>
      <c r="C607" s="356">
        <v>0</v>
      </c>
      <c r="D607" s="356">
        <v>0</v>
      </c>
      <c r="E607" s="356">
        <v>0</v>
      </c>
      <c r="F607" s="356">
        <v>0</v>
      </c>
      <c r="G607" s="355">
        <v>0</v>
      </c>
      <c r="H607" s="356">
        <v>0</v>
      </c>
      <c r="I607" s="356">
        <v>0</v>
      </c>
      <c r="J607" s="356">
        <v>0</v>
      </c>
      <c r="K607" s="356">
        <v>0</v>
      </c>
      <c r="L607" s="355">
        <v>295</v>
      </c>
      <c r="M607" s="356">
        <v>385</v>
      </c>
      <c r="N607" s="356">
        <v>340</v>
      </c>
      <c r="O607" s="356">
        <v>189.9</v>
      </c>
      <c r="P607" s="356">
        <v>195</v>
      </c>
      <c r="Q607" s="355">
        <v>0</v>
      </c>
      <c r="R607" s="356">
        <v>0</v>
      </c>
      <c r="S607" s="356">
        <v>0</v>
      </c>
      <c r="T607" s="356">
        <v>0</v>
      </c>
      <c r="U607" s="356">
        <v>0</v>
      </c>
      <c r="V607" s="355">
        <v>0</v>
      </c>
      <c r="W607" s="355">
        <v>0</v>
      </c>
      <c r="X607" s="355">
        <v>1404.9</v>
      </c>
      <c r="Y607" s="357">
        <v>0</v>
      </c>
    </row>
    <row r="608" spans="1:25" x14ac:dyDescent="0.25">
      <c r="A608" s="354">
        <v>44830.125</v>
      </c>
      <c r="B608" s="355">
        <v>0</v>
      </c>
      <c r="C608" s="356">
        <v>0</v>
      </c>
      <c r="D608" s="356">
        <v>0</v>
      </c>
      <c r="E608" s="356">
        <v>0</v>
      </c>
      <c r="F608" s="356">
        <v>0</v>
      </c>
      <c r="G608" s="355">
        <v>0</v>
      </c>
      <c r="H608" s="356">
        <v>0</v>
      </c>
      <c r="I608" s="356">
        <v>0</v>
      </c>
      <c r="J608" s="356">
        <v>0</v>
      </c>
      <c r="K608" s="356">
        <v>0</v>
      </c>
      <c r="L608" s="355">
        <v>295</v>
      </c>
      <c r="M608" s="356">
        <v>385</v>
      </c>
      <c r="N608" s="356">
        <v>340</v>
      </c>
      <c r="O608" s="356">
        <v>189.9</v>
      </c>
      <c r="P608" s="356">
        <v>195</v>
      </c>
      <c r="Q608" s="355">
        <v>0</v>
      </c>
      <c r="R608" s="356">
        <v>0</v>
      </c>
      <c r="S608" s="356">
        <v>0</v>
      </c>
      <c r="T608" s="356">
        <v>0</v>
      </c>
      <c r="U608" s="356">
        <v>0</v>
      </c>
      <c r="V608" s="355">
        <v>0</v>
      </c>
      <c r="W608" s="355">
        <v>0</v>
      </c>
      <c r="X608" s="355">
        <v>1404.9</v>
      </c>
      <c r="Y608" s="357">
        <v>0</v>
      </c>
    </row>
    <row r="609" spans="1:25" x14ac:dyDescent="0.25">
      <c r="A609" s="354">
        <v>44830.166666666664</v>
      </c>
      <c r="B609" s="355">
        <v>0</v>
      </c>
      <c r="C609" s="356">
        <v>0</v>
      </c>
      <c r="D609" s="356">
        <v>0</v>
      </c>
      <c r="E609" s="356">
        <v>0</v>
      </c>
      <c r="F609" s="356">
        <v>0</v>
      </c>
      <c r="G609" s="355">
        <v>0</v>
      </c>
      <c r="H609" s="356">
        <v>0</v>
      </c>
      <c r="I609" s="356">
        <v>0</v>
      </c>
      <c r="J609" s="356">
        <v>0</v>
      </c>
      <c r="K609" s="356">
        <v>0</v>
      </c>
      <c r="L609" s="355">
        <v>295</v>
      </c>
      <c r="M609" s="356">
        <v>385</v>
      </c>
      <c r="N609" s="356">
        <v>340</v>
      </c>
      <c r="O609" s="356">
        <v>189.9</v>
      </c>
      <c r="P609" s="356">
        <v>195</v>
      </c>
      <c r="Q609" s="355">
        <v>0</v>
      </c>
      <c r="R609" s="356">
        <v>0</v>
      </c>
      <c r="S609" s="356">
        <v>0</v>
      </c>
      <c r="T609" s="356">
        <v>0</v>
      </c>
      <c r="U609" s="356">
        <v>0</v>
      </c>
      <c r="V609" s="355">
        <v>0</v>
      </c>
      <c r="W609" s="355">
        <v>0</v>
      </c>
      <c r="X609" s="355">
        <v>1404.9</v>
      </c>
      <c r="Y609" s="357">
        <v>0</v>
      </c>
    </row>
    <row r="610" spans="1:25" x14ac:dyDescent="0.25">
      <c r="A610" s="354">
        <v>44830.208333333336</v>
      </c>
      <c r="B610" s="355">
        <v>0</v>
      </c>
      <c r="C610" s="356">
        <v>0</v>
      </c>
      <c r="D610" s="356">
        <v>0</v>
      </c>
      <c r="E610" s="356">
        <v>0</v>
      </c>
      <c r="F610" s="356">
        <v>0</v>
      </c>
      <c r="G610" s="355">
        <v>0</v>
      </c>
      <c r="H610" s="356">
        <v>0</v>
      </c>
      <c r="I610" s="356">
        <v>0</v>
      </c>
      <c r="J610" s="356">
        <v>0</v>
      </c>
      <c r="K610" s="356">
        <v>0</v>
      </c>
      <c r="L610" s="355">
        <v>295</v>
      </c>
      <c r="M610" s="356">
        <v>385</v>
      </c>
      <c r="N610" s="356">
        <v>340</v>
      </c>
      <c r="O610" s="356">
        <v>189.9</v>
      </c>
      <c r="P610" s="356">
        <v>195</v>
      </c>
      <c r="Q610" s="355">
        <v>0</v>
      </c>
      <c r="R610" s="356">
        <v>0</v>
      </c>
      <c r="S610" s="356">
        <v>0</v>
      </c>
      <c r="T610" s="356">
        <v>0</v>
      </c>
      <c r="U610" s="356">
        <v>0</v>
      </c>
      <c r="V610" s="355">
        <v>0</v>
      </c>
      <c r="W610" s="355">
        <v>0</v>
      </c>
      <c r="X610" s="355">
        <v>1404.9</v>
      </c>
      <c r="Y610" s="357">
        <v>0</v>
      </c>
    </row>
    <row r="611" spans="1:25" x14ac:dyDescent="0.25">
      <c r="A611" s="354">
        <v>44830.25</v>
      </c>
      <c r="B611" s="355">
        <v>0</v>
      </c>
      <c r="C611" s="356">
        <v>0</v>
      </c>
      <c r="D611" s="356">
        <v>0</v>
      </c>
      <c r="E611" s="356">
        <v>0</v>
      </c>
      <c r="F611" s="356">
        <v>0</v>
      </c>
      <c r="G611" s="355">
        <v>0</v>
      </c>
      <c r="H611" s="356">
        <v>0</v>
      </c>
      <c r="I611" s="356">
        <v>0</v>
      </c>
      <c r="J611" s="356">
        <v>0</v>
      </c>
      <c r="K611" s="356">
        <v>0</v>
      </c>
      <c r="L611" s="355">
        <v>295</v>
      </c>
      <c r="M611" s="356">
        <v>385</v>
      </c>
      <c r="N611" s="356">
        <v>340</v>
      </c>
      <c r="O611" s="356">
        <v>189.9</v>
      </c>
      <c r="P611" s="356">
        <v>195</v>
      </c>
      <c r="Q611" s="355">
        <v>0</v>
      </c>
      <c r="R611" s="356">
        <v>0</v>
      </c>
      <c r="S611" s="356">
        <v>0</v>
      </c>
      <c r="T611" s="356">
        <v>0</v>
      </c>
      <c r="U611" s="356">
        <v>0</v>
      </c>
      <c r="V611" s="355">
        <v>0</v>
      </c>
      <c r="W611" s="355">
        <v>0</v>
      </c>
      <c r="X611" s="355">
        <v>1404.9</v>
      </c>
      <c r="Y611" s="357">
        <v>0</v>
      </c>
    </row>
    <row r="612" spans="1:25" x14ac:dyDescent="0.25">
      <c r="A612" s="354">
        <v>44830.291666666664</v>
      </c>
      <c r="B612" s="355">
        <v>0</v>
      </c>
      <c r="C612" s="356">
        <v>0</v>
      </c>
      <c r="D612" s="356">
        <v>0</v>
      </c>
      <c r="E612" s="356">
        <v>0</v>
      </c>
      <c r="F612" s="356">
        <v>0</v>
      </c>
      <c r="G612" s="355">
        <v>0</v>
      </c>
      <c r="H612" s="356">
        <v>0</v>
      </c>
      <c r="I612" s="356">
        <v>0</v>
      </c>
      <c r="J612" s="356">
        <v>0</v>
      </c>
      <c r="K612" s="356">
        <v>0</v>
      </c>
      <c r="L612" s="355">
        <v>295</v>
      </c>
      <c r="M612" s="356">
        <v>385</v>
      </c>
      <c r="N612" s="356">
        <v>340</v>
      </c>
      <c r="O612" s="356">
        <v>189.9</v>
      </c>
      <c r="P612" s="356">
        <v>195</v>
      </c>
      <c r="Q612" s="355">
        <v>0</v>
      </c>
      <c r="R612" s="356">
        <v>0</v>
      </c>
      <c r="S612" s="356">
        <v>0</v>
      </c>
      <c r="T612" s="356">
        <v>0</v>
      </c>
      <c r="U612" s="356">
        <v>0</v>
      </c>
      <c r="V612" s="355">
        <v>0</v>
      </c>
      <c r="W612" s="355">
        <v>0</v>
      </c>
      <c r="X612" s="355">
        <v>1404.9</v>
      </c>
      <c r="Y612" s="357">
        <v>0</v>
      </c>
    </row>
    <row r="613" spans="1:25" x14ac:dyDescent="0.25">
      <c r="A613" s="354">
        <v>44830.333333333336</v>
      </c>
      <c r="B613" s="355">
        <v>0</v>
      </c>
      <c r="C613" s="356">
        <v>0</v>
      </c>
      <c r="D613" s="356">
        <v>0</v>
      </c>
      <c r="E613" s="356">
        <v>0</v>
      </c>
      <c r="F613" s="356">
        <v>0</v>
      </c>
      <c r="G613" s="355">
        <v>0</v>
      </c>
      <c r="H613" s="356">
        <v>0</v>
      </c>
      <c r="I613" s="356">
        <v>0</v>
      </c>
      <c r="J613" s="356">
        <v>0</v>
      </c>
      <c r="K613" s="356">
        <v>0</v>
      </c>
      <c r="L613" s="355">
        <v>295</v>
      </c>
      <c r="M613" s="356">
        <v>385</v>
      </c>
      <c r="N613" s="356">
        <v>340</v>
      </c>
      <c r="O613" s="356">
        <v>189.9</v>
      </c>
      <c r="P613" s="356">
        <v>195</v>
      </c>
      <c r="Q613" s="355">
        <v>0</v>
      </c>
      <c r="R613" s="356">
        <v>0</v>
      </c>
      <c r="S613" s="356">
        <v>0</v>
      </c>
      <c r="T613" s="356">
        <v>0</v>
      </c>
      <c r="U613" s="356">
        <v>0</v>
      </c>
      <c r="V613" s="355">
        <v>0</v>
      </c>
      <c r="W613" s="355">
        <v>0</v>
      </c>
      <c r="X613" s="355">
        <v>1404.9</v>
      </c>
      <c r="Y613" s="357">
        <v>0</v>
      </c>
    </row>
    <row r="614" spans="1:25" x14ac:dyDescent="0.25">
      <c r="A614" s="354">
        <v>44830.375</v>
      </c>
      <c r="B614" s="355">
        <v>0</v>
      </c>
      <c r="C614" s="356">
        <v>0</v>
      </c>
      <c r="D614" s="356">
        <v>0</v>
      </c>
      <c r="E614" s="356">
        <v>0</v>
      </c>
      <c r="F614" s="356">
        <v>0</v>
      </c>
      <c r="G614" s="355">
        <v>0</v>
      </c>
      <c r="H614" s="356">
        <v>0</v>
      </c>
      <c r="I614" s="356">
        <v>0</v>
      </c>
      <c r="J614" s="356">
        <v>0</v>
      </c>
      <c r="K614" s="356">
        <v>0</v>
      </c>
      <c r="L614" s="355">
        <v>295</v>
      </c>
      <c r="M614" s="356">
        <v>385</v>
      </c>
      <c r="N614" s="356">
        <v>340</v>
      </c>
      <c r="O614" s="356">
        <v>189.9</v>
      </c>
      <c r="P614" s="356">
        <v>195</v>
      </c>
      <c r="Q614" s="355">
        <v>0</v>
      </c>
      <c r="R614" s="356">
        <v>0</v>
      </c>
      <c r="S614" s="356">
        <v>0</v>
      </c>
      <c r="T614" s="356">
        <v>0</v>
      </c>
      <c r="U614" s="356">
        <v>0</v>
      </c>
      <c r="V614" s="355">
        <v>0</v>
      </c>
      <c r="W614" s="355">
        <v>0</v>
      </c>
      <c r="X614" s="355">
        <v>1404.9</v>
      </c>
      <c r="Y614" s="357">
        <v>0</v>
      </c>
    </row>
    <row r="615" spans="1:25" x14ac:dyDescent="0.25">
      <c r="A615" s="354">
        <v>44830.416666666664</v>
      </c>
      <c r="B615" s="355">
        <v>0</v>
      </c>
      <c r="C615" s="356">
        <v>0</v>
      </c>
      <c r="D615" s="356">
        <v>0</v>
      </c>
      <c r="E615" s="356">
        <v>0</v>
      </c>
      <c r="F615" s="356">
        <v>0</v>
      </c>
      <c r="G615" s="355">
        <v>0</v>
      </c>
      <c r="H615" s="356">
        <v>0</v>
      </c>
      <c r="I615" s="356">
        <v>0</v>
      </c>
      <c r="J615" s="356">
        <v>0</v>
      </c>
      <c r="K615" s="356">
        <v>0</v>
      </c>
      <c r="L615" s="355">
        <v>295</v>
      </c>
      <c r="M615" s="356">
        <v>385</v>
      </c>
      <c r="N615" s="356">
        <v>340</v>
      </c>
      <c r="O615" s="356">
        <v>189.9</v>
      </c>
      <c r="P615" s="356">
        <v>195</v>
      </c>
      <c r="Q615" s="355">
        <v>0</v>
      </c>
      <c r="R615" s="356">
        <v>0</v>
      </c>
      <c r="S615" s="356">
        <v>0</v>
      </c>
      <c r="T615" s="356">
        <v>0</v>
      </c>
      <c r="U615" s="356">
        <v>0</v>
      </c>
      <c r="V615" s="355">
        <v>0</v>
      </c>
      <c r="W615" s="355">
        <v>0</v>
      </c>
      <c r="X615" s="355">
        <v>1404.9</v>
      </c>
      <c r="Y615" s="357">
        <v>0</v>
      </c>
    </row>
    <row r="616" spans="1:25" x14ac:dyDescent="0.25">
      <c r="A616" s="354">
        <v>44830.458333333336</v>
      </c>
      <c r="B616" s="355">
        <v>0</v>
      </c>
      <c r="C616" s="356">
        <v>0</v>
      </c>
      <c r="D616" s="356">
        <v>0</v>
      </c>
      <c r="E616" s="356">
        <v>0</v>
      </c>
      <c r="F616" s="356">
        <v>0</v>
      </c>
      <c r="G616" s="355">
        <v>0</v>
      </c>
      <c r="H616" s="356">
        <v>0</v>
      </c>
      <c r="I616" s="356">
        <v>0</v>
      </c>
      <c r="J616" s="356">
        <v>0</v>
      </c>
      <c r="K616" s="356">
        <v>0</v>
      </c>
      <c r="L616" s="355">
        <v>295</v>
      </c>
      <c r="M616" s="356">
        <v>385</v>
      </c>
      <c r="N616" s="356">
        <v>340</v>
      </c>
      <c r="O616" s="356">
        <v>189.9</v>
      </c>
      <c r="P616" s="356">
        <v>195</v>
      </c>
      <c r="Q616" s="355">
        <v>0</v>
      </c>
      <c r="R616" s="356">
        <v>0</v>
      </c>
      <c r="S616" s="356">
        <v>0</v>
      </c>
      <c r="T616" s="356">
        <v>0</v>
      </c>
      <c r="U616" s="356">
        <v>0</v>
      </c>
      <c r="V616" s="355">
        <v>0</v>
      </c>
      <c r="W616" s="355">
        <v>0</v>
      </c>
      <c r="X616" s="355">
        <v>1404.9</v>
      </c>
      <c r="Y616" s="357">
        <v>0</v>
      </c>
    </row>
    <row r="617" spans="1:25" x14ac:dyDescent="0.25">
      <c r="A617" s="354">
        <v>44830.5</v>
      </c>
      <c r="B617" s="355">
        <v>0</v>
      </c>
      <c r="C617" s="356">
        <v>0</v>
      </c>
      <c r="D617" s="356">
        <v>0</v>
      </c>
      <c r="E617" s="356">
        <v>0</v>
      </c>
      <c r="F617" s="356">
        <v>0</v>
      </c>
      <c r="G617" s="355">
        <v>0</v>
      </c>
      <c r="H617" s="356">
        <v>0</v>
      </c>
      <c r="I617" s="356">
        <v>0</v>
      </c>
      <c r="J617" s="356">
        <v>0</v>
      </c>
      <c r="K617" s="356">
        <v>0</v>
      </c>
      <c r="L617" s="355">
        <v>295</v>
      </c>
      <c r="M617" s="356">
        <v>385</v>
      </c>
      <c r="N617" s="356">
        <v>340</v>
      </c>
      <c r="O617" s="356">
        <v>189.9</v>
      </c>
      <c r="P617" s="356">
        <v>195</v>
      </c>
      <c r="Q617" s="355">
        <v>0</v>
      </c>
      <c r="R617" s="356">
        <v>0</v>
      </c>
      <c r="S617" s="356">
        <v>0</v>
      </c>
      <c r="T617" s="356">
        <v>0</v>
      </c>
      <c r="U617" s="356">
        <v>0</v>
      </c>
      <c r="V617" s="355">
        <v>0</v>
      </c>
      <c r="W617" s="355">
        <v>0</v>
      </c>
      <c r="X617" s="355">
        <v>1404.9</v>
      </c>
      <c r="Y617" s="357">
        <v>0</v>
      </c>
    </row>
    <row r="618" spans="1:25" x14ac:dyDescent="0.25">
      <c r="A618" s="354">
        <v>44830.541666666664</v>
      </c>
      <c r="B618" s="355">
        <v>0</v>
      </c>
      <c r="C618" s="356">
        <v>0</v>
      </c>
      <c r="D618" s="356">
        <v>0</v>
      </c>
      <c r="E618" s="356">
        <v>0</v>
      </c>
      <c r="F618" s="356">
        <v>0</v>
      </c>
      <c r="G618" s="355">
        <v>0</v>
      </c>
      <c r="H618" s="356">
        <v>0</v>
      </c>
      <c r="I618" s="356">
        <v>0</v>
      </c>
      <c r="J618" s="356">
        <v>0</v>
      </c>
      <c r="K618" s="356">
        <v>0</v>
      </c>
      <c r="L618" s="355">
        <v>295</v>
      </c>
      <c r="M618" s="356">
        <v>385</v>
      </c>
      <c r="N618" s="356">
        <v>340</v>
      </c>
      <c r="O618" s="356">
        <v>189.9</v>
      </c>
      <c r="P618" s="356">
        <v>195</v>
      </c>
      <c r="Q618" s="355">
        <v>0</v>
      </c>
      <c r="R618" s="356">
        <v>0</v>
      </c>
      <c r="S618" s="356">
        <v>0</v>
      </c>
      <c r="T618" s="356">
        <v>0</v>
      </c>
      <c r="U618" s="356">
        <v>0</v>
      </c>
      <c r="V618" s="355">
        <v>0</v>
      </c>
      <c r="W618" s="355">
        <v>0</v>
      </c>
      <c r="X618" s="355">
        <v>1404.9</v>
      </c>
      <c r="Y618" s="357">
        <v>0</v>
      </c>
    </row>
    <row r="619" spans="1:25" x14ac:dyDescent="0.25">
      <c r="A619" s="354">
        <v>44830.583333333336</v>
      </c>
      <c r="B619" s="355">
        <v>0</v>
      </c>
      <c r="C619" s="356">
        <v>0</v>
      </c>
      <c r="D619" s="356">
        <v>0</v>
      </c>
      <c r="E619" s="356">
        <v>0</v>
      </c>
      <c r="F619" s="356">
        <v>0</v>
      </c>
      <c r="G619" s="355">
        <v>0</v>
      </c>
      <c r="H619" s="356">
        <v>0</v>
      </c>
      <c r="I619" s="356">
        <v>0</v>
      </c>
      <c r="J619" s="356">
        <v>0</v>
      </c>
      <c r="K619" s="356">
        <v>0</v>
      </c>
      <c r="L619" s="355">
        <v>295</v>
      </c>
      <c r="M619" s="356">
        <v>385</v>
      </c>
      <c r="N619" s="356">
        <v>340</v>
      </c>
      <c r="O619" s="356">
        <v>189.9</v>
      </c>
      <c r="P619" s="356">
        <v>195</v>
      </c>
      <c r="Q619" s="355">
        <v>0</v>
      </c>
      <c r="R619" s="356">
        <v>0</v>
      </c>
      <c r="S619" s="356">
        <v>0</v>
      </c>
      <c r="T619" s="356">
        <v>0</v>
      </c>
      <c r="U619" s="356">
        <v>0</v>
      </c>
      <c r="V619" s="355">
        <v>0</v>
      </c>
      <c r="W619" s="355">
        <v>0</v>
      </c>
      <c r="X619" s="355">
        <v>1404.9</v>
      </c>
      <c r="Y619" s="357">
        <v>0</v>
      </c>
    </row>
    <row r="620" spans="1:25" x14ac:dyDescent="0.25">
      <c r="A620" s="354">
        <v>44830.625</v>
      </c>
      <c r="B620" s="355">
        <v>0</v>
      </c>
      <c r="C620" s="356">
        <v>0</v>
      </c>
      <c r="D620" s="356">
        <v>0</v>
      </c>
      <c r="E620" s="356">
        <v>0</v>
      </c>
      <c r="F620" s="356">
        <v>0</v>
      </c>
      <c r="G620" s="355">
        <v>0</v>
      </c>
      <c r="H620" s="356">
        <v>0</v>
      </c>
      <c r="I620" s="356">
        <v>0</v>
      </c>
      <c r="J620" s="356">
        <v>0</v>
      </c>
      <c r="K620" s="356">
        <v>0</v>
      </c>
      <c r="L620" s="355">
        <v>295</v>
      </c>
      <c r="M620" s="356">
        <v>385</v>
      </c>
      <c r="N620" s="356">
        <v>340</v>
      </c>
      <c r="O620" s="356">
        <v>189.9</v>
      </c>
      <c r="P620" s="356">
        <v>195</v>
      </c>
      <c r="Q620" s="355">
        <v>0</v>
      </c>
      <c r="R620" s="356">
        <v>0</v>
      </c>
      <c r="S620" s="356">
        <v>0</v>
      </c>
      <c r="T620" s="356">
        <v>0</v>
      </c>
      <c r="U620" s="356">
        <v>0</v>
      </c>
      <c r="V620" s="355">
        <v>0</v>
      </c>
      <c r="W620" s="355">
        <v>0</v>
      </c>
      <c r="X620" s="355">
        <v>1404.9</v>
      </c>
      <c r="Y620" s="357">
        <v>0</v>
      </c>
    </row>
    <row r="621" spans="1:25" x14ac:dyDescent="0.25">
      <c r="A621" s="354">
        <v>44830.666666666664</v>
      </c>
      <c r="B621" s="355">
        <v>0</v>
      </c>
      <c r="C621" s="356">
        <v>0</v>
      </c>
      <c r="D621" s="356">
        <v>0</v>
      </c>
      <c r="E621" s="356">
        <v>0</v>
      </c>
      <c r="F621" s="356">
        <v>0</v>
      </c>
      <c r="G621" s="355">
        <v>0</v>
      </c>
      <c r="H621" s="356">
        <v>0</v>
      </c>
      <c r="I621" s="356">
        <v>0</v>
      </c>
      <c r="J621" s="356">
        <v>0</v>
      </c>
      <c r="K621" s="356">
        <v>0</v>
      </c>
      <c r="L621" s="355">
        <v>295</v>
      </c>
      <c r="M621" s="356">
        <v>385</v>
      </c>
      <c r="N621" s="356">
        <v>340</v>
      </c>
      <c r="O621" s="356">
        <v>189.9</v>
      </c>
      <c r="P621" s="356">
        <v>195</v>
      </c>
      <c r="Q621" s="355">
        <v>0</v>
      </c>
      <c r="R621" s="356">
        <v>0</v>
      </c>
      <c r="S621" s="356">
        <v>0</v>
      </c>
      <c r="T621" s="356">
        <v>0</v>
      </c>
      <c r="U621" s="356">
        <v>0</v>
      </c>
      <c r="V621" s="355">
        <v>0</v>
      </c>
      <c r="W621" s="355">
        <v>0</v>
      </c>
      <c r="X621" s="355">
        <v>1404.9</v>
      </c>
      <c r="Y621" s="357">
        <v>0</v>
      </c>
    </row>
    <row r="622" spans="1:25" x14ac:dyDescent="0.25">
      <c r="A622" s="354">
        <v>44830.708333333336</v>
      </c>
      <c r="B622" s="355">
        <v>0</v>
      </c>
      <c r="C622" s="356">
        <v>0</v>
      </c>
      <c r="D622" s="356">
        <v>0</v>
      </c>
      <c r="E622" s="356">
        <v>0</v>
      </c>
      <c r="F622" s="356">
        <v>0</v>
      </c>
      <c r="G622" s="355">
        <v>0</v>
      </c>
      <c r="H622" s="356">
        <v>0</v>
      </c>
      <c r="I622" s="356">
        <v>0</v>
      </c>
      <c r="J622" s="356">
        <v>0</v>
      </c>
      <c r="K622" s="356">
        <v>0</v>
      </c>
      <c r="L622" s="355">
        <v>295</v>
      </c>
      <c r="M622" s="356">
        <v>385</v>
      </c>
      <c r="N622" s="356">
        <v>340</v>
      </c>
      <c r="O622" s="356">
        <v>189.9</v>
      </c>
      <c r="P622" s="356">
        <v>195</v>
      </c>
      <c r="Q622" s="355">
        <v>0</v>
      </c>
      <c r="R622" s="356">
        <v>0</v>
      </c>
      <c r="S622" s="356">
        <v>0</v>
      </c>
      <c r="T622" s="356">
        <v>0</v>
      </c>
      <c r="U622" s="356">
        <v>0</v>
      </c>
      <c r="V622" s="355">
        <v>0</v>
      </c>
      <c r="W622" s="355">
        <v>0</v>
      </c>
      <c r="X622" s="355">
        <v>1404.9</v>
      </c>
      <c r="Y622" s="357">
        <v>0</v>
      </c>
    </row>
    <row r="623" spans="1:25" x14ac:dyDescent="0.25">
      <c r="A623" s="354">
        <v>44830.75</v>
      </c>
      <c r="B623" s="355">
        <v>0</v>
      </c>
      <c r="C623" s="356">
        <v>0</v>
      </c>
      <c r="D623" s="356">
        <v>0</v>
      </c>
      <c r="E623" s="356">
        <v>0</v>
      </c>
      <c r="F623" s="356">
        <v>0</v>
      </c>
      <c r="G623" s="355">
        <v>0</v>
      </c>
      <c r="H623" s="356">
        <v>0</v>
      </c>
      <c r="I623" s="356">
        <v>0</v>
      </c>
      <c r="J623" s="356">
        <v>0</v>
      </c>
      <c r="K623" s="356">
        <v>0</v>
      </c>
      <c r="L623" s="355">
        <v>295</v>
      </c>
      <c r="M623" s="356">
        <v>385</v>
      </c>
      <c r="N623" s="356">
        <v>340</v>
      </c>
      <c r="O623" s="356">
        <v>189.9</v>
      </c>
      <c r="P623" s="356">
        <v>195</v>
      </c>
      <c r="Q623" s="355">
        <v>0</v>
      </c>
      <c r="R623" s="356">
        <v>0</v>
      </c>
      <c r="S623" s="356">
        <v>0</v>
      </c>
      <c r="T623" s="356">
        <v>0</v>
      </c>
      <c r="U623" s="356">
        <v>0</v>
      </c>
      <c r="V623" s="355">
        <v>0</v>
      </c>
      <c r="W623" s="355">
        <v>0</v>
      </c>
      <c r="X623" s="355">
        <v>1404.9</v>
      </c>
      <c r="Y623" s="357">
        <v>0</v>
      </c>
    </row>
    <row r="624" spans="1:25" x14ac:dyDescent="0.25">
      <c r="A624" s="354">
        <v>44830.791666666664</v>
      </c>
      <c r="B624" s="355">
        <v>0</v>
      </c>
      <c r="C624" s="356">
        <v>0</v>
      </c>
      <c r="D624" s="356">
        <v>0</v>
      </c>
      <c r="E624" s="356">
        <v>0</v>
      </c>
      <c r="F624" s="356">
        <v>0</v>
      </c>
      <c r="G624" s="355">
        <v>0</v>
      </c>
      <c r="H624" s="356">
        <v>0</v>
      </c>
      <c r="I624" s="356">
        <v>0</v>
      </c>
      <c r="J624" s="356">
        <v>0</v>
      </c>
      <c r="K624" s="356">
        <v>0</v>
      </c>
      <c r="L624" s="355">
        <v>295</v>
      </c>
      <c r="M624" s="356">
        <v>385</v>
      </c>
      <c r="N624" s="356">
        <v>340</v>
      </c>
      <c r="O624" s="356">
        <v>189.9</v>
      </c>
      <c r="P624" s="356">
        <v>195</v>
      </c>
      <c r="Q624" s="355">
        <v>0</v>
      </c>
      <c r="R624" s="356">
        <v>0</v>
      </c>
      <c r="S624" s="356">
        <v>0</v>
      </c>
      <c r="T624" s="356">
        <v>0</v>
      </c>
      <c r="U624" s="356">
        <v>0</v>
      </c>
      <c r="V624" s="355">
        <v>0</v>
      </c>
      <c r="W624" s="355">
        <v>0</v>
      </c>
      <c r="X624" s="355">
        <v>1404.9</v>
      </c>
      <c r="Y624" s="357">
        <v>0</v>
      </c>
    </row>
    <row r="625" spans="1:25" x14ac:dyDescent="0.25">
      <c r="A625" s="354">
        <v>44830.833333333336</v>
      </c>
      <c r="B625" s="355">
        <v>0</v>
      </c>
      <c r="C625" s="356">
        <v>0</v>
      </c>
      <c r="D625" s="356">
        <v>0</v>
      </c>
      <c r="E625" s="356">
        <v>0</v>
      </c>
      <c r="F625" s="356">
        <v>0</v>
      </c>
      <c r="G625" s="355">
        <v>0</v>
      </c>
      <c r="H625" s="356">
        <v>0</v>
      </c>
      <c r="I625" s="356">
        <v>0</v>
      </c>
      <c r="J625" s="356">
        <v>0</v>
      </c>
      <c r="K625" s="356">
        <v>0</v>
      </c>
      <c r="L625" s="355">
        <v>295</v>
      </c>
      <c r="M625" s="356">
        <v>385</v>
      </c>
      <c r="N625" s="356">
        <v>340</v>
      </c>
      <c r="O625" s="356">
        <v>189.9</v>
      </c>
      <c r="P625" s="356">
        <v>195</v>
      </c>
      <c r="Q625" s="355">
        <v>0</v>
      </c>
      <c r="R625" s="356">
        <v>0</v>
      </c>
      <c r="S625" s="356">
        <v>0</v>
      </c>
      <c r="T625" s="356">
        <v>0</v>
      </c>
      <c r="U625" s="356">
        <v>0</v>
      </c>
      <c r="V625" s="355">
        <v>0</v>
      </c>
      <c r="W625" s="355">
        <v>0</v>
      </c>
      <c r="X625" s="355">
        <v>1404.9</v>
      </c>
      <c r="Y625" s="357">
        <v>0</v>
      </c>
    </row>
    <row r="626" spans="1:25" x14ac:dyDescent="0.25">
      <c r="A626" s="354">
        <v>44830.875</v>
      </c>
      <c r="B626" s="355">
        <v>0</v>
      </c>
      <c r="C626" s="356">
        <v>0</v>
      </c>
      <c r="D626" s="356">
        <v>0</v>
      </c>
      <c r="E626" s="356">
        <v>0</v>
      </c>
      <c r="F626" s="356">
        <v>0</v>
      </c>
      <c r="G626" s="355">
        <v>0</v>
      </c>
      <c r="H626" s="356">
        <v>0</v>
      </c>
      <c r="I626" s="356">
        <v>0</v>
      </c>
      <c r="J626" s="356">
        <v>0</v>
      </c>
      <c r="K626" s="356">
        <v>0</v>
      </c>
      <c r="L626" s="355">
        <v>295</v>
      </c>
      <c r="M626" s="356">
        <v>385</v>
      </c>
      <c r="N626" s="356">
        <v>340</v>
      </c>
      <c r="O626" s="356">
        <v>189.9</v>
      </c>
      <c r="P626" s="356">
        <v>195</v>
      </c>
      <c r="Q626" s="355">
        <v>0</v>
      </c>
      <c r="R626" s="356">
        <v>0</v>
      </c>
      <c r="S626" s="356">
        <v>0</v>
      </c>
      <c r="T626" s="356">
        <v>0</v>
      </c>
      <c r="U626" s="356">
        <v>0</v>
      </c>
      <c r="V626" s="355">
        <v>0</v>
      </c>
      <c r="W626" s="355">
        <v>0</v>
      </c>
      <c r="X626" s="355">
        <v>1404.9</v>
      </c>
      <c r="Y626" s="357">
        <v>0</v>
      </c>
    </row>
    <row r="627" spans="1:25" x14ac:dyDescent="0.25">
      <c r="A627" s="354">
        <v>44830.916666666664</v>
      </c>
      <c r="B627" s="355">
        <v>0</v>
      </c>
      <c r="C627" s="356">
        <v>0</v>
      </c>
      <c r="D627" s="356">
        <v>0</v>
      </c>
      <c r="E627" s="356">
        <v>0</v>
      </c>
      <c r="F627" s="356">
        <v>0</v>
      </c>
      <c r="G627" s="355">
        <v>0</v>
      </c>
      <c r="H627" s="356">
        <v>0</v>
      </c>
      <c r="I627" s="356">
        <v>0</v>
      </c>
      <c r="J627" s="356">
        <v>0</v>
      </c>
      <c r="K627" s="356">
        <v>0</v>
      </c>
      <c r="L627" s="355">
        <v>295</v>
      </c>
      <c r="M627" s="356">
        <v>385</v>
      </c>
      <c r="N627" s="356">
        <v>340</v>
      </c>
      <c r="O627" s="356">
        <v>189.9</v>
      </c>
      <c r="P627" s="356">
        <v>195</v>
      </c>
      <c r="Q627" s="355">
        <v>0</v>
      </c>
      <c r="R627" s="356">
        <v>0</v>
      </c>
      <c r="S627" s="356">
        <v>0</v>
      </c>
      <c r="T627" s="356">
        <v>0</v>
      </c>
      <c r="U627" s="356">
        <v>0</v>
      </c>
      <c r="V627" s="355">
        <v>0</v>
      </c>
      <c r="W627" s="355">
        <v>0</v>
      </c>
      <c r="X627" s="355">
        <v>1404.9</v>
      </c>
      <c r="Y627" s="357">
        <v>0</v>
      </c>
    </row>
    <row r="628" spans="1:25" x14ac:dyDescent="0.25">
      <c r="A628" s="354">
        <v>44830.958333333336</v>
      </c>
      <c r="B628" s="355">
        <v>0</v>
      </c>
      <c r="C628" s="356">
        <v>0</v>
      </c>
      <c r="D628" s="356">
        <v>0</v>
      </c>
      <c r="E628" s="356">
        <v>0</v>
      </c>
      <c r="F628" s="356">
        <v>0</v>
      </c>
      <c r="G628" s="355">
        <v>0</v>
      </c>
      <c r="H628" s="356">
        <v>0</v>
      </c>
      <c r="I628" s="356">
        <v>0</v>
      </c>
      <c r="J628" s="356">
        <v>0</v>
      </c>
      <c r="K628" s="356">
        <v>0</v>
      </c>
      <c r="L628" s="355">
        <v>295</v>
      </c>
      <c r="M628" s="356">
        <v>385</v>
      </c>
      <c r="N628" s="356">
        <v>340</v>
      </c>
      <c r="O628" s="356">
        <v>189.9</v>
      </c>
      <c r="P628" s="356">
        <v>195</v>
      </c>
      <c r="Q628" s="355">
        <v>0</v>
      </c>
      <c r="R628" s="356">
        <v>0</v>
      </c>
      <c r="S628" s="356">
        <v>0</v>
      </c>
      <c r="T628" s="356">
        <v>0</v>
      </c>
      <c r="U628" s="356">
        <v>0</v>
      </c>
      <c r="V628" s="355">
        <v>0</v>
      </c>
      <c r="W628" s="355">
        <v>0</v>
      </c>
      <c r="X628" s="355">
        <v>1404.9</v>
      </c>
      <c r="Y628" s="357">
        <v>0</v>
      </c>
    </row>
    <row r="629" spans="1:25" x14ac:dyDescent="0.25">
      <c r="A629" s="354">
        <v>44831</v>
      </c>
      <c r="B629" s="355">
        <v>0</v>
      </c>
      <c r="C629" s="356">
        <v>0</v>
      </c>
      <c r="D629" s="356">
        <v>0</v>
      </c>
      <c r="E629" s="356">
        <v>0</v>
      </c>
      <c r="F629" s="356">
        <v>0</v>
      </c>
      <c r="G629" s="355">
        <v>0</v>
      </c>
      <c r="H629" s="356">
        <v>0</v>
      </c>
      <c r="I629" s="356">
        <v>0</v>
      </c>
      <c r="J629" s="356">
        <v>0</v>
      </c>
      <c r="K629" s="356">
        <v>0</v>
      </c>
      <c r="L629" s="355">
        <v>295</v>
      </c>
      <c r="M629" s="356">
        <v>385</v>
      </c>
      <c r="N629" s="356">
        <v>340</v>
      </c>
      <c r="O629" s="356">
        <v>189.9</v>
      </c>
      <c r="P629" s="356">
        <v>195</v>
      </c>
      <c r="Q629" s="355">
        <v>0</v>
      </c>
      <c r="R629" s="356">
        <v>0</v>
      </c>
      <c r="S629" s="356">
        <v>0</v>
      </c>
      <c r="T629" s="356">
        <v>0</v>
      </c>
      <c r="U629" s="356">
        <v>0</v>
      </c>
      <c r="V629" s="355">
        <v>0</v>
      </c>
      <c r="W629" s="355">
        <v>0</v>
      </c>
      <c r="X629" s="355">
        <v>1404.9</v>
      </c>
      <c r="Y629" s="357">
        <v>0</v>
      </c>
    </row>
    <row r="630" spans="1:25" x14ac:dyDescent="0.25">
      <c r="A630" s="354">
        <v>44831.041666666664</v>
      </c>
      <c r="B630" s="355">
        <v>0</v>
      </c>
      <c r="C630" s="356">
        <v>0</v>
      </c>
      <c r="D630" s="356">
        <v>0</v>
      </c>
      <c r="E630" s="356">
        <v>0</v>
      </c>
      <c r="F630" s="356">
        <v>0</v>
      </c>
      <c r="G630" s="355">
        <v>0</v>
      </c>
      <c r="H630" s="356">
        <v>0</v>
      </c>
      <c r="I630" s="356">
        <v>0</v>
      </c>
      <c r="J630" s="356">
        <v>0</v>
      </c>
      <c r="K630" s="356">
        <v>0</v>
      </c>
      <c r="L630" s="355">
        <v>295</v>
      </c>
      <c r="M630" s="356">
        <v>385</v>
      </c>
      <c r="N630" s="356">
        <v>340</v>
      </c>
      <c r="O630" s="356">
        <v>189.9</v>
      </c>
      <c r="P630" s="356">
        <v>195</v>
      </c>
      <c r="Q630" s="355">
        <v>0</v>
      </c>
      <c r="R630" s="356">
        <v>0</v>
      </c>
      <c r="S630" s="356">
        <v>0</v>
      </c>
      <c r="T630" s="356">
        <v>0</v>
      </c>
      <c r="U630" s="356">
        <v>0</v>
      </c>
      <c r="V630" s="355">
        <v>0</v>
      </c>
      <c r="W630" s="355">
        <v>0</v>
      </c>
      <c r="X630" s="355">
        <v>1404.9</v>
      </c>
      <c r="Y630" s="357">
        <v>0</v>
      </c>
    </row>
    <row r="631" spans="1:25" x14ac:dyDescent="0.25">
      <c r="A631" s="354">
        <v>44831.083333333336</v>
      </c>
      <c r="B631" s="355">
        <v>0</v>
      </c>
      <c r="C631" s="356">
        <v>0</v>
      </c>
      <c r="D631" s="356">
        <v>0</v>
      </c>
      <c r="E631" s="356">
        <v>0</v>
      </c>
      <c r="F631" s="356">
        <v>0</v>
      </c>
      <c r="G631" s="355">
        <v>0</v>
      </c>
      <c r="H631" s="356">
        <v>0</v>
      </c>
      <c r="I631" s="356">
        <v>0</v>
      </c>
      <c r="J631" s="356">
        <v>0</v>
      </c>
      <c r="K631" s="356">
        <v>0</v>
      </c>
      <c r="L631" s="355">
        <v>295</v>
      </c>
      <c r="M631" s="356">
        <v>385</v>
      </c>
      <c r="N631" s="356">
        <v>340</v>
      </c>
      <c r="O631" s="356">
        <v>189.9</v>
      </c>
      <c r="P631" s="356">
        <v>195</v>
      </c>
      <c r="Q631" s="355">
        <v>0</v>
      </c>
      <c r="R631" s="356">
        <v>0</v>
      </c>
      <c r="S631" s="356">
        <v>0</v>
      </c>
      <c r="T631" s="356">
        <v>0</v>
      </c>
      <c r="U631" s="356">
        <v>0</v>
      </c>
      <c r="V631" s="355">
        <v>0</v>
      </c>
      <c r="W631" s="355">
        <v>0</v>
      </c>
      <c r="X631" s="355">
        <v>1404.9</v>
      </c>
      <c r="Y631" s="357">
        <v>0</v>
      </c>
    </row>
    <row r="632" spans="1:25" x14ac:dyDescent="0.25">
      <c r="A632" s="354">
        <v>44831.125</v>
      </c>
      <c r="B632" s="355">
        <v>0</v>
      </c>
      <c r="C632" s="356">
        <v>0</v>
      </c>
      <c r="D632" s="356">
        <v>0</v>
      </c>
      <c r="E632" s="356">
        <v>0</v>
      </c>
      <c r="F632" s="356">
        <v>0</v>
      </c>
      <c r="G632" s="355">
        <v>0</v>
      </c>
      <c r="H632" s="356">
        <v>0</v>
      </c>
      <c r="I632" s="356">
        <v>0</v>
      </c>
      <c r="J632" s="356">
        <v>0</v>
      </c>
      <c r="K632" s="356">
        <v>0</v>
      </c>
      <c r="L632" s="355">
        <v>295</v>
      </c>
      <c r="M632" s="356">
        <v>385</v>
      </c>
      <c r="N632" s="356">
        <v>340</v>
      </c>
      <c r="O632" s="356">
        <v>189.9</v>
      </c>
      <c r="P632" s="356">
        <v>195</v>
      </c>
      <c r="Q632" s="355">
        <v>0</v>
      </c>
      <c r="R632" s="356">
        <v>0</v>
      </c>
      <c r="S632" s="356">
        <v>0</v>
      </c>
      <c r="T632" s="356">
        <v>0</v>
      </c>
      <c r="U632" s="356">
        <v>0</v>
      </c>
      <c r="V632" s="355">
        <v>0</v>
      </c>
      <c r="W632" s="355">
        <v>0</v>
      </c>
      <c r="X632" s="355">
        <v>1404.9</v>
      </c>
      <c r="Y632" s="357">
        <v>0</v>
      </c>
    </row>
    <row r="633" spans="1:25" x14ac:dyDescent="0.25">
      <c r="A633" s="354">
        <v>44831.166666666664</v>
      </c>
      <c r="B633" s="355">
        <v>0</v>
      </c>
      <c r="C633" s="356">
        <v>0</v>
      </c>
      <c r="D633" s="356">
        <v>0</v>
      </c>
      <c r="E633" s="356">
        <v>0</v>
      </c>
      <c r="F633" s="356">
        <v>0</v>
      </c>
      <c r="G633" s="355">
        <v>0</v>
      </c>
      <c r="H633" s="356">
        <v>0</v>
      </c>
      <c r="I633" s="356">
        <v>0</v>
      </c>
      <c r="J633" s="356">
        <v>0</v>
      </c>
      <c r="K633" s="356">
        <v>0</v>
      </c>
      <c r="L633" s="355">
        <v>295</v>
      </c>
      <c r="M633" s="356">
        <v>385</v>
      </c>
      <c r="N633" s="356">
        <v>340</v>
      </c>
      <c r="O633" s="356">
        <v>189.9</v>
      </c>
      <c r="P633" s="356">
        <v>195</v>
      </c>
      <c r="Q633" s="355">
        <v>0</v>
      </c>
      <c r="R633" s="356">
        <v>0</v>
      </c>
      <c r="S633" s="356">
        <v>0</v>
      </c>
      <c r="T633" s="356">
        <v>0</v>
      </c>
      <c r="U633" s="356">
        <v>0</v>
      </c>
      <c r="V633" s="355">
        <v>0</v>
      </c>
      <c r="W633" s="355">
        <v>0</v>
      </c>
      <c r="X633" s="355">
        <v>1404.9</v>
      </c>
      <c r="Y633" s="357">
        <v>0</v>
      </c>
    </row>
    <row r="634" spans="1:25" x14ac:dyDescent="0.25">
      <c r="A634" s="354">
        <v>44831.208333333336</v>
      </c>
      <c r="B634" s="355">
        <v>0</v>
      </c>
      <c r="C634" s="356">
        <v>0</v>
      </c>
      <c r="D634" s="356">
        <v>0</v>
      </c>
      <c r="E634" s="356">
        <v>0</v>
      </c>
      <c r="F634" s="356">
        <v>0</v>
      </c>
      <c r="G634" s="355">
        <v>0</v>
      </c>
      <c r="H634" s="356">
        <v>0</v>
      </c>
      <c r="I634" s="356">
        <v>0</v>
      </c>
      <c r="J634" s="356">
        <v>0</v>
      </c>
      <c r="K634" s="356">
        <v>0</v>
      </c>
      <c r="L634" s="355">
        <v>295</v>
      </c>
      <c r="M634" s="356">
        <v>385</v>
      </c>
      <c r="N634" s="356">
        <v>340</v>
      </c>
      <c r="O634" s="356">
        <v>189.9</v>
      </c>
      <c r="P634" s="356">
        <v>195</v>
      </c>
      <c r="Q634" s="355">
        <v>0</v>
      </c>
      <c r="R634" s="356">
        <v>0</v>
      </c>
      <c r="S634" s="356">
        <v>0</v>
      </c>
      <c r="T634" s="356">
        <v>0</v>
      </c>
      <c r="U634" s="356">
        <v>0</v>
      </c>
      <c r="V634" s="355">
        <v>0</v>
      </c>
      <c r="W634" s="355">
        <v>0</v>
      </c>
      <c r="X634" s="355">
        <v>1404.9</v>
      </c>
      <c r="Y634" s="357">
        <v>0</v>
      </c>
    </row>
    <row r="635" spans="1:25" x14ac:dyDescent="0.25">
      <c r="A635" s="354">
        <v>44831.25</v>
      </c>
      <c r="B635" s="355">
        <v>0</v>
      </c>
      <c r="C635" s="356">
        <v>0</v>
      </c>
      <c r="D635" s="356">
        <v>0</v>
      </c>
      <c r="E635" s="356">
        <v>0</v>
      </c>
      <c r="F635" s="356">
        <v>0</v>
      </c>
      <c r="G635" s="355">
        <v>0</v>
      </c>
      <c r="H635" s="356">
        <v>0</v>
      </c>
      <c r="I635" s="356">
        <v>0</v>
      </c>
      <c r="J635" s="356">
        <v>0</v>
      </c>
      <c r="K635" s="356">
        <v>0</v>
      </c>
      <c r="L635" s="355">
        <v>295</v>
      </c>
      <c r="M635" s="356">
        <v>385</v>
      </c>
      <c r="N635" s="356">
        <v>340</v>
      </c>
      <c r="O635" s="356">
        <v>189.9</v>
      </c>
      <c r="P635" s="356">
        <v>195</v>
      </c>
      <c r="Q635" s="355">
        <v>0</v>
      </c>
      <c r="R635" s="356">
        <v>0</v>
      </c>
      <c r="S635" s="356">
        <v>0</v>
      </c>
      <c r="T635" s="356">
        <v>0</v>
      </c>
      <c r="U635" s="356">
        <v>0</v>
      </c>
      <c r="V635" s="355">
        <v>0</v>
      </c>
      <c r="W635" s="355">
        <v>0</v>
      </c>
      <c r="X635" s="355">
        <v>1404.9</v>
      </c>
      <c r="Y635" s="357">
        <v>0</v>
      </c>
    </row>
    <row r="636" spans="1:25" x14ac:dyDescent="0.25">
      <c r="A636" s="354">
        <v>44831.291666666664</v>
      </c>
      <c r="B636" s="355">
        <v>0</v>
      </c>
      <c r="C636" s="356">
        <v>0</v>
      </c>
      <c r="D636" s="356">
        <v>0</v>
      </c>
      <c r="E636" s="356">
        <v>0</v>
      </c>
      <c r="F636" s="356">
        <v>0</v>
      </c>
      <c r="G636" s="355">
        <v>0</v>
      </c>
      <c r="H636" s="356">
        <v>0</v>
      </c>
      <c r="I636" s="356">
        <v>0</v>
      </c>
      <c r="J636" s="356">
        <v>0</v>
      </c>
      <c r="K636" s="356">
        <v>0</v>
      </c>
      <c r="L636" s="355">
        <v>295</v>
      </c>
      <c r="M636" s="356">
        <v>385</v>
      </c>
      <c r="N636" s="356">
        <v>340</v>
      </c>
      <c r="O636" s="356">
        <v>189.9</v>
      </c>
      <c r="P636" s="356">
        <v>195</v>
      </c>
      <c r="Q636" s="355">
        <v>0</v>
      </c>
      <c r="R636" s="356">
        <v>0</v>
      </c>
      <c r="S636" s="356">
        <v>0</v>
      </c>
      <c r="T636" s="356">
        <v>0</v>
      </c>
      <c r="U636" s="356">
        <v>0</v>
      </c>
      <c r="V636" s="355">
        <v>0</v>
      </c>
      <c r="W636" s="355">
        <v>0</v>
      </c>
      <c r="X636" s="355">
        <v>1404.9</v>
      </c>
      <c r="Y636" s="357">
        <v>0</v>
      </c>
    </row>
    <row r="637" spans="1:25" x14ac:dyDescent="0.25">
      <c r="A637" s="354">
        <v>44831.333333333336</v>
      </c>
      <c r="B637" s="355">
        <v>0</v>
      </c>
      <c r="C637" s="356">
        <v>0</v>
      </c>
      <c r="D637" s="356">
        <v>0</v>
      </c>
      <c r="E637" s="356">
        <v>0</v>
      </c>
      <c r="F637" s="356">
        <v>0</v>
      </c>
      <c r="G637" s="355">
        <v>0</v>
      </c>
      <c r="H637" s="356">
        <v>0</v>
      </c>
      <c r="I637" s="356">
        <v>0</v>
      </c>
      <c r="J637" s="356">
        <v>0</v>
      </c>
      <c r="K637" s="356">
        <v>0</v>
      </c>
      <c r="L637" s="355">
        <v>295</v>
      </c>
      <c r="M637" s="356">
        <v>385</v>
      </c>
      <c r="N637" s="356">
        <v>340</v>
      </c>
      <c r="O637" s="356">
        <v>189.9</v>
      </c>
      <c r="P637" s="356">
        <v>195</v>
      </c>
      <c r="Q637" s="355">
        <v>0</v>
      </c>
      <c r="R637" s="356">
        <v>0</v>
      </c>
      <c r="S637" s="356">
        <v>0</v>
      </c>
      <c r="T637" s="356">
        <v>0</v>
      </c>
      <c r="U637" s="356">
        <v>0</v>
      </c>
      <c r="V637" s="355">
        <v>0</v>
      </c>
      <c r="W637" s="355">
        <v>0</v>
      </c>
      <c r="X637" s="355">
        <v>1404.9</v>
      </c>
      <c r="Y637" s="357">
        <v>0</v>
      </c>
    </row>
    <row r="638" spans="1:25" x14ac:dyDescent="0.25">
      <c r="A638" s="354">
        <v>44831.375</v>
      </c>
      <c r="B638" s="355">
        <v>0</v>
      </c>
      <c r="C638" s="356">
        <v>0</v>
      </c>
      <c r="D638" s="356">
        <v>0</v>
      </c>
      <c r="E638" s="356">
        <v>0</v>
      </c>
      <c r="F638" s="356">
        <v>0</v>
      </c>
      <c r="G638" s="355">
        <v>0</v>
      </c>
      <c r="H638" s="356">
        <v>0</v>
      </c>
      <c r="I638" s="356">
        <v>0</v>
      </c>
      <c r="J638" s="356">
        <v>0</v>
      </c>
      <c r="K638" s="356">
        <v>0</v>
      </c>
      <c r="L638" s="355">
        <v>295</v>
      </c>
      <c r="M638" s="356">
        <v>385</v>
      </c>
      <c r="N638" s="356">
        <v>340</v>
      </c>
      <c r="O638" s="356">
        <v>189.9</v>
      </c>
      <c r="P638" s="356">
        <v>195</v>
      </c>
      <c r="Q638" s="355">
        <v>0</v>
      </c>
      <c r="R638" s="356">
        <v>0</v>
      </c>
      <c r="S638" s="356">
        <v>0</v>
      </c>
      <c r="T638" s="356">
        <v>0</v>
      </c>
      <c r="U638" s="356">
        <v>0</v>
      </c>
      <c r="V638" s="355">
        <v>0</v>
      </c>
      <c r="W638" s="355">
        <v>0</v>
      </c>
      <c r="X638" s="355">
        <v>1404.9</v>
      </c>
      <c r="Y638" s="357">
        <v>0</v>
      </c>
    </row>
    <row r="639" spans="1:25" x14ac:dyDescent="0.25">
      <c r="A639" s="354">
        <v>44831.416666666664</v>
      </c>
      <c r="B639" s="355">
        <v>0</v>
      </c>
      <c r="C639" s="356">
        <v>0</v>
      </c>
      <c r="D639" s="356">
        <v>0</v>
      </c>
      <c r="E639" s="356">
        <v>0</v>
      </c>
      <c r="F639" s="356">
        <v>0</v>
      </c>
      <c r="G639" s="355">
        <v>0</v>
      </c>
      <c r="H639" s="356">
        <v>0</v>
      </c>
      <c r="I639" s="356">
        <v>0</v>
      </c>
      <c r="J639" s="356">
        <v>0</v>
      </c>
      <c r="K639" s="356">
        <v>0</v>
      </c>
      <c r="L639" s="355">
        <v>295</v>
      </c>
      <c r="M639" s="356">
        <v>385</v>
      </c>
      <c r="N639" s="356">
        <v>340</v>
      </c>
      <c r="O639" s="356">
        <v>189.9</v>
      </c>
      <c r="P639" s="356">
        <v>195</v>
      </c>
      <c r="Q639" s="355">
        <v>0</v>
      </c>
      <c r="R639" s="356">
        <v>0</v>
      </c>
      <c r="S639" s="356">
        <v>0</v>
      </c>
      <c r="T639" s="356">
        <v>0</v>
      </c>
      <c r="U639" s="356">
        <v>0</v>
      </c>
      <c r="V639" s="355">
        <v>0</v>
      </c>
      <c r="W639" s="355">
        <v>0</v>
      </c>
      <c r="X639" s="355">
        <v>1404.9</v>
      </c>
      <c r="Y639" s="357">
        <v>0</v>
      </c>
    </row>
    <row r="640" spans="1:25" x14ac:dyDescent="0.25">
      <c r="A640" s="354">
        <v>44831.458333333336</v>
      </c>
      <c r="B640" s="355">
        <v>0</v>
      </c>
      <c r="C640" s="356">
        <v>0</v>
      </c>
      <c r="D640" s="356">
        <v>0</v>
      </c>
      <c r="E640" s="356">
        <v>0</v>
      </c>
      <c r="F640" s="356">
        <v>0</v>
      </c>
      <c r="G640" s="355">
        <v>0</v>
      </c>
      <c r="H640" s="356">
        <v>0</v>
      </c>
      <c r="I640" s="356">
        <v>0</v>
      </c>
      <c r="J640" s="356">
        <v>0</v>
      </c>
      <c r="K640" s="356">
        <v>0</v>
      </c>
      <c r="L640" s="355">
        <v>295</v>
      </c>
      <c r="M640" s="356">
        <v>385</v>
      </c>
      <c r="N640" s="356">
        <v>340</v>
      </c>
      <c r="O640" s="356">
        <v>189.9</v>
      </c>
      <c r="P640" s="356">
        <v>195</v>
      </c>
      <c r="Q640" s="355">
        <v>0</v>
      </c>
      <c r="R640" s="356">
        <v>0</v>
      </c>
      <c r="S640" s="356">
        <v>0</v>
      </c>
      <c r="T640" s="356">
        <v>0</v>
      </c>
      <c r="U640" s="356">
        <v>0</v>
      </c>
      <c r="V640" s="355">
        <v>0</v>
      </c>
      <c r="W640" s="355">
        <v>0</v>
      </c>
      <c r="X640" s="355">
        <v>1404.9</v>
      </c>
      <c r="Y640" s="357">
        <v>0</v>
      </c>
    </row>
    <row r="641" spans="1:25" x14ac:dyDescent="0.25">
      <c r="A641" s="354">
        <v>44831.5</v>
      </c>
      <c r="B641" s="355">
        <v>0</v>
      </c>
      <c r="C641" s="356">
        <v>0</v>
      </c>
      <c r="D641" s="356">
        <v>0</v>
      </c>
      <c r="E641" s="356">
        <v>0</v>
      </c>
      <c r="F641" s="356">
        <v>0</v>
      </c>
      <c r="G641" s="355">
        <v>0</v>
      </c>
      <c r="H641" s="356">
        <v>0</v>
      </c>
      <c r="I641" s="356">
        <v>0</v>
      </c>
      <c r="J641" s="356">
        <v>0</v>
      </c>
      <c r="K641" s="356">
        <v>0</v>
      </c>
      <c r="L641" s="355">
        <v>295</v>
      </c>
      <c r="M641" s="356">
        <v>385</v>
      </c>
      <c r="N641" s="356">
        <v>340</v>
      </c>
      <c r="O641" s="356">
        <v>189.9</v>
      </c>
      <c r="P641" s="356">
        <v>195</v>
      </c>
      <c r="Q641" s="355">
        <v>0</v>
      </c>
      <c r="R641" s="356">
        <v>0</v>
      </c>
      <c r="S641" s="356">
        <v>0</v>
      </c>
      <c r="T641" s="356">
        <v>0</v>
      </c>
      <c r="U641" s="356">
        <v>0</v>
      </c>
      <c r="V641" s="355">
        <v>0</v>
      </c>
      <c r="W641" s="355">
        <v>0</v>
      </c>
      <c r="X641" s="355">
        <v>1404.9</v>
      </c>
      <c r="Y641" s="357">
        <v>0</v>
      </c>
    </row>
    <row r="642" spans="1:25" x14ac:dyDescent="0.25">
      <c r="A642" s="354">
        <v>44831.541666666664</v>
      </c>
      <c r="B642" s="355">
        <v>0</v>
      </c>
      <c r="C642" s="356">
        <v>0</v>
      </c>
      <c r="D642" s="356">
        <v>0</v>
      </c>
      <c r="E642" s="356">
        <v>0</v>
      </c>
      <c r="F642" s="356">
        <v>0</v>
      </c>
      <c r="G642" s="355">
        <v>0</v>
      </c>
      <c r="H642" s="356">
        <v>0</v>
      </c>
      <c r="I642" s="356">
        <v>0</v>
      </c>
      <c r="J642" s="356">
        <v>0</v>
      </c>
      <c r="K642" s="356">
        <v>0</v>
      </c>
      <c r="L642" s="355">
        <v>295</v>
      </c>
      <c r="M642" s="356">
        <v>385</v>
      </c>
      <c r="N642" s="356">
        <v>340</v>
      </c>
      <c r="O642" s="356">
        <v>189.9</v>
      </c>
      <c r="P642" s="356">
        <v>195</v>
      </c>
      <c r="Q642" s="355">
        <v>0</v>
      </c>
      <c r="R642" s="356">
        <v>0</v>
      </c>
      <c r="S642" s="356">
        <v>0</v>
      </c>
      <c r="T642" s="356">
        <v>0</v>
      </c>
      <c r="U642" s="356">
        <v>0</v>
      </c>
      <c r="V642" s="355">
        <v>0</v>
      </c>
      <c r="W642" s="355">
        <v>0</v>
      </c>
      <c r="X642" s="355">
        <v>1404.9</v>
      </c>
      <c r="Y642" s="357">
        <v>0</v>
      </c>
    </row>
    <row r="643" spans="1:25" x14ac:dyDescent="0.25">
      <c r="A643" s="354">
        <v>44831.583333333336</v>
      </c>
      <c r="B643" s="355">
        <v>0</v>
      </c>
      <c r="C643" s="356">
        <v>0</v>
      </c>
      <c r="D643" s="356">
        <v>0</v>
      </c>
      <c r="E643" s="356">
        <v>0</v>
      </c>
      <c r="F643" s="356">
        <v>0</v>
      </c>
      <c r="G643" s="355">
        <v>0</v>
      </c>
      <c r="H643" s="356">
        <v>0</v>
      </c>
      <c r="I643" s="356">
        <v>0</v>
      </c>
      <c r="J643" s="356">
        <v>0</v>
      </c>
      <c r="K643" s="356">
        <v>0</v>
      </c>
      <c r="L643" s="355">
        <v>295</v>
      </c>
      <c r="M643" s="356">
        <v>385</v>
      </c>
      <c r="N643" s="356">
        <v>340</v>
      </c>
      <c r="O643" s="356">
        <v>189.9</v>
      </c>
      <c r="P643" s="356">
        <v>195</v>
      </c>
      <c r="Q643" s="355">
        <v>0</v>
      </c>
      <c r="R643" s="356">
        <v>0</v>
      </c>
      <c r="S643" s="356">
        <v>0</v>
      </c>
      <c r="T643" s="356">
        <v>0</v>
      </c>
      <c r="U643" s="356">
        <v>0</v>
      </c>
      <c r="V643" s="355">
        <v>0</v>
      </c>
      <c r="W643" s="355">
        <v>0</v>
      </c>
      <c r="X643" s="355">
        <v>1404.9</v>
      </c>
      <c r="Y643" s="357">
        <v>0</v>
      </c>
    </row>
    <row r="644" spans="1:25" x14ac:dyDescent="0.25">
      <c r="A644" s="354">
        <v>44831.625</v>
      </c>
      <c r="B644" s="355">
        <v>0</v>
      </c>
      <c r="C644" s="356">
        <v>0</v>
      </c>
      <c r="D644" s="356">
        <v>0</v>
      </c>
      <c r="E644" s="356">
        <v>0</v>
      </c>
      <c r="F644" s="356">
        <v>0</v>
      </c>
      <c r="G644" s="355">
        <v>0</v>
      </c>
      <c r="H644" s="356">
        <v>0</v>
      </c>
      <c r="I644" s="356">
        <v>0</v>
      </c>
      <c r="J644" s="356">
        <v>0</v>
      </c>
      <c r="K644" s="356">
        <v>0</v>
      </c>
      <c r="L644" s="355">
        <v>295</v>
      </c>
      <c r="M644" s="356">
        <v>385</v>
      </c>
      <c r="N644" s="356">
        <v>340</v>
      </c>
      <c r="O644" s="356">
        <v>189.9</v>
      </c>
      <c r="P644" s="356">
        <v>195</v>
      </c>
      <c r="Q644" s="355">
        <v>0</v>
      </c>
      <c r="R644" s="356">
        <v>0</v>
      </c>
      <c r="S644" s="356">
        <v>0</v>
      </c>
      <c r="T644" s="356">
        <v>0</v>
      </c>
      <c r="U644" s="356">
        <v>0</v>
      </c>
      <c r="V644" s="355">
        <v>0</v>
      </c>
      <c r="W644" s="355">
        <v>0</v>
      </c>
      <c r="X644" s="355">
        <v>1404.9</v>
      </c>
      <c r="Y644" s="357">
        <v>0</v>
      </c>
    </row>
    <row r="645" spans="1:25" x14ac:dyDescent="0.25">
      <c r="A645" s="354">
        <v>44831.666666666664</v>
      </c>
      <c r="B645" s="355">
        <v>0</v>
      </c>
      <c r="C645" s="356">
        <v>0</v>
      </c>
      <c r="D645" s="356">
        <v>0</v>
      </c>
      <c r="E645" s="356">
        <v>0</v>
      </c>
      <c r="F645" s="356">
        <v>0</v>
      </c>
      <c r="G645" s="355">
        <v>0</v>
      </c>
      <c r="H645" s="356">
        <v>0</v>
      </c>
      <c r="I645" s="356">
        <v>0</v>
      </c>
      <c r="J645" s="356">
        <v>0</v>
      </c>
      <c r="K645" s="356">
        <v>0</v>
      </c>
      <c r="L645" s="355">
        <v>295</v>
      </c>
      <c r="M645" s="356">
        <v>385</v>
      </c>
      <c r="N645" s="356">
        <v>340</v>
      </c>
      <c r="O645" s="356">
        <v>189.9</v>
      </c>
      <c r="P645" s="356">
        <v>195</v>
      </c>
      <c r="Q645" s="355">
        <v>0</v>
      </c>
      <c r="R645" s="356">
        <v>0</v>
      </c>
      <c r="S645" s="356">
        <v>0</v>
      </c>
      <c r="T645" s="356">
        <v>0</v>
      </c>
      <c r="U645" s="356">
        <v>0</v>
      </c>
      <c r="V645" s="355">
        <v>0</v>
      </c>
      <c r="W645" s="355">
        <v>0</v>
      </c>
      <c r="X645" s="355">
        <v>1404.9</v>
      </c>
      <c r="Y645" s="357">
        <v>0</v>
      </c>
    </row>
    <row r="646" spans="1:25" x14ac:dyDescent="0.25">
      <c r="A646" s="354">
        <v>44831.708333333336</v>
      </c>
      <c r="B646" s="355">
        <v>0</v>
      </c>
      <c r="C646" s="356">
        <v>0</v>
      </c>
      <c r="D646" s="356">
        <v>0</v>
      </c>
      <c r="E646" s="356">
        <v>0</v>
      </c>
      <c r="F646" s="356">
        <v>0</v>
      </c>
      <c r="G646" s="355">
        <v>0</v>
      </c>
      <c r="H646" s="356">
        <v>0</v>
      </c>
      <c r="I646" s="356">
        <v>0</v>
      </c>
      <c r="J646" s="356">
        <v>0</v>
      </c>
      <c r="K646" s="356">
        <v>0</v>
      </c>
      <c r="L646" s="355">
        <v>295</v>
      </c>
      <c r="M646" s="356">
        <v>385</v>
      </c>
      <c r="N646" s="356">
        <v>340</v>
      </c>
      <c r="O646" s="356">
        <v>189.9</v>
      </c>
      <c r="P646" s="356">
        <v>195</v>
      </c>
      <c r="Q646" s="355">
        <v>0</v>
      </c>
      <c r="R646" s="356">
        <v>0</v>
      </c>
      <c r="S646" s="356">
        <v>0</v>
      </c>
      <c r="T646" s="356">
        <v>0</v>
      </c>
      <c r="U646" s="356">
        <v>0</v>
      </c>
      <c r="V646" s="355">
        <v>0</v>
      </c>
      <c r="W646" s="355">
        <v>0</v>
      </c>
      <c r="X646" s="355">
        <v>1404.9</v>
      </c>
      <c r="Y646" s="357">
        <v>0</v>
      </c>
    </row>
    <row r="647" spans="1:25" x14ac:dyDescent="0.25">
      <c r="A647" s="354">
        <v>44831.75</v>
      </c>
      <c r="B647" s="355">
        <v>0</v>
      </c>
      <c r="C647" s="356">
        <v>0</v>
      </c>
      <c r="D647" s="356">
        <v>0</v>
      </c>
      <c r="E647" s="356">
        <v>0</v>
      </c>
      <c r="F647" s="356">
        <v>0</v>
      </c>
      <c r="G647" s="355">
        <v>0</v>
      </c>
      <c r="H647" s="356">
        <v>0</v>
      </c>
      <c r="I647" s="356">
        <v>0</v>
      </c>
      <c r="J647" s="356">
        <v>0</v>
      </c>
      <c r="K647" s="356">
        <v>0</v>
      </c>
      <c r="L647" s="355">
        <v>295</v>
      </c>
      <c r="M647" s="356">
        <v>385</v>
      </c>
      <c r="N647" s="356">
        <v>340</v>
      </c>
      <c r="O647" s="356">
        <v>189.9</v>
      </c>
      <c r="P647" s="356">
        <v>195</v>
      </c>
      <c r="Q647" s="355">
        <v>0</v>
      </c>
      <c r="R647" s="356">
        <v>0</v>
      </c>
      <c r="S647" s="356">
        <v>0</v>
      </c>
      <c r="T647" s="356">
        <v>0</v>
      </c>
      <c r="U647" s="356">
        <v>0</v>
      </c>
      <c r="V647" s="355">
        <v>0</v>
      </c>
      <c r="W647" s="355">
        <v>0</v>
      </c>
      <c r="X647" s="355">
        <v>1404.9</v>
      </c>
      <c r="Y647" s="357">
        <v>0</v>
      </c>
    </row>
    <row r="648" spans="1:25" x14ac:dyDescent="0.25">
      <c r="A648" s="354">
        <v>44831.791666666664</v>
      </c>
      <c r="B648" s="355">
        <v>0</v>
      </c>
      <c r="C648" s="356">
        <v>0</v>
      </c>
      <c r="D648" s="356">
        <v>0</v>
      </c>
      <c r="E648" s="356">
        <v>0</v>
      </c>
      <c r="F648" s="356">
        <v>0</v>
      </c>
      <c r="G648" s="355">
        <v>0</v>
      </c>
      <c r="H648" s="356">
        <v>0</v>
      </c>
      <c r="I648" s="356">
        <v>0</v>
      </c>
      <c r="J648" s="356">
        <v>0</v>
      </c>
      <c r="K648" s="356">
        <v>0</v>
      </c>
      <c r="L648" s="355">
        <v>295</v>
      </c>
      <c r="M648" s="356">
        <v>385</v>
      </c>
      <c r="N648" s="356">
        <v>340</v>
      </c>
      <c r="O648" s="356">
        <v>189.9</v>
      </c>
      <c r="P648" s="356">
        <v>195</v>
      </c>
      <c r="Q648" s="355">
        <v>0</v>
      </c>
      <c r="R648" s="356">
        <v>0</v>
      </c>
      <c r="S648" s="356">
        <v>0</v>
      </c>
      <c r="T648" s="356">
        <v>0</v>
      </c>
      <c r="U648" s="356">
        <v>0</v>
      </c>
      <c r="V648" s="355">
        <v>0</v>
      </c>
      <c r="W648" s="355">
        <v>0</v>
      </c>
      <c r="X648" s="355">
        <v>1404.9</v>
      </c>
      <c r="Y648" s="357">
        <v>0</v>
      </c>
    </row>
    <row r="649" spans="1:25" x14ac:dyDescent="0.25">
      <c r="A649" s="354">
        <v>44831.833333333336</v>
      </c>
      <c r="B649" s="355">
        <v>0</v>
      </c>
      <c r="C649" s="356">
        <v>0</v>
      </c>
      <c r="D649" s="356">
        <v>0</v>
      </c>
      <c r="E649" s="356">
        <v>0</v>
      </c>
      <c r="F649" s="356">
        <v>0</v>
      </c>
      <c r="G649" s="355">
        <v>0</v>
      </c>
      <c r="H649" s="356">
        <v>0</v>
      </c>
      <c r="I649" s="356">
        <v>0</v>
      </c>
      <c r="J649" s="356">
        <v>0</v>
      </c>
      <c r="K649" s="356">
        <v>0</v>
      </c>
      <c r="L649" s="355">
        <v>295</v>
      </c>
      <c r="M649" s="356">
        <v>385</v>
      </c>
      <c r="N649" s="356">
        <v>340</v>
      </c>
      <c r="O649" s="356">
        <v>189.9</v>
      </c>
      <c r="P649" s="356">
        <v>195</v>
      </c>
      <c r="Q649" s="355">
        <v>0</v>
      </c>
      <c r="R649" s="356">
        <v>0</v>
      </c>
      <c r="S649" s="356">
        <v>0</v>
      </c>
      <c r="T649" s="356">
        <v>0</v>
      </c>
      <c r="U649" s="356">
        <v>0</v>
      </c>
      <c r="V649" s="355">
        <v>0</v>
      </c>
      <c r="W649" s="355">
        <v>0</v>
      </c>
      <c r="X649" s="355">
        <v>1404.9</v>
      </c>
      <c r="Y649" s="357">
        <v>0</v>
      </c>
    </row>
    <row r="650" spans="1:25" x14ac:dyDescent="0.25">
      <c r="A650" s="354">
        <v>44831.875</v>
      </c>
      <c r="B650" s="355">
        <v>0</v>
      </c>
      <c r="C650" s="356">
        <v>0</v>
      </c>
      <c r="D650" s="356">
        <v>0</v>
      </c>
      <c r="E650" s="356">
        <v>0</v>
      </c>
      <c r="F650" s="356">
        <v>0</v>
      </c>
      <c r="G650" s="355">
        <v>0</v>
      </c>
      <c r="H650" s="356">
        <v>0</v>
      </c>
      <c r="I650" s="356">
        <v>0</v>
      </c>
      <c r="J650" s="356">
        <v>0</v>
      </c>
      <c r="K650" s="356">
        <v>0</v>
      </c>
      <c r="L650" s="355">
        <v>295</v>
      </c>
      <c r="M650" s="356">
        <v>385</v>
      </c>
      <c r="N650" s="356">
        <v>340</v>
      </c>
      <c r="O650" s="356">
        <v>189.9</v>
      </c>
      <c r="P650" s="356">
        <v>195</v>
      </c>
      <c r="Q650" s="355">
        <v>0</v>
      </c>
      <c r="R650" s="356">
        <v>0</v>
      </c>
      <c r="S650" s="356">
        <v>0</v>
      </c>
      <c r="T650" s="356">
        <v>0</v>
      </c>
      <c r="U650" s="356">
        <v>0</v>
      </c>
      <c r="V650" s="355">
        <v>0</v>
      </c>
      <c r="W650" s="355">
        <v>0</v>
      </c>
      <c r="X650" s="355">
        <v>1404.9</v>
      </c>
      <c r="Y650" s="357">
        <v>0</v>
      </c>
    </row>
    <row r="651" spans="1:25" x14ac:dyDescent="0.25">
      <c r="A651" s="354">
        <v>44831.916666666664</v>
      </c>
      <c r="B651" s="355">
        <v>0</v>
      </c>
      <c r="C651" s="356">
        <v>0</v>
      </c>
      <c r="D651" s="356">
        <v>0</v>
      </c>
      <c r="E651" s="356">
        <v>0</v>
      </c>
      <c r="F651" s="356">
        <v>0</v>
      </c>
      <c r="G651" s="355">
        <v>0</v>
      </c>
      <c r="H651" s="356">
        <v>0</v>
      </c>
      <c r="I651" s="356">
        <v>0</v>
      </c>
      <c r="J651" s="356">
        <v>0</v>
      </c>
      <c r="K651" s="356">
        <v>0</v>
      </c>
      <c r="L651" s="355">
        <v>295</v>
      </c>
      <c r="M651" s="356">
        <v>385</v>
      </c>
      <c r="N651" s="356">
        <v>340</v>
      </c>
      <c r="O651" s="356">
        <v>189.9</v>
      </c>
      <c r="P651" s="356">
        <v>195</v>
      </c>
      <c r="Q651" s="355">
        <v>0</v>
      </c>
      <c r="R651" s="356">
        <v>0</v>
      </c>
      <c r="S651" s="356">
        <v>0</v>
      </c>
      <c r="T651" s="356">
        <v>0</v>
      </c>
      <c r="U651" s="356">
        <v>0</v>
      </c>
      <c r="V651" s="355">
        <v>0</v>
      </c>
      <c r="W651" s="355">
        <v>0</v>
      </c>
      <c r="X651" s="355">
        <v>1404.9</v>
      </c>
      <c r="Y651" s="357">
        <v>0</v>
      </c>
    </row>
    <row r="652" spans="1:25" x14ac:dyDescent="0.25">
      <c r="A652" s="354">
        <v>44831.958333333336</v>
      </c>
      <c r="B652" s="355">
        <v>0</v>
      </c>
      <c r="C652" s="356">
        <v>0</v>
      </c>
      <c r="D652" s="356">
        <v>0</v>
      </c>
      <c r="E652" s="356">
        <v>0</v>
      </c>
      <c r="F652" s="356">
        <v>0</v>
      </c>
      <c r="G652" s="355">
        <v>0</v>
      </c>
      <c r="H652" s="356">
        <v>0</v>
      </c>
      <c r="I652" s="356">
        <v>0</v>
      </c>
      <c r="J652" s="356">
        <v>0</v>
      </c>
      <c r="K652" s="356">
        <v>0</v>
      </c>
      <c r="L652" s="355">
        <v>295</v>
      </c>
      <c r="M652" s="356">
        <v>385</v>
      </c>
      <c r="N652" s="356">
        <v>340</v>
      </c>
      <c r="O652" s="356">
        <v>189.9</v>
      </c>
      <c r="P652" s="356">
        <v>195</v>
      </c>
      <c r="Q652" s="355">
        <v>0</v>
      </c>
      <c r="R652" s="356">
        <v>0</v>
      </c>
      <c r="S652" s="356">
        <v>0</v>
      </c>
      <c r="T652" s="356">
        <v>0</v>
      </c>
      <c r="U652" s="356">
        <v>0</v>
      </c>
      <c r="V652" s="355">
        <v>0</v>
      </c>
      <c r="W652" s="355">
        <v>0</v>
      </c>
      <c r="X652" s="355">
        <v>1404.9</v>
      </c>
      <c r="Y652" s="357">
        <v>0</v>
      </c>
    </row>
    <row r="653" spans="1:25" x14ac:dyDescent="0.25">
      <c r="A653" s="354">
        <v>44832</v>
      </c>
      <c r="B653" s="355">
        <v>0</v>
      </c>
      <c r="C653" s="356">
        <v>0</v>
      </c>
      <c r="D653" s="356">
        <v>0</v>
      </c>
      <c r="E653" s="356">
        <v>0</v>
      </c>
      <c r="F653" s="356">
        <v>0</v>
      </c>
      <c r="G653" s="355">
        <v>0</v>
      </c>
      <c r="H653" s="356">
        <v>0</v>
      </c>
      <c r="I653" s="356">
        <v>0</v>
      </c>
      <c r="J653" s="356">
        <v>0</v>
      </c>
      <c r="K653" s="356">
        <v>0</v>
      </c>
      <c r="L653" s="355">
        <v>295</v>
      </c>
      <c r="M653" s="356">
        <v>385</v>
      </c>
      <c r="N653" s="356">
        <v>340</v>
      </c>
      <c r="O653" s="356">
        <v>189.9</v>
      </c>
      <c r="P653" s="356">
        <v>195</v>
      </c>
      <c r="Q653" s="355">
        <v>0</v>
      </c>
      <c r="R653" s="356">
        <v>0</v>
      </c>
      <c r="S653" s="356">
        <v>0</v>
      </c>
      <c r="T653" s="356">
        <v>0</v>
      </c>
      <c r="U653" s="356">
        <v>0</v>
      </c>
      <c r="V653" s="355">
        <v>0</v>
      </c>
      <c r="W653" s="355">
        <v>0</v>
      </c>
      <c r="X653" s="355">
        <v>1404.9</v>
      </c>
      <c r="Y653" s="357">
        <v>0</v>
      </c>
    </row>
    <row r="654" spans="1:25" x14ac:dyDescent="0.25">
      <c r="A654" s="354">
        <v>44832.041666666664</v>
      </c>
      <c r="B654" s="355">
        <v>0</v>
      </c>
      <c r="C654" s="356">
        <v>0</v>
      </c>
      <c r="D654" s="356">
        <v>0</v>
      </c>
      <c r="E654" s="356">
        <v>0</v>
      </c>
      <c r="F654" s="356">
        <v>0</v>
      </c>
      <c r="G654" s="355">
        <v>0</v>
      </c>
      <c r="H654" s="356">
        <v>0</v>
      </c>
      <c r="I654" s="356">
        <v>0</v>
      </c>
      <c r="J654" s="356">
        <v>0</v>
      </c>
      <c r="K654" s="356">
        <v>0</v>
      </c>
      <c r="L654" s="355">
        <v>295</v>
      </c>
      <c r="M654" s="356">
        <v>385</v>
      </c>
      <c r="N654" s="356">
        <v>340</v>
      </c>
      <c r="O654" s="356">
        <v>189.9</v>
      </c>
      <c r="P654" s="356">
        <v>195</v>
      </c>
      <c r="Q654" s="355">
        <v>0</v>
      </c>
      <c r="R654" s="356">
        <v>0</v>
      </c>
      <c r="S654" s="356">
        <v>0</v>
      </c>
      <c r="T654" s="356">
        <v>0</v>
      </c>
      <c r="U654" s="356">
        <v>0</v>
      </c>
      <c r="V654" s="355">
        <v>0</v>
      </c>
      <c r="W654" s="355">
        <v>0</v>
      </c>
      <c r="X654" s="355">
        <v>1404.9</v>
      </c>
      <c r="Y654" s="357">
        <v>0</v>
      </c>
    </row>
    <row r="655" spans="1:25" x14ac:dyDescent="0.25">
      <c r="A655" s="354">
        <v>44832.083333333336</v>
      </c>
      <c r="B655" s="355">
        <v>0</v>
      </c>
      <c r="C655" s="356">
        <v>0</v>
      </c>
      <c r="D655" s="356">
        <v>0</v>
      </c>
      <c r="E655" s="356">
        <v>0</v>
      </c>
      <c r="F655" s="356">
        <v>0</v>
      </c>
      <c r="G655" s="355">
        <v>0</v>
      </c>
      <c r="H655" s="356">
        <v>0</v>
      </c>
      <c r="I655" s="356">
        <v>0</v>
      </c>
      <c r="J655" s="356">
        <v>0</v>
      </c>
      <c r="K655" s="356">
        <v>0</v>
      </c>
      <c r="L655" s="355">
        <v>295</v>
      </c>
      <c r="M655" s="356">
        <v>385</v>
      </c>
      <c r="N655" s="356">
        <v>340</v>
      </c>
      <c r="O655" s="356">
        <v>189.9</v>
      </c>
      <c r="P655" s="356">
        <v>195</v>
      </c>
      <c r="Q655" s="355">
        <v>0</v>
      </c>
      <c r="R655" s="356">
        <v>0</v>
      </c>
      <c r="S655" s="356">
        <v>0</v>
      </c>
      <c r="T655" s="356">
        <v>0</v>
      </c>
      <c r="U655" s="356">
        <v>0</v>
      </c>
      <c r="V655" s="355">
        <v>0</v>
      </c>
      <c r="W655" s="355">
        <v>0</v>
      </c>
      <c r="X655" s="355">
        <v>1404.9</v>
      </c>
      <c r="Y655" s="357">
        <v>0</v>
      </c>
    </row>
    <row r="656" spans="1:25" x14ac:dyDescent="0.25">
      <c r="A656" s="354">
        <v>44832.125</v>
      </c>
      <c r="B656" s="355">
        <v>0</v>
      </c>
      <c r="C656" s="356">
        <v>0</v>
      </c>
      <c r="D656" s="356">
        <v>0</v>
      </c>
      <c r="E656" s="356">
        <v>0</v>
      </c>
      <c r="F656" s="356">
        <v>0</v>
      </c>
      <c r="G656" s="355">
        <v>0</v>
      </c>
      <c r="H656" s="356">
        <v>0</v>
      </c>
      <c r="I656" s="356">
        <v>0</v>
      </c>
      <c r="J656" s="356">
        <v>0</v>
      </c>
      <c r="K656" s="356">
        <v>0</v>
      </c>
      <c r="L656" s="355">
        <v>295</v>
      </c>
      <c r="M656" s="356">
        <v>385</v>
      </c>
      <c r="N656" s="356">
        <v>340</v>
      </c>
      <c r="O656" s="356">
        <v>189.9</v>
      </c>
      <c r="P656" s="356">
        <v>195</v>
      </c>
      <c r="Q656" s="355">
        <v>0</v>
      </c>
      <c r="R656" s="356">
        <v>0</v>
      </c>
      <c r="S656" s="356">
        <v>0</v>
      </c>
      <c r="T656" s="356">
        <v>0</v>
      </c>
      <c r="U656" s="356">
        <v>0</v>
      </c>
      <c r="V656" s="355">
        <v>0</v>
      </c>
      <c r="W656" s="355">
        <v>0</v>
      </c>
      <c r="X656" s="355">
        <v>1404.9</v>
      </c>
      <c r="Y656" s="357">
        <v>0</v>
      </c>
    </row>
    <row r="657" spans="1:25" x14ac:dyDescent="0.25">
      <c r="A657" s="354">
        <v>44832.166666666664</v>
      </c>
      <c r="B657" s="355">
        <v>0</v>
      </c>
      <c r="C657" s="356">
        <v>0</v>
      </c>
      <c r="D657" s="356">
        <v>0</v>
      </c>
      <c r="E657" s="356">
        <v>0</v>
      </c>
      <c r="F657" s="356">
        <v>0</v>
      </c>
      <c r="G657" s="355">
        <v>0</v>
      </c>
      <c r="H657" s="356">
        <v>0</v>
      </c>
      <c r="I657" s="356">
        <v>0</v>
      </c>
      <c r="J657" s="356">
        <v>0</v>
      </c>
      <c r="K657" s="356">
        <v>0</v>
      </c>
      <c r="L657" s="355">
        <v>295</v>
      </c>
      <c r="M657" s="356">
        <v>385</v>
      </c>
      <c r="N657" s="356">
        <v>340</v>
      </c>
      <c r="O657" s="356">
        <v>189.9</v>
      </c>
      <c r="P657" s="356">
        <v>195</v>
      </c>
      <c r="Q657" s="355">
        <v>0</v>
      </c>
      <c r="R657" s="356">
        <v>0</v>
      </c>
      <c r="S657" s="356">
        <v>0</v>
      </c>
      <c r="T657" s="356">
        <v>0</v>
      </c>
      <c r="U657" s="356">
        <v>0</v>
      </c>
      <c r="V657" s="355">
        <v>0</v>
      </c>
      <c r="W657" s="355">
        <v>0</v>
      </c>
      <c r="X657" s="355">
        <v>1404.9</v>
      </c>
      <c r="Y657" s="357">
        <v>0</v>
      </c>
    </row>
    <row r="658" spans="1:25" x14ac:dyDescent="0.25">
      <c r="A658" s="354">
        <v>44832.208333333336</v>
      </c>
      <c r="B658" s="355">
        <v>0</v>
      </c>
      <c r="C658" s="356">
        <v>0</v>
      </c>
      <c r="D658" s="356">
        <v>0</v>
      </c>
      <c r="E658" s="356">
        <v>0</v>
      </c>
      <c r="F658" s="356">
        <v>0</v>
      </c>
      <c r="G658" s="355">
        <v>0</v>
      </c>
      <c r="H658" s="356">
        <v>0</v>
      </c>
      <c r="I658" s="356">
        <v>0</v>
      </c>
      <c r="J658" s="356">
        <v>0</v>
      </c>
      <c r="K658" s="356">
        <v>0</v>
      </c>
      <c r="L658" s="355">
        <v>295</v>
      </c>
      <c r="M658" s="356">
        <v>385</v>
      </c>
      <c r="N658" s="356">
        <v>340</v>
      </c>
      <c r="O658" s="356">
        <v>189.9</v>
      </c>
      <c r="P658" s="356">
        <v>195</v>
      </c>
      <c r="Q658" s="355">
        <v>0</v>
      </c>
      <c r="R658" s="356">
        <v>0</v>
      </c>
      <c r="S658" s="356">
        <v>0</v>
      </c>
      <c r="T658" s="356">
        <v>0</v>
      </c>
      <c r="U658" s="356">
        <v>0</v>
      </c>
      <c r="V658" s="355">
        <v>0</v>
      </c>
      <c r="W658" s="355">
        <v>0</v>
      </c>
      <c r="X658" s="355">
        <v>1404.9</v>
      </c>
      <c r="Y658" s="357">
        <v>0</v>
      </c>
    </row>
    <row r="659" spans="1:25" x14ac:dyDescent="0.25">
      <c r="A659" s="354">
        <v>44832.25</v>
      </c>
      <c r="B659" s="355">
        <v>0</v>
      </c>
      <c r="C659" s="356">
        <v>0</v>
      </c>
      <c r="D659" s="356">
        <v>0</v>
      </c>
      <c r="E659" s="356">
        <v>0</v>
      </c>
      <c r="F659" s="356">
        <v>0</v>
      </c>
      <c r="G659" s="355">
        <v>0</v>
      </c>
      <c r="H659" s="356">
        <v>0</v>
      </c>
      <c r="I659" s="356">
        <v>0</v>
      </c>
      <c r="J659" s="356">
        <v>0</v>
      </c>
      <c r="K659" s="356">
        <v>0</v>
      </c>
      <c r="L659" s="355">
        <v>295</v>
      </c>
      <c r="M659" s="356">
        <v>385</v>
      </c>
      <c r="N659" s="356">
        <v>340</v>
      </c>
      <c r="O659" s="356">
        <v>189.9</v>
      </c>
      <c r="P659" s="356">
        <v>195</v>
      </c>
      <c r="Q659" s="355">
        <v>0</v>
      </c>
      <c r="R659" s="356">
        <v>0</v>
      </c>
      <c r="S659" s="356">
        <v>0</v>
      </c>
      <c r="T659" s="356">
        <v>0</v>
      </c>
      <c r="U659" s="356">
        <v>0</v>
      </c>
      <c r="V659" s="355">
        <v>0</v>
      </c>
      <c r="W659" s="355">
        <v>0</v>
      </c>
      <c r="X659" s="355">
        <v>1404.9</v>
      </c>
      <c r="Y659" s="357">
        <v>0</v>
      </c>
    </row>
    <row r="660" spans="1:25" x14ac:dyDescent="0.25">
      <c r="A660" s="354">
        <v>44832.291666666664</v>
      </c>
      <c r="B660" s="355">
        <v>0</v>
      </c>
      <c r="C660" s="356">
        <v>0</v>
      </c>
      <c r="D660" s="356">
        <v>0</v>
      </c>
      <c r="E660" s="356">
        <v>0</v>
      </c>
      <c r="F660" s="356">
        <v>0</v>
      </c>
      <c r="G660" s="355">
        <v>0</v>
      </c>
      <c r="H660" s="356">
        <v>0</v>
      </c>
      <c r="I660" s="356">
        <v>0</v>
      </c>
      <c r="J660" s="356">
        <v>0</v>
      </c>
      <c r="K660" s="356">
        <v>0</v>
      </c>
      <c r="L660" s="355">
        <v>295</v>
      </c>
      <c r="M660" s="356">
        <v>385</v>
      </c>
      <c r="N660" s="356">
        <v>340</v>
      </c>
      <c r="O660" s="356">
        <v>189.9</v>
      </c>
      <c r="P660" s="356">
        <v>195</v>
      </c>
      <c r="Q660" s="355">
        <v>0</v>
      </c>
      <c r="R660" s="356">
        <v>0</v>
      </c>
      <c r="S660" s="356">
        <v>0</v>
      </c>
      <c r="T660" s="356">
        <v>0</v>
      </c>
      <c r="U660" s="356">
        <v>0</v>
      </c>
      <c r="V660" s="355">
        <v>0</v>
      </c>
      <c r="W660" s="355">
        <v>0</v>
      </c>
      <c r="X660" s="355">
        <v>1404.9</v>
      </c>
      <c r="Y660" s="357">
        <v>0</v>
      </c>
    </row>
    <row r="661" spans="1:25" x14ac:dyDescent="0.25">
      <c r="A661" s="354">
        <v>44832.333333333336</v>
      </c>
      <c r="B661" s="355">
        <v>0</v>
      </c>
      <c r="C661" s="356">
        <v>0</v>
      </c>
      <c r="D661" s="356">
        <v>0</v>
      </c>
      <c r="E661" s="356">
        <v>0</v>
      </c>
      <c r="F661" s="356">
        <v>0</v>
      </c>
      <c r="G661" s="355">
        <v>0</v>
      </c>
      <c r="H661" s="356">
        <v>0</v>
      </c>
      <c r="I661" s="356">
        <v>0</v>
      </c>
      <c r="J661" s="356">
        <v>0</v>
      </c>
      <c r="K661" s="356">
        <v>0</v>
      </c>
      <c r="L661" s="355">
        <v>295</v>
      </c>
      <c r="M661" s="356">
        <v>385</v>
      </c>
      <c r="N661" s="356">
        <v>340</v>
      </c>
      <c r="O661" s="356">
        <v>189.9</v>
      </c>
      <c r="P661" s="356">
        <v>195</v>
      </c>
      <c r="Q661" s="355">
        <v>0</v>
      </c>
      <c r="R661" s="356">
        <v>0</v>
      </c>
      <c r="S661" s="356">
        <v>0</v>
      </c>
      <c r="T661" s="356">
        <v>0</v>
      </c>
      <c r="U661" s="356">
        <v>0</v>
      </c>
      <c r="V661" s="355">
        <v>0</v>
      </c>
      <c r="W661" s="355">
        <v>0</v>
      </c>
      <c r="X661" s="355">
        <v>1404.9</v>
      </c>
      <c r="Y661" s="357">
        <v>0</v>
      </c>
    </row>
    <row r="662" spans="1:25" x14ac:dyDescent="0.25">
      <c r="A662" s="354">
        <v>44832.375</v>
      </c>
      <c r="B662" s="355">
        <v>0</v>
      </c>
      <c r="C662" s="356">
        <v>0</v>
      </c>
      <c r="D662" s="356">
        <v>0</v>
      </c>
      <c r="E662" s="356">
        <v>0</v>
      </c>
      <c r="F662" s="356">
        <v>0</v>
      </c>
      <c r="G662" s="355">
        <v>0</v>
      </c>
      <c r="H662" s="356">
        <v>0</v>
      </c>
      <c r="I662" s="356">
        <v>0</v>
      </c>
      <c r="J662" s="356">
        <v>0</v>
      </c>
      <c r="K662" s="356">
        <v>0</v>
      </c>
      <c r="L662" s="355">
        <v>295</v>
      </c>
      <c r="M662" s="356">
        <v>385</v>
      </c>
      <c r="N662" s="356">
        <v>340</v>
      </c>
      <c r="O662" s="356">
        <v>189.9</v>
      </c>
      <c r="P662" s="356">
        <v>195</v>
      </c>
      <c r="Q662" s="355">
        <v>0</v>
      </c>
      <c r="R662" s="356">
        <v>0</v>
      </c>
      <c r="S662" s="356">
        <v>0</v>
      </c>
      <c r="T662" s="356">
        <v>0</v>
      </c>
      <c r="U662" s="356">
        <v>0</v>
      </c>
      <c r="V662" s="355">
        <v>0</v>
      </c>
      <c r="W662" s="355">
        <v>0</v>
      </c>
      <c r="X662" s="355">
        <v>1404.9</v>
      </c>
      <c r="Y662" s="357">
        <v>0</v>
      </c>
    </row>
    <row r="663" spans="1:25" x14ac:dyDescent="0.25">
      <c r="A663" s="354">
        <v>44832.416666666664</v>
      </c>
      <c r="B663" s="355">
        <v>0</v>
      </c>
      <c r="C663" s="356">
        <v>0</v>
      </c>
      <c r="D663" s="356">
        <v>0</v>
      </c>
      <c r="E663" s="356">
        <v>0</v>
      </c>
      <c r="F663" s="356">
        <v>0</v>
      </c>
      <c r="G663" s="355">
        <v>0</v>
      </c>
      <c r="H663" s="356">
        <v>0</v>
      </c>
      <c r="I663" s="356">
        <v>0</v>
      </c>
      <c r="J663" s="356">
        <v>0</v>
      </c>
      <c r="K663" s="356">
        <v>0</v>
      </c>
      <c r="L663" s="355">
        <v>295</v>
      </c>
      <c r="M663" s="356">
        <v>385</v>
      </c>
      <c r="N663" s="356">
        <v>340</v>
      </c>
      <c r="O663" s="356">
        <v>189.9</v>
      </c>
      <c r="P663" s="356">
        <v>195</v>
      </c>
      <c r="Q663" s="355">
        <v>0</v>
      </c>
      <c r="R663" s="356">
        <v>0</v>
      </c>
      <c r="S663" s="356">
        <v>0</v>
      </c>
      <c r="T663" s="356">
        <v>0</v>
      </c>
      <c r="U663" s="356">
        <v>0</v>
      </c>
      <c r="V663" s="355">
        <v>0</v>
      </c>
      <c r="W663" s="355">
        <v>0</v>
      </c>
      <c r="X663" s="355">
        <v>1404.9</v>
      </c>
      <c r="Y663" s="357">
        <v>0</v>
      </c>
    </row>
    <row r="664" spans="1:25" x14ac:dyDescent="0.25">
      <c r="A664" s="354">
        <v>44832.458333333336</v>
      </c>
      <c r="B664" s="355">
        <v>0</v>
      </c>
      <c r="C664" s="356">
        <v>0</v>
      </c>
      <c r="D664" s="356">
        <v>0</v>
      </c>
      <c r="E664" s="356">
        <v>0</v>
      </c>
      <c r="F664" s="356">
        <v>0</v>
      </c>
      <c r="G664" s="355">
        <v>0</v>
      </c>
      <c r="H664" s="356">
        <v>0</v>
      </c>
      <c r="I664" s="356">
        <v>0</v>
      </c>
      <c r="J664" s="356">
        <v>0</v>
      </c>
      <c r="K664" s="356">
        <v>0</v>
      </c>
      <c r="L664" s="355">
        <v>295</v>
      </c>
      <c r="M664" s="356">
        <v>385</v>
      </c>
      <c r="N664" s="356">
        <v>340</v>
      </c>
      <c r="O664" s="356">
        <v>189.9</v>
      </c>
      <c r="P664" s="356">
        <v>195</v>
      </c>
      <c r="Q664" s="355">
        <v>0</v>
      </c>
      <c r="R664" s="356">
        <v>0</v>
      </c>
      <c r="S664" s="356">
        <v>0</v>
      </c>
      <c r="T664" s="356">
        <v>0</v>
      </c>
      <c r="U664" s="356">
        <v>0</v>
      </c>
      <c r="V664" s="355">
        <v>0</v>
      </c>
      <c r="W664" s="355">
        <v>0</v>
      </c>
      <c r="X664" s="355">
        <v>1404.9</v>
      </c>
      <c r="Y664" s="357">
        <v>0</v>
      </c>
    </row>
    <row r="665" spans="1:25" x14ac:dyDescent="0.25">
      <c r="A665" s="354">
        <v>44832.5</v>
      </c>
      <c r="B665" s="355">
        <v>0</v>
      </c>
      <c r="C665" s="356">
        <v>0</v>
      </c>
      <c r="D665" s="356">
        <v>0</v>
      </c>
      <c r="E665" s="356">
        <v>0</v>
      </c>
      <c r="F665" s="356">
        <v>0</v>
      </c>
      <c r="G665" s="355">
        <v>0</v>
      </c>
      <c r="H665" s="356">
        <v>0</v>
      </c>
      <c r="I665" s="356">
        <v>0</v>
      </c>
      <c r="J665" s="356">
        <v>0</v>
      </c>
      <c r="K665" s="356">
        <v>0</v>
      </c>
      <c r="L665" s="355">
        <v>295</v>
      </c>
      <c r="M665" s="356">
        <v>385</v>
      </c>
      <c r="N665" s="356">
        <v>340</v>
      </c>
      <c r="O665" s="356">
        <v>189.9</v>
      </c>
      <c r="P665" s="356">
        <v>195</v>
      </c>
      <c r="Q665" s="355">
        <v>0</v>
      </c>
      <c r="R665" s="356">
        <v>0</v>
      </c>
      <c r="S665" s="356">
        <v>0</v>
      </c>
      <c r="T665" s="356">
        <v>0</v>
      </c>
      <c r="U665" s="356">
        <v>0</v>
      </c>
      <c r="V665" s="355">
        <v>0</v>
      </c>
      <c r="W665" s="355">
        <v>0</v>
      </c>
      <c r="X665" s="355">
        <v>1404.9</v>
      </c>
      <c r="Y665" s="357">
        <v>0</v>
      </c>
    </row>
    <row r="666" spans="1:25" x14ac:dyDescent="0.25">
      <c r="A666" s="354">
        <v>44832.541666666664</v>
      </c>
      <c r="B666" s="355">
        <v>0</v>
      </c>
      <c r="C666" s="356">
        <v>0</v>
      </c>
      <c r="D666" s="356">
        <v>0</v>
      </c>
      <c r="E666" s="356">
        <v>0</v>
      </c>
      <c r="F666" s="356">
        <v>0</v>
      </c>
      <c r="G666" s="355">
        <v>0</v>
      </c>
      <c r="H666" s="356">
        <v>0</v>
      </c>
      <c r="I666" s="356">
        <v>0</v>
      </c>
      <c r="J666" s="356">
        <v>0</v>
      </c>
      <c r="K666" s="356">
        <v>0</v>
      </c>
      <c r="L666" s="355">
        <v>295</v>
      </c>
      <c r="M666" s="356">
        <v>385</v>
      </c>
      <c r="N666" s="356">
        <v>340</v>
      </c>
      <c r="O666" s="356">
        <v>189.9</v>
      </c>
      <c r="P666" s="356">
        <v>195</v>
      </c>
      <c r="Q666" s="355">
        <v>0</v>
      </c>
      <c r="R666" s="356">
        <v>0</v>
      </c>
      <c r="S666" s="356">
        <v>0</v>
      </c>
      <c r="T666" s="356">
        <v>0</v>
      </c>
      <c r="U666" s="356">
        <v>0</v>
      </c>
      <c r="V666" s="355">
        <v>0</v>
      </c>
      <c r="W666" s="355">
        <v>0</v>
      </c>
      <c r="X666" s="355">
        <v>1404.9</v>
      </c>
      <c r="Y666" s="357">
        <v>0</v>
      </c>
    </row>
    <row r="667" spans="1:25" x14ac:dyDescent="0.25">
      <c r="A667" s="354">
        <v>44832.583333333336</v>
      </c>
      <c r="B667" s="355">
        <v>0</v>
      </c>
      <c r="C667" s="356">
        <v>0</v>
      </c>
      <c r="D667" s="356">
        <v>0</v>
      </c>
      <c r="E667" s="356">
        <v>0</v>
      </c>
      <c r="F667" s="356">
        <v>0</v>
      </c>
      <c r="G667" s="355">
        <v>0</v>
      </c>
      <c r="H667" s="356">
        <v>0</v>
      </c>
      <c r="I667" s="356">
        <v>0</v>
      </c>
      <c r="J667" s="356">
        <v>0</v>
      </c>
      <c r="K667" s="356">
        <v>0</v>
      </c>
      <c r="L667" s="355">
        <v>295</v>
      </c>
      <c r="M667" s="356">
        <v>385</v>
      </c>
      <c r="N667" s="356">
        <v>340</v>
      </c>
      <c r="O667" s="356">
        <v>189.9</v>
      </c>
      <c r="P667" s="356">
        <v>195</v>
      </c>
      <c r="Q667" s="355">
        <v>0</v>
      </c>
      <c r="R667" s="356">
        <v>0</v>
      </c>
      <c r="S667" s="356">
        <v>0</v>
      </c>
      <c r="T667" s="356">
        <v>0</v>
      </c>
      <c r="U667" s="356">
        <v>0</v>
      </c>
      <c r="V667" s="355">
        <v>0</v>
      </c>
      <c r="W667" s="355">
        <v>0</v>
      </c>
      <c r="X667" s="355">
        <v>1404.9</v>
      </c>
      <c r="Y667" s="357">
        <v>0</v>
      </c>
    </row>
    <row r="668" spans="1:25" x14ac:dyDescent="0.25">
      <c r="A668" s="354">
        <v>44832.625</v>
      </c>
      <c r="B668" s="355">
        <v>0</v>
      </c>
      <c r="C668" s="356">
        <v>0</v>
      </c>
      <c r="D668" s="356">
        <v>0</v>
      </c>
      <c r="E668" s="356">
        <v>0</v>
      </c>
      <c r="F668" s="356">
        <v>0</v>
      </c>
      <c r="G668" s="355">
        <v>0</v>
      </c>
      <c r="H668" s="356">
        <v>0</v>
      </c>
      <c r="I668" s="356">
        <v>0</v>
      </c>
      <c r="J668" s="356">
        <v>0</v>
      </c>
      <c r="K668" s="356">
        <v>0</v>
      </c>
      <c r="L668" s="355">
        <v>295</v>
      </c>
      <c r="M668" s="356">
        <v>385</v>
      </c>
      <c r="N668" s="356">
        <v>340</v>
      </c>
      <c r="O668" s="356">
        <v>189.9</v>
      </c>
      <c r="P668" s="356">
        <v>195</v>
      </c>
      <c r="Q668" s="355">
        <v>0</v>
      </c>
      <c r="R668" s="356">
        <v>0</v>
      </c>
      <c r="S668" s="356">
        <v>0</v>
      </c>
      <c r="T668" s="356">
        <v>0</v>
      </c>
      <c r="U668" s="356">
        <v>0</v>
      </c>
      <c r="V668" s="355">
        <v>0</v>
      </c>
      <c r="W668" s="355">
        <v>0</v>
      </c>
      <c r="X668" s="355">
        <v>1404.9</v>
      </c>
      <c r="Y668" s="357">
        <v>0</v>
      </c>
    </row>
    <row r="669" spans="1:25" x14ac:dyDescent="0.25">
      <c r="A669" s="354">
        <v>44832.666666666664</v>
      </c>
      <c r="B669" s="355">
        <v>0</v>
      </c>
      <c r="C669" s="356">
        <v>0</v>
      </c>
      <c r="D669" s="356">
        <v>0</v>
      </c>
      <c r="E669" s="356">
        <v>0</v>
      </c>
      <c r="F669" s="356">
        <v>0</v>
      </c>
      <c r="G669" s="355">
        <v>0</v>
      </c>
      <c r="H669" s="356">
        <v>0</v>
      </c>
      <c r="I669" s="356">
        <v>0</v>
      </c>
      <c r="J669" s="356">
        <v>0</v>
      </c>
      <c r="K669" s="356">
        <v>0</v>
      </c>
      <c r="L669" s="355">
        <v>295</v>
      </c>
      <c r="M669" s="356">
        <v>385</v>
      </c>
      <c r="N669" s="356">
        <v>340</v>
      </c>
      <c r="O669" s="356">
        <v>189.9</v>
      </c>
      <c r="P669" s="356">
        <v>195</v>
      </c>
      <c r="Q669" s="355">
        <v>0</v>
      </c>
      <c r="R669" s="356">
        <v>0</v>
      </c>
      <c r="S669" s="356">
        <v>0</v>
      </c>
      <c r="T669" s="356">
        <v>0</v>
      </c>
      <c r="U669" s="356">
        <v>0</v>
      </c>
      <c r="V669" s="355">
        <v>0</v>
      </c>
      <c r="W669" s="355">
        <v>0</v>
      </c>
      <c r="X669" s="355">
        <v>1404.9</v>
      </c>
      <c r="Y669" s="357">
        <v>0</v>
      </c>
    </row>
    <row r="670" spans="1:25" x14ac:dyDescent="0.25">
      <c r="A670" s="354">
        <v>44832.708333333336</v>
      </c>
      <c r="B670" s="355">
        <v>0</v>
      </c>
      <c r="C670" s="356">
        <v>0</v>
      </c>
      <c r="D670" s="356">
        <v>0</v>
      </c>
      <c r="E670" s="356">
        <v>0</v>
      </c>
      <c r="F670" s="356">
        <v>0</v>
      </c>
      <c r="G670" s="355">
        <v>0</v>
      </c>
      <c r="H670" s="356">
        <v>0</v>
      </c>
      <c r="I670" s="356">
        <v>0</v>
      </c>
      <c r="J670" s="356">
        <v>0</v>
      </c>
      <c r="K670" s="356">
        <v>0</v>
      </c>
      <c r="L670" s="355">
        <v>295</v>
      </c>
      <c r="M670" s="356">
        <v>385</v>
      </c>
      <c r="N670" s="356">
        <v>340</v>
      </c>
      <c r="O670" s="356">
        <v>189.9</v>
      </c>
      <c r="P670" s="356">
        <v>195</v>
      </c>
      <c r="Q670" s="355">
        <v>0</v>
      </c>
      <c r="R670" s="356">
        <v>0</v>
      </c>
      <c r="S670" s="356">
        <v>0</v>
      </c>
      <c r="T670" s="356">
        <v>0</v>
      </c>
      <c r="U670" s="356">
        <v>0</v>
      </c>
      <c r="V670" s="355">
        <v>0</v>
      </c>
      <c r="W670" s="355">
        <v>0</v>
      </c>
      <c r="X670" s="355">
        <v>1404.9</v>
      </c>
      <c r="Y670" s="357">
        <v>0</v>
      </c>
    </row>
    <row r="671" spans="1:25" x14ac:dyDescent="0.25">
      <c r="A671" s="354">
        <v>44832.75</v>
      </c>
      <c r="B671" s="355">
        <v>0</v>
      </c>
      <c r="C671" s="356">
        <v>0</v>
      </c>
      <c r="D671" s="356">
        <v>0</v>
      </c>
      <c r="E671" s="356">
        <v>0</v>
      </c>
      <c r="F671" s="356">
        <v>0</v>
      </c>
      <c r="G671" s="355">
        <v>0</v>
      </c>
      <c r="H671" s="356">
        <v>0</v>
      </c>
      <c r="I671" s="356">
        <v>0</v>
      </c>
      <c r="J671" s="356">
        <v>0</v>
      </c>
      <c r="K671" s="356">
        <v>0</v>
      </c>
      <c r="L671" s="355">
        <v>295</v>
      </c>
      <c r="M671" s="356">
        <v>385</v>
      </c>
      <c r="N671" s="356">
        <v>340</v>
      </c>
      <c r="O671" s="356">
        <v>189.9</v>
      </c>
      <c r="P671" s="356">
        <v>195</v>
      </c>
      <c r="Q671" s="355">
        <v>0</v>
      </c>
      <c r="R671" s="356">
        <v>0</v>
      </c>
      <c r="S671" s="356">
        <v>0</v>
      </c>
      <c r="T671" s="356">
        <v>0</v>
      </c>
      <c r="U671" s="356">
        <v>0</v>
      </c>
      <c r="V671" s="355">
        <v>0</v>
      </c>
      <c r="W671" s="355">
        <v>0</v>
      </c>
      <c r="X671" s="355">
        <v>1404.9</v>
      </c>
      <c r="Y671" s="357">
        <v>0</v>
      </c>
    </row>
    <row r="672" spans="1:25" x14ac:dyDescent="0.25">
      <c r="A672" s="354">
        <v>44832.791666666664</v>
      </c>
      <c r="B672" s="355">
        <v>0</v>
      </c>
      <c r="C672" s="356">
        <v>0</v>
      </c>
      <c r="D672" s="356">
        <v>0</v>
      </c>
      <c r="E672" s="356">
        <v>0</v>
      </c>
      <c r="F672" s="356">
        <v>0</v>
      </c>
      <c r="G672" s="355">
        <v>0</v>
      </c>
      <c r="H672" s="356">
        <v>0</v>
      </c>
      <c r="I672" s="356">
        <v>0</v>
      </c>
      <c r="J672" s="356">
        <v>0</v>
      </c>
      <c r="K672" s="356">
        <v>0</v>
      </c>
      <c r="L672" s="355">
        <v>295</v>
      </c>
      <c r="M672" s="356">
        <v>385</v>
      </c>
      <c r="N672" s="356">
        <v>340</v>
      </c>
      <c r="O672" s="356">
        <v>189.9</v>
      </c>
      <c r="P672" s="356">
        <v>195</v>
      </c>
      <c r="Q672" s="355">
        <v>0</v>
      </c>
      <c r="R672" s="356">
        <v>0</v>
      </c>
      <c r="S672" s="356">
        <v>0</v>
      </c>
      <c r="T672" s="356">
        <v>0</v>
      </c>
      <c r="U672" s="356">
        <v>0</v>
      </c>
      <c r="V672" s="355">
        <v>0</v>
      </c>
      <c r="W672" s="355">
        <v>0</v>
      </c>
      <c r="X672" s="355">
        <v>1404.9</v>
      </c>
      <c r="Y672" s="357">
        <v>0</v>
      </c>
    </row>
    <row r="673" spans="1:25" x14ac:dyDescent="0.25">
      <c r="A673" s="354">
        <v>44832.833333333336</v>
      </c>
      <c r="B673" s="355">
        <v>0</v>
      </c>
      <c r="C673" s="356">
        <v>0</v>
      </c>
      <c r="D673" s="356">
        <v>0</v>
      </c>
      <c r="E673" s="356">
        <v>0</v>
      </c>
      <c r="F673" s="356">
        <v>0</v>
      </c>
      <c r="G673" s="355">
        <v>0</v>
      </c>
      <c r="H673" s="356">
        <v>0</v>
      </c>
      <c r="I673" s="356">
        <v>0</v>
      </c>
      <c r="J673" s="356">
        <v>0</v>
      </c>
      <c r="K673" s="356">
        <v>0</v>
      </c>
      <c r="L673" s="355">
        <v>295</v>
      </c>
      <c r="M673" s="356">
        <v>385</v>
      </c>
      <c r="N673" s="356">
        <v>340</v>
      </c>
      <c r="O673" s="356">
        <v>189.9</v>
      </c>
      <c r="P673" s="356">
        <v>195</v>
      </c>
      <c r="Q673" s="355">
        <v>0</v>
      </c>
      <c r="R673" s="356">
        <v>0</v>
      </c>
      <c r="S673" s="356">
        <v>0</v>
      </c>
      <c r="T673" s="356">
        <v>0</v>
      </c>
      <c r="U673" s="356">
        <v>0</v>
      </c>
      <c r="V673" s="355">
        <v>0</v>
      </c>
      <c r="W673" s="355">
        <v>0</v>
      </c>
      <c r="X673" s="355">
        <v>1404.9</v>
      </c>
      <c r="Y673" s="357">
        <v>0</v>
      </c>
    </row>
    <row r="674" spans="1:25" x14ac:dyDescent="0.25">
      <c r="A674" s="354">
        <v>44832.875</v>
      </c>
      <c r="B674" s="355">
        <v>0</v>
      </c>
      <c r="C674" s="356">
        <v>0</v>
      </c>
      <c r="D674" s="356">
        <v>0</v>
      </c>
      <c r="E674" s="356">
        <v>0</v>
      </c>
      <c r="F674" s="356">
        <v>0</v>
      </c>
      <c r="G674" s="355">
        <v>0</v>
      </c>
      <c r="H674" s="356">
        <v>0</v>
      </c>
      <c r="I674" s="356">
        <v>0</v>
      </c>
      <c r="J674" s="356">
        <v>0</v>
      </c>
      <c r="K674" s="356">
        <v>0</v>
      </c>
      <c r="L674" s="355">
        <v>295</v>
      </c>
      <c r="M674" s="356">
        <v>385</v>
      </c>
      <c r="N674" s="356">
        <v>340</v>
      </c>
      <c r="O674" s="356">
        <v>189.9</v>
      </c>
      <c r="P674" s="356">
        <v>195</v>
      </c>
      <c r="Q674" s="355">
        <v>0</v>
      </c>
      <c r="R674" s="356">
        <v>0</v>
      </c>
      <c r="S674" s="356">
        <v>0</v>
      </c>
      <c r="T674" s="356">
        <v>0</v>
      </c>
      <c r="U674" s="356">
        <v>0</v>
      </c>
      <c r="V674" s="355">
        <v>0</v>
      </c>
      <c r="W674" s="355">
        <v>0</v>
      </c>
      <c r="X674" s="355">
        <v>1404.9</v>
      </c>
      <c r="Y674" s="357">
        <v>0</v>
      </c>
    </row>
    <row r="675" spans="1:25" x14ac:dyDescent="0.25">
      <c r="A675" s="354">
        <v>44832.916666666664</v>
      </c>
      <c r="B675" s="355">
        <v>0</v>
      </c>
      <c r="C675" s="356">
        <v>0</v>
      </c>
      <c r="D675" s="356">
        <v>0</v>
      </c>
      <c r="E675" s="356">
        <v>0</v>
      </c>
      <c r="F675" s="356">
        <v>0</v>
      </c>
      <c r="G675" s="355">
        <v>0</v>
      </c>
      <c r="H675" s="356">
        <v>0</v>
      </c>
      <c r="I675" s="356">
        <v>0</v>
      </c>
      <c r="J675" s="356">
        <v>0</v>
      </c>
      <c r="K675" s="356">
        <v>0</v>
      </c>
      <c r="L675" s="355">
        <v>295</v>
      </c>
      <c r="M675" s="356">
        <v>385</v>
      </c>
      <c r="N675" s="356">
        <v>340</v>
      </c>
      <c r="O675" s="356">
        <v>189.9</v>
      </c>
      <c r="P675" s="356">
        <v>195</v>
      </c>
      <c r="Q675" s="355">
        <v>0</v>
      </c>
      <c r="R675" s="356">
        <v>0</v>
      </c>
      <c r="S675" s="356">
        <v>0</v>
      </c>
      <c r="T675" s="356">
        <v>0</v>
      </c>
      <c r="U675" s="356">
        <v>0</v>
      </c>
      <c r="V675" s="355">
        <v>0</v>
      </c>
      <c r="W675" s="355">
        <v>0</v>
      </c>
      <c r="X675" s="355">
        <v>1404.9</v>
      </c>
      <c r="Y675" s="357">
        <v>0</v>
      </c>
    </row>
    <row r="676" spans="1:25" x14ac:dyDescent="0.25">
      <c r="A676" s="354">
        <v>44832.958333333336</v>
      </c>
      <c r="B676" s="355">
        <v>0</v>
      </c>
      <c r="C676" s="356">
        <v>0</v>
      </c>
      <c r="D676" s="356">
        <v>0</v>
      </c>
      <c r="E676" s="356">
        <v>0</v>
      </c>
      <c r="F676" s="356">
        <v>0</v>
      </c>
      <c r="G676" s="355">
        <v>0</v>
      </c>
      <c r="H676" s="356">
        <v>0</v>
      </c>
      <c r="I676" s="356">
        <v>0</v>
      </c>
      <c r="J676" s="356">
        <v>0</v>
      </c>
      <c r="K676" s="356">
        <v>0</v>
      </c>
      <c r="L676" s="355">
        <v>295</v>
      </c>
      <c r="M676" s="356">
        <v>385</v>
      </c>
      <c r="N676" s="356">
        <v>340</v>
      </c>
      <c r="O676" s="356">
        <v>189.9</v>
      </c>
      <c r="P676" s="356">
        <v>195</v>
      </c>
      <c r="Q676" s="355">
        <v>0</v>
      </c>
      <c r="R676" s="356">
        <v>0</v>
      </c>
      <c r="S676" s="356">
        <v>0</v>
      </c>
      <c r="T676" s="356">
        <v>0</v>
      </c>
      <c r="U676" s="356">
        <v>0</v>
      </c>
      <c r="V676" s="355">
        <v>0</v>
      </c>
      <c r="W676" s="355">
        <v>0</v>
      </c>
      <c r="X676" s="355">
        <v>1404.9</v>
      </c>
      <c r="Y676" s="357">
        <v>0</v>
      </c>
    </row>
    <row r="677" spans="1:25" x14ac:dyDescent="0.25">
      <c r="A677" s="354">
        <v>44833</v>
      </c>
      <c r="B677" s="355">
        <v>0</v>
      </c>
      <c r="C677" s="356">
        <v>0</v>
      </c>
      <c r="D677" s="356">
        <v>0</v>
      </c>
      <c r="E677" s="356">
        <v>0</v>
      </c>
      <c r="F677" s="356">
        <v>0</v>
      </c>
      <c r="G677" s="355">
        <v>0</v>
      </c>
      <c r="H677" s="356">
        <v>0</v>
      </c>
      <c r="I677" s="356">
        <v>0</v>
      </c>
      <c r="J677" s="356">
        <v>0</v>
      </c>
      <c r="K677" s="356">
        <v>0</v>
      </c>
      <c r="L677" s="355">
        <v>295</v>
      </c>
      <c r="M677" s="356">
        <v>385</v>
      </c>
      <c r="N677" s="356">
        <v>340</v>
      </c>
      <c r="O677" s="356">
        <v>189.9</v>
      </c>
      <c r="P677" s="356">
        <v>195</v>
      </c>
      <c r="Q677" s="355">
        <v>0</v>
      </c>
      <c r="R677" s="356">
        <v>0</v>
      </c>
      <c r="S677" s="356">
        <v>0</v>
      </c>
      <c r="T677" s="356">
        <v>0</v>
      </c>
      <c r="U677" s="356">
        <v>0</v>
      </c>
      <c r="V677" s="355">
        <v>0</v>
      </c>
      <c r="W677" s="355">
        <v>0</v>
      </c>
      <c r="X677" s="355">
        <v>1404.9</v>
      </c>
      <c r="Y677" s="357">
        <v>0</v>
      </c>
    </row>
    <row r="678" spans="1:25" x14ac:dyDescent="0.25">
      <c r="A678" s="354">
        <v>44833.041666666664</v>
      </c>
      <c r="B678" s="355">
        <v>0</v>
      </c>
      <c r="C678" s="356">
        <v>0</v>
      </c>
      <c r="D678" s="356">
        <v>0</v>
      </c>
      <c r="E678" s="356">
        <v>0</v>
      </c>
      <c r="F678" s="356">
        <v>0</v>
      </c>
      <c r="G678" s="355">
        <v>0</v>
      </c>
      <c r="H678" s="356">
        <v>0</v>
      </c>
      <c r="I678" s="356">
        <v>0</v>
      </c>
      <c r="J678" s="356">
        <v>0</v>
      </c>
      <c r="K678" s="356">
        <v>0</v>
      </c>
      <c r="L678" s="355">
        <v>295</v>
      </c>
      <c r="M678" s="356">
        <v>385</v>
      </c>
      <c r="N678" s="356">
        <v>340</v>
      </c>
      <c r="O678" s="356">
        <v>189.9</v>
      </c>
      <c r="P678" s="356">
        <v>195</v>
      </c>
      <c r="Q678" s="355">
        <v>0</v>
      </c>
      <c r="R678" s="356">
        <v>0</v>
      </c>
      <c r="S678" s="356">
        <v>0</v>
      </c>
      <c r="T678" s="356">
        <v>0</v>
      </c>
      <c r="U678" s="356">
        <v>0</v>
      </c>
      <c r="V678" s="355">
        <v>0</v>
      </c>
      <c r="W678" s="355">
        <v>0</v>
      </c>
      <c r="X678" s="355">
        <v>1404.9</v>
      </c>
      <c r="Y678" s="357">
        <v>0</v>
      </c>
    </row>
    <row r="679" spans="1:25" x14ac:dyDescent="0.25">
      <c r="A679" s="354">
        <v>44833.083333333336</v>
      </c>
      <c r="B679" s="355">
        <v>0</v>
      </c>
      <c r="C679" s="356">
        <v>0</v>
      </c>
      <c r="D679" s="356">
        <v>0</v>
      </c>
      <c r="E679" s="356">
        <v>0</v>
      </c>
      <c r="F679" s="356">
        <v>0</v>
      </c>
      <c r="G679" s="355">
        <v>0</v>
      </c>
      <c r="H679" s="356">
        <v>0</v>
      </c>
      <c r="I679" s="356">
        <v>0</v>
      </c>
      <c r="J679" s="356">
        <v>0</v>
      </c>
      <c r="K679" s="356">
        <v>0</v>
      </c>
      <c r="L679" s="355">
        <v>295</v>
      </c>
      <c r="M679" s="356">
        <v>385</v>
      </c>
      <c r="N679" s="356">
        <v>340</v>
      </c>
      <c r="O679" s="356">
        <v>189.9</v>
      </c>
      <c r="P679" s="356">
        <v>195</v>
      </c>
      <c r="Q679" s="355">
        <v>0</v>
      </c>
      <c r="R679" s="356">
        <v>0</v>
      </c>
      <c r="S679" s="356">
        <v>0</v>
      </c>
      <c r="T679" s="356">
        <v>0</v>
      </c>
      <c r="U679" s="356">
        <v>0</v>
      </c>
      <c r="V679" s="355">
        <v>0</v>
      </c>
      <c r="W679" s="355">
        <v>0</v>
      </c>
      <c r="X679" s="355">
        <v>1404.9</v>
      </c>
      <c r="Y679" s="357">
        <v>0</v>
      </c>
    </row>
    <row r="680" spans="1:25" x14ac:dyDescent="0.25">
      <c r="A680" s="354">
        <v>44833.125</v>
      </c>
      <c r="B680" s="355">
        <v>0</v>
      </c>
      <c r="C680" s="356">
        <v>0</v>
      </c>
      <c r="D680" s="356">
        <v>0</v>
      </c>
      <c r="E680" s="356">
        <v>0</v>
      </c>
      <c r="F680" s="356">
        <v>0</v>
      </c>
      <c r="G680" s="355">
        <v>0</v>
      </c>
      <c r="H680" s="356">
        <v>0</v>
      </c>
      <c r="I680" s="356">
        <v>0</v>
      </c>
      <c r="J680" s="356">
        <v>0</v>
      </c>
      <c r="K680" s="356">
        <v>0</v>
      </c>
      <c r="L680" s="355">
        <v>295</v>
      </c>
      <c r="M680" s="356">
        <v>385</v>
      </c>
      <c r="N680" s="356">
        <v>340</v>
      </c>
      <c r="O680" s="356">
        <v>189.9</v>
      </c>
      <c r="P680" s="356">
        <v>195</v>
      </c>
      <c r="Q680" s="355">
        <v>0</v>
      </c>
      <c r="R680" s="356">
        <v>0</v>
      </c>
      <c r="S680" s="356">
        <v>0</v>
      </c>
      <c r="T680" s="356">
        <v>0</v>
      </c>
      <c r="U680" s="356">
        <v>0</v>
      </c>
      <c r="V680" s="355">
        <v>0</v>
      </c>
      <c r="W680" s="355">
        <v>0</v>
      </c>
      <c r="X680" s="355">
        <v>1404.9</v>
      </c>
      <c r="Y680" s="357">
        <v>0</v>
      </c>
    </row>
    <row r="681" spans="1:25" x14ac:dyDescent="0.25">
      <c r="A681" s="354">
        <v>44833.166666666664</v>
      </c>
      <c r="B681" s="355">
        <v>0</v>
      </c>
      <c r="C681" s="356">
        <v>0</v>
      </c>
      <c r="D681" s="356">
        <v>0</v>
      </c>
      <c r="E681" s="356">
        <v>0</v>
      </c>
      <c r="F681" s="356">
        <v>0</v>
      </c>
      <c r="G681" s="355">
        <v>0</v>
      </c>
      <c r="H681" s="356">
        <v>0</v>
      </c>
      <c r="I681" s="356">
        <v>0</v>
      </c>
      <c r="J681" s="356">
        <v>0</v>
      </c>
      <c r="K681" s="356">
        <v>0</v>
      </c>
      <c r="L681" s="355">
        <v>295</v>
      </c>
      <c r="M681" s="356">
        <v>385</v>
      </c>
      <c r="N681" s="356">
        <v>340</v>
      </c>
      <c r="O681" s="356">
        <v>189.9</v>
      </c>
      <c r="P681" s="356">
        <v>195</v>
      </c>
      <c r="Q681" s="355">
        <v>0</v>
      </c>
      <c r="R681" s="356">
        <v>0</v>
      </c>
      <c r="S681" s="356">
        <v>0</v>
      </c>
      <c r="T681" s="356">
        <v>0</v>
      </c>
      <c r="U681" s="356">
        <v>0</v>
      </c>
      <c r="V681" s="355">
        <v>0</v>
      </c>
      <c r="W681" s="355">
        <v>0</v>
      </c>
      <c r="X681" s="355">
        <v>1404.9</v>
      </c>
      <c r="Y681" s="357">
        <v>0</v>
      </c>
    </row>
    <row r="682" spans="1:25" x14ac:dyDescent="0.25">
      <c r="A682" s="354">
        <v>44833.208333333336</v>
      </c>
      <c r="B682" s="355">
        <v>0</v>
      </c>
      <c r="C682" s="356">
        <v>0</v>
      </c>
      <c r="D682" s="356">
        <v>0</v>
      </c>
      <c r="E682" s="356">
        <v>0</v>
      </c>
      <c r="F682" s="356">
        <v>0</v>
      </c>
      <c r="G682" s="355">
        <v>0</v>
      </c>
      <c r="H682" s="356">
        <v>0</v>
      </c>
      <c r="I682" s="356">
        <v>0</v>
      </c>
      <c r="J682" s="356">
        <v>0</v>
      </c>
      <c r="K682" s="356">
        <v>0</v>
      </c>
      <c r="L682" s="355">
        <v>295</v>
      </c>
      <c r="M682" s="356">
        <v>385</v>
      </c>
      <c r="N682" s="356">
        <v>340</v>
      </c>
      <c r="O682" s="356">
        <v>189.9</v>
      </c>
      <c r="P682" s="356">
        <v>195</v>
      </c>
      <c r="Q682" s="355">
        <v>0</v>
      </c>
      <c r="R682" s="356">
        <v>0</v>
      </c>
      <c r="S682" s="356">
        <v>0</v>
      </c>
      <c r="T682" s="356">
        <v>0</v>
      </c>
      <c r="U682" s="356">
        <v>0</v>
      </c>
      <c r="V682" s="355">
        <v>0</v>
      </c>
      <c r="W682" s="355">
        <v>0</v>
      </c>
      <c r="X682" s="355">
        <v>1404.9</v>
      </c>
      <c r="Y682" s="357">
        <v>0</v>
      </c>
    </row>
    <row r="683" spans="1:25" x14ac:dyDescent="0.25">
      <c r="A683" s="354">
        <v>44833.25</v>
      </c>
      <c r="B683" s="355">
        <v>0</v>
      </c>
      <c r="C683" s="356">
        <v>0</v>
      </c>
      <c r="D683" s="356">
        <v>0</v>
      </c>
      <c r="E683" s="356">
        <v>0</v>
      </c>
      <c r="F683" s="356">
        <v>0</v>
      </c>
      <c r="G683" s="355">
        <v>0</v>
      </c>
      <c r="H683" s="356">
        <v>0</v>
      </c>
      <c r="I683" s="356">
        <v>0</v>
      </c>
      <c r="J683" s="356">
        <v>0</v>
      </c>
      <c r="K683" s="356">
        <v>0</v>
      </c>
      <c r="L683" s="355">
        <v>295</v>
      </c>
      <c r="M683" s="356">
        <v>385</v>
      </c>
      <c r="N683" s="356">
        <v>340</v>
      </c>
      <c r="O683" s="356">
        <v>189.9</v>
      </c>
      <c r="P683" s="356">
        <v>195</v>
      </c>
      <c r="Q683" s="355">
        <v>0</v>
      </c>
      <c r="R683" s="356">
        <v>0</v>
      </c>
      <c r="S683" s="356">
        <v>0</v>
      </c>
      <c r="T683" s="356">
        <v>0</v>
      </c>
      <c r="U683" s="356">
        <v>0</v>
      </c>
      <c r="V683" s="355">
        <v>0</v>
      </c>
      <c r="W683" s="355">
        <v>0</v>
      </c>
      <c r="X683" s="355">
        <v>1404.9</v>
      </c>
      <c r="Y683" s="357">
        <v>0</v>
      </c>
    </row>
    <row r="684" spans="1:25" x14ac:dyDescent="0.25">
      <c r="A684" s="354">
        <v>44833.291666666664</v>
      </c>
      <c r="B684" s="355">
        <v>0</v>
      </c>
      <c r="C684" s="356">
        <v>0</v>
      </c>
      <c r="D684" s="356">
        <v>0</v>
      </c>
      <c r="E684" s="356">
        <v>0</v>
      </c>
      <c r="F684" s="356">
        <v>0</v>
      </c>
      <c r="G684" s="355">
        <v>0</v>
      </c>
      <c r="H684" s="356">
        <v>0</v>
      </c>
      <c r="I684" s="356">
        <v>0</v>
      </c>
      <c r="J684" s="356">
        <v>0</v>
      </c>
      <c r="K684" s="356">
        <v>0</v>
      </c>
      <c r="L684" s="355">
        <v>295</v>
      </c>
      <c r="M684" s="356">
        <v>385</v>
      </c>
      <c r="N684" s="356">
        <v>340</v>
      </c>
      <c r="O684" s="356">
        <v>189.9</v>
      </c>
      <c r="P684" s="356">
        <v>195</v>
      </c>
      <c r="Q684" s="355">
        <v>0</v>
      </c>
      <c r="R684" s="356">
        <v>0</v>
      </c>
      <c r="S684" s="356">
        <v>0</v>
      </c>
      <c r="T684" s="356">
        <v>0</v>
      </c>
      <c r="U684" s="356">
        <v>0</v>
      </c>
      <c r="V684" s="355">
        <v>0</v>
      </c>
      <c r="W684" s="355">
        <v>0</v>
      </c>
      <c r="X684" s="355">
        <v>1404.9</v>
      </c>
      <c r="Y684" s="357">
        <v>0</v>
      </c>
    </row>
    <row r="685" spans="1:25" x14ac:dyDescent="0.25">
      <c r="A685" s="354">
        <v>44833.333333333336</v>
      </c>
      <c r="B685" s="355">
        <v>0</v>
      </c>
      <c r="C685" s="356">
        <v>0</v>
      </c>
      <c r="D685" s="356">
        <v>0</v>
      </c>
      <c r="E685" s="356">
        <v>0</v>
      </c>
      <c r="F685" s="356">
        <v>0</v>
      </c>
      <c r="G685" s="355">
        <v>0</v>
      </c>
      <c r="H685" s="356">
        <v>0</v>
      </c>
      <c r="I685" s="356">
        <v>0</v>
      </c>
      <c r="J685" s="356">
        <v>0</v>
      </c>
      <c r="K685" s="356">
        <v>0</v>
      </c>
      <c r="L685" s="355">
        <v>295</v>
      </c>
      <c r="M685" s="356">
        <v>385</v>
      </c>
      <c r="N685" s="356">
        <v>340</v>
      </c>
      <c r="O685" s="356">
        <v>189.9</v>
      </c>
      <c r="P685" s="356">
        <v>195</v>
      </c>
      <c r="Q685" s="355">
        <v>0</v>
      </c>
      <c r="R685" s="356">
        <v>0</v>
      </c>
      <c r="S685" s="356">
        <v>0</v>
      </c>
      <c r="T685" s="356">
        <v>0</v>
      </c>
      <c r="U685" s="356">
        <v>0</v>
      </c>
      <c r="V685" s="355">
        <v>0</v>
      </c>
      <c r="W685" s="355">
        <v>0</v>
      </c>
      <c r="X685" s="355">
        <v>1404.9</v>
      </c>
      <c r="Y685" s="357">
        <v>0</v>
      </c>
    </row>
    <row r="686" spans="1:25" x14ac:dyDescent="0.25">
      <c r="A686" s="354">
        <v>44833.375</v>
      </c>
      <c r="B686" s="355">
        <v>0</v>
      </c>
      <c r="C686" s="356">
        <v>0</v>
      </c>
      <c r="D686" s="356">
        <v>0</v>
      </c>
      <c r="E686" s="356">
        <v>0</v>
      </c>
      <c r="F686" s="356">
        <v>0</v>
      </c>
      <c r="G686" s="355">
        <v>0</v>
      </c>
      <c r="H686" s="356">
        <v>0</v>
      </c>
      <c r="I686" s="356">
        <v>0</v>
      </c>
      <c r="J686" s="356">
        <v>0</v>
      </c>
      <c r="K686" s="356">
        <v>0</v>
      </c>
      <c r="L686" s="355">
        <v>295</v>
      </c>
      <c r="M686" s="356">
        <v>385</v>
      </c>
      <c r="N686" s="356">
        <v>340</v>
      </c>
      <c r="O686" s="356">
        <v>189.9</v>
      </c>
      <c r="P686" s="356">
        <v>195</v>
      </c>
      <c r="Q686" s="355">
        <v>0</v>
      </c>
      <c r="R686" s="356">
        <v>0</v>
      </c>
      <c r="S686" s="356">
        <v>0</v>
      </c>
      <c r="T686" s="356">
        <v>0</v>
      </c>
      <c r="U686" s="356">
        <v>0</v>
      </c>
      <c r="V686" s="355">
        <v>0</v>
      </c>
      <c r="W686" s="355">
        <v>0</v>
      </c>
      <c r="X686" s="355">
        <v>1404.9</v>
      </c>
      <c r="Y686" s="357">
        <v>0</v>
      </c>
    </row>
    <row r="687" spans="1:25" x14ac:dyDescent="0.25">
      <c r="A687" s="354">
        <v>44833.416666666664</v>
      </c>
      <c r="B687" s="355">
        <v>0</v>
      </c>
      <c r="C687" s="356">
        <v>0</v>
      </c>
      <c r="D687" s="356">
        <v>0</v>
      </c>
      <c r="E687" s="356">
        <v>0</v>
      </c>
      <c r="F687" s="356">
        <v>0</v>
      </c>
      <c r="G687" s="355">
        <v>0</v>
      </c>
      <c r="H687" s="356">
        <v>0</v>
      </c>
      <c r="I687" s="356">
        <v>0</v>
      </c>
      <c r="J687" s="356">
        <v>0</v>
      </c>
      <c r="K687" s="356">
        <v>0</v>
      </c>
      <c r="L687" s="355">
        <v>295</v>
      </c>
      <c r="M687" s="356">
        <v>385</v>
      </c>
      <c r="N687" s="356">
        <v>340</v>
      </c>
      <c r="O687" s="356">
        <v>189.9</v>
      </c>
      <c r="P687" s="356">
        <v>195</v>
      </c>
      <c r="Q687" s="355">
        <v>0</v>
      </c>
      <c r="R687" s="356">
        <v>0</v>
      </c>
      <c r="S687" s="356">
        <v>0</v>
      </c>
      <c r="T687" s="356">
        <v>0</v>
      </c>
      <c r="U687" s="356">
        <v>0</v>
      </c>
      <c r="V687" s="355">
        <v>0</v>
      </c>
      <c r="W687" s="355">
        <v>0</v>
      </c>
      <c r="X687" s="355">
        <v>1404.9</v>
      </c>
      <c r="Y687" s="357">
        <v>0</v>
      </c>
    </row>
    <row r="688" spans="1:25" x14ac:dyDescent="0.25">
      <c r="A688" s="354">
        <v>44833.458333333336</v>
      </c>
      <c r="B688" s="355">
        <v>0</v>
      </c>
      <c r="C688" s="356">
        <v>0</v>
      </c>
      <c r="D688" s="356">
        <v>0</v>
      </c>
      <c r="E688" s="356">
        <v>0</v>
      </c>
      <c r="F688" s="356">
        <v>0</v>
      </c>
      <c r="G688" s="355">
        <v>0</v>
      </c>
      <c r="H688" s="356">
        <v>0</v>
      </c>
      <c r="I688" s="356">
        <v>0</v>
      </c>
      <c r="J688" s="356">
        <v>0</v>
      </c>
      <c r="K688" s="356">
        <v>0</v>
      </c>
      <c r="L688" s="355">
        <v>295</v>
      </c>
      <c r="M688" s="356">
        <v>385</v>
      </c>
      <c r="N688" s="356">
        <v>340</v>
      </c>
      <c r="O688" s="356">
        <v>189.9</v>
      </c>
      <c r="P688" s="356">
        <v>195</v>
      </c>
      <c r="Q688" s="355">
        <v>0</v>
      </c>
      <c r="R688" s="356">
        <v>0</v>
      </c>
      <c r="S688" s="356">
        <v>0</v>
      </c>
      <c r="T688" s="356">
        <v>0</v>
      </c>
      <c r="U688" s="356">
        <v>0</v>
      </c>
      <c r="V688" s="355">
        <v>0</v>
      </c>
      <c r="W688" s="355">
        <v>0</v>
      </c>
      <c r="X688" s="355">
        <v>1404.9</v>
      </c>
      <c r="Y688" s="357">
        <v>0</v>
      </c>
    </row>
    <row r="689" spans="1:25" x14ac:dyDescent="0.25">
      <c r="A689" s="354">
        <v>44833.5</v>
      </c>
      <c r="B689" s="355">
        <v>0</v>
      </c>
      <c r="C689" s="356">
        <v>0</v>
      </c>
      <c r="D689" s="356">
        <v>0</v>
      </c>
      <c r="E689" s="356">
        <v>0</v>
      </c>
      <c r="F689" s="356">
        <v>0</v>
      </c>
      <c r="G689" s="355">
        <v>0</v>
      </c>
      <c r="H689" s="356">
        <v>0</v>
      </c>
      <c r="I689" s="356">
        <v>0</v>
      </c>
      <c r="J689" s="356">
        <v>0</v>
      </c>
      <c r="K689" s="356">
        <v>0</v>
      </c>
      <c r="L689" s="355">
        <v>295</v>
      </c>
      <c r="M689" s="356">
        <v>385</v>
      </c>
      <c r="N689" s="356">
        <v>340</v>
      </c>
      <c r="O689" s="356">
        <v>189.9</v>
      </c>
      <c r="P689" s="356">
        <v>195</v>
      </c>
      <c r="Q689" s="355">
        <v>0</v>
      </c>
      <c r="R689" s="356">
        <v>0</v>
      </c>
      <c r="S689" s="356">
        <v>0</v>
      </c>
      <c r="T689" s="356">
        <v>0</v>
      </c>
      <c r="U689" s="356">
        <v>0</v>
      </c>
      <c r="V689" s="355">
        <v>0</v>
      </c>
      <c r="W689" s="355">
        <v>0</v>
      </c>
      <c r="X689" s="355">
        <v>1404.9</v>
      </c>
      <c r="Y689" s="357">
        <v>0</v>
      </c>
    </row>
    <row r="690" spans="1:25" x14ac:dyDescent="0.25">
      <c r="A690" s="354">
        <v>44833.541666666664</v>
      </c>
      <c r="B690" s="355">
        <v>0</v>
      </c>
      <c r="C690" s="356">
        <v>0</v>
      </c>
      <c r="D690" s="356">
        <v>0</v>
      </c>
      <c r="E690" s="356">
        <v>0</v>
      </c>
      <c r="F690" s="356">
        <v>0</v>
      </c>
      <c r="G690" s="355">
        <v>0</v>
      </c>
      <c r="H690" s="356">
        <v>0</v>
      </c>
      <c r="I690" s="356">
        <v>0</v>
      </c>
      <c r="J690" s="356">
        <v>0</v>
      </c>
      <c r="K690" s="356">
        <v>0</v>
      </c>
      <c r="L690" s="355">
        <v>295</v>
      </c>
      <c r="M690" s="356">
        <v>385</v>
      </c>
      <c r="N690" s="356">
        <v>340</v>
      </c>
      <c r="O690" s="356">
        <v>189.9</v>
      </c>
      <c r="P690" s="356">
        <v>195</v>
      </c>
      <c r="Q690" s="355">
        <v>0</v>
      </c>
      <c r="R690" s="356">
        <v>0</v>
      </c>
      <c r="S690" s="356">
        <v>0</v>
      </c>
      <c r="T690" s="356">
        <v>0</v>
      </c>
      <c r="U690" s="356">
        <v>0</v>
      </c>
      <c r="V690" s="355">
        <v>0</v>
      </c>
      <c r="W690" s="355">
        <v>0</v>
      </c>
      <c r="X690" s="355">
        <v>1404.9</v>
      </c>
      <c r="Y690" s="357">
        <v>0</v>
      </c>
    </row>
    <row r="691" spans="1:25" x14ac:dyDescent="0.25">
      <c r="A691" s="354">
        <v>44833.583333333336</v>
      </c>
      <c r="B691" s="355">
        <v>0</v>
      </c>
      <c r="C691" s="356">
        <v>0</v>
      </c>
      <c r="D691" s="356">
        <v>0</v>
      </c>
      <c r="E691" s="356">
        <v>0</v>
      </c>
      <c r="F691" s="356">
        <v>0</v>
      </c>
      <c r="G691" s="355">
        <v>0</v>
      </c>
      <c r="H691" s="356">
        <v>0</v>
      </c>
      <c r="I691" s="356">
        <v>0</v>
      </c>
      <c r="J691" s="356">
        <v>0</v>
      </c>
      <c r="K691" s="356">
        <v>0</v>
      </c>
      <c r="L691" s="355">
        <v>295</v>
      </c>
      <c r="M691" s="356">
        <v>385</v>
      </c>
      <c r="N691" s="356">
        <v>340</v>
      </c>
      <c r="O691" s="356">
        <v>189.9</v>
      </c>
      <c r="P691" s="356">
        <v>195</v>
      </c>
      <c r="Q691" s="355">
        <v>0</v>
      </c>
      <c r="R691" s="356">
        <v>0</v>
      </c>
      <c r="S691" s="356">
        <v>0</v>
      </c>
      <c r="T691" s="356">
        <v>0</v>
      </c>
      <c r="U691" s="356">
        <v>0</v>
      </c>
      <c r="V691" s="355">
        <v>0</v>
      </c>
      <c r="W691" s="355">
        <v>0</v>
      </c>
      <c r="X691" s="355">
        <v>1404.9</v>
      </c>
      <c r="Y691" s="357">
        <v>0</v>
      </c>
    </row>
    <row r="692" spans="1:25" x14ac:dyDescent="0.25">
      <c r="A692" s="354">
        <v>44833.625</v>
      </c>
      <c r="B692" s="355">
        <v>0</v>
      </c>
      <c r="C692" s="356">
        <v>0</v>
      </c>
      <c r="D692" s="356">
        <v>0</v>
      </c>
      <c r="E692" s="356">
        <v>0</v>
      </c>
      <c r="F692" s="356">
        <v>0</v>
      </c>
      <c r="G692" s="355">
        <v>0</v>
      </c>
      <c r="H692" s="356">
        <v>0</v>
      </c>
      <c r="I692" s="356">
        <v>0</v>
      </c>
      <c r="J692" s="356">
        <v>0</v>
      </c>
      <c r="K692" s="356">
        <v>0</v>
      </c>
      <c r="L692" s="355">
        <v>295</v>
      </c>
      <c r="M692" s="356">
        <v>385</v>
      </c>
      <c r="N692" s="356">
        <v>340</v>
      </c>
      <c r="O692" s="356">
        <v>189.9</v>
      </c>
      <c r="P692" s="356">
        <v>195</v>
      </c>
      <c r="Q692" s="355">
        <v>0</v>
      </c>
      <c r="R692" s="356">
        <v>0</v>
      </c>
      <c r="S692" s="356">
        <v>0</v>
      </c>
      <c r="T692" s="356">
        <v>0</v>
      </c>
      <c r="U692" s="356">
        <v>0</v>
      </c>
      <c r="V692" s="355">
        <v>0</v>
      </c>
      <c r="W692" s="355">
        <v>0</v>
      </c>
      <c r="X692" s="355">
        <v>1404.9</v>
      </c>
      <c r="Y692" s="357">
        <v>0</v>
      </c>
    </row>
    <row r="693" spans="1:25" x14ac:dyDescent="0.25">
      <c r="A693" s="354">
        <v>44833.666666666664</v>
      </c>
      <c r="B693" s="355">
        <v>0</v>
      </c>
      <c r="C693" s="356">
        <v>0</v>
      </c>
      <c r="D693" s="356">
        <v>0</v>
      </c>
      <c r="E693" s="356">
        <v>0</v>
      </c>
      <c r="F693" s="356">
        <v>0</v>
      </c>
      <c r="G693" s="355">
        <v>0</v>
      </c>
      <c r="H693" s="356">
        <v>0</v>
      </c>
      <c r="I693" s="356">
        <v>0</v>
      </c>
      <c r="J693" s="356">
        <v>0</v>
      </c>
      <c r="K693" s="356">
        <v>0</v>
      </c>
      <c r="L693" s="355">
        <v>295</v>
      </c>
      <c r="M693" s="356">
        <v>385</v>
      </c>
      <c r="N693" s="356">
        <v>340</v>
      </c>
      <c r="O693" s="356">
        <v>189.9</v>
      </c>
      <c r="P693" s="356">
        <v>195</v>
      </c>
      <c r="Q693" s="355">
        <v>0</v>
      </c>
      <c r="R693" s="356">
        <v>0</v>
      </c>
      <c r="S693" s="356">
        <v>0</v>
      </c>
      <c r="T693" s="356">
        <v>0</v>
      </c>
      <c r="U693" s="356">
        <v>0</v>
      </c>
      <c r="V693" s="355">
        <v>0</v>
      </c>
      <c r="W693" s="355">
        <v>0</v>
      </c>
      <c r="X693" s="355">
        <v>1404.9</v>
      </c>
      <c r="Y693" s="357">
        <v>0</v>
      </c>
    </row>
    <row r="694" spans="1:25" x14ac:dyDescent="0.25">
      <c r="A694" s="354">
        <v>44833.708333333336</v>
      </c>
      <c r="B694" s="355">
        <v>0</v>
      </c>
      <c r="C694" s="356">
        <v>0</v>
      </c>
      <c r="D694" s="356">
        <v>0</v>
      </c>
      <c r="E694" s="356">
        <v>0</v>
      </c>
      <c r="F694" s="356">
        <v>0</v>
      </c>
      <c r="G694" s="355">
        <v>0</v>
      </c>
      <c r="H694" s="356">
        <v>0</v>
      </c>
      <c r="I694" s="356">
        <v>0</v>
      </c>
      <c r="J694" s="356">
        <v>0</v>
      </c>
      <c r="K694" s="356">
        <v>0</v>
      </c>
      <c r="L694" s="355">
        <v>295</v>
      </c>
      <c r="M694" s="356">
        <v>385</v>
      </c>
      <c r="N694" s="356">
        <v>340</v>
      </c>
      <c r="O694" s="356">
        <v>189.9</v>
      </c>
      <c r="P694" s="356">
        <v>195</v>
      </c>
      <c r="Q694" s="355">
        <v>0</v>
      </c>
      <c r="R694" s="356">
        <v>0</v>
      </c>
      <c r="S694" s="356">
        <v>0</v>
      </c>
      <c r="T694" s="356">
        <v>0</v>
      </c>
      <c r="U694" s="356">
        <v>0</v>
      </c>
      <c r="V694" s="355">
        <v>0</v>
      </c>
      <c r="W694" s="355">
        <v>0</v>
      </c>
      <c r="X694" s="355">
        <v>1404.9</v>
      </c>
      <c r="Y694" s="357">
        <v>0</v>
      </c>
    </row>
    <row r="695" spans="1:25" x14ac:dyDescent="0.25">
      <c r="A695" s="354">
        <v>44833.75</v>
      </c>
      <c r="B695" s="355">
        <v>0</v>
      </c>
      <c r="C695" s="356">
        <v>0</v>
      </c>
      <c r="D695" s="356">
        <v>0</v>
      </c>
      <c r="E695" s="356">
        <v>0</v>
      </c>
      <c r="F695" s="356">
        <v>0</v>
      </c>
      <c r="G695" s="355">
        <v>0</v>
      </c>
      <c r="H695" s="356">
        <v>0</v>
      </c>
      <c r="I695" s="356">
        <v>0</v>
      </c>
      <c r="J695" s="356">
        <v>0</v>
      </c>
      <c r="K695" s="356">
        <v>0</v>
      </c>
      <c r="L695" s="355">
        <v>295</v>
      </c>
      <c r="M695" s="356">
        <v>385</v>
      </c>
      <c r="N695" s="356">
        <v>340</v>
      </c>
      <c r="O695" s="356">
        <v>189.9</v>
      </c>
      <c r="P695" s="356">
        <v>195</v>
      </c>
      <c r="Q695" s="355">
        <v>0</v>
      </c>
      <c r="R695" s="356">
        <v>0</v>
      </c>
      <c r="S695" s="356">
        <v>0</v>
      </c>
      <c r="T695" s="356">
        <v>0</v>
      </c>
      <c r="U695" s="356">
        <v>0</v>
      </c>
      <c r="V695" s="355">
        <v>0</v>
      </c>
      <c r="W695" s="355">
        <v>0</v>
      </c>
      <c r="X695" s="355">
        <v>1404.9</v>
      </c>
      <c r="Y695" s="357">
        <v>0</v>
      </c>
    </row>
    <row r="696" spans="1:25" x14ac:dyDescent="0.25">
      <c r="A696" s="354">
        <v>44833.791666666664</v>
      </c>
      <c r="B696" s="355">
        <v>0</v>
      </c>
      <c r="C696" s="356">
        <v>0</v>
      </c>
      <c r="D696" s="356">
        <v>0</v>
      </c>
      <c r="E696" s="356">
        <v>0</v>
      </c>
      <c r="F696" s="356">
        <v>0</v>
      </c>
      <c r="G696" s="355">
        <v>0</v>
      </c>
      <c r="H696" s="356">
        <v>0</v>
      </c>
      <c r="I696" s="356">
        <v>0</v>
      </c>
      <c r="J696" s="356">
        <v>0</v>
      </c>
      <c r="K696" s="356">
        <v>0</v>
      </c>
      <c r="L696" s="355">
        <v>295</v>
      </c>
      <c r="M696" s="356">
        <v>385</v>
      </c>
      <c r="N696" s="356">
        <v>340</v>
      </c>
      <c r="O696" s="356">
        <v>189.9</v>
      </c>
      <c r="P696" s="356">
        <v>195</v>
      </c>
      <c r="Q696" s="355">
        <v>0</v>
      </c>
      <c r="R696" s="356">
        <v>0</v>
      </c>
      <c r="S696" s="356">
        <v>0</v>
      </c>
      <c r="T696" s="356">
        <v>0</v>
      </c>
      <c r="U696" s="356">
        <v>0</v>
      </c>
      <c r="V696" s="355">
        <v>0</v>
      </c>
      <c r="W696" s="355">
        <v>0</v>
      </c>
      <c r="X696" s="355">
        <v>1404.9</v>
      </c>
      <c r="Y696" s="357">
        <v>0</v>
      </c>
    </row>
    <row r="697" spans="1:25" x14ac:dyDescent="0.25">
      <c r="A697" s="354">
        <v>44833.833333333336</v>
      </c>
      <c r="B697" s="355">
        <v>0</v>
      </c>
      <c r="C697" s="356">
        <v>0</v>
      </c>
      <c r="D697" s="356">
        <v>0</v>
      </c>
      <c r="E697" s="356">
        <v>0</v>
      </c>
      <c r="F697" s="356">
        <v>0</v>
      </c>
      <c r="G697" s="355">
        <v>0</v>
      </c>
      <c r="H697" s="356">
        <v>0</v>
      </c>
      <c r="I697" s="356">
        <v>0</v>
      </c>
      <c r="J697" s="356">
        <v>0</v>
      </c>
      <c r="K697" s="356">
        <v>0</v>
      </c>
      <c r="L697" s="355">
        <v>295</v>
      </c>
      <c r="M697" s="356">
        <v>385</v>
      </c>
      <c r="N697" s="356">
        <v>340</v>
      </c>
      <c r="O697" s="356">
        <v>189.9</v>
      </c>
      <c r="P697" s="356">
        <v>195</v>
      </c>
      <c r="Q697" s="355">
        <v>0</v>
      </c>
      <c r="R697" s="356">
        <v>0</v>
      </c>
      <c r="S697" s="356">
        <v>0</v>
      </c>
      <c r="T697" s="356">
        <v>0</v>
      </c>
      <c r="U697" s="356">
        <v>0</v>
      </c>
      <c r="V697" s="355">
        <v>0</v>
      </c>
      <c r="W697" s="355">
        <v>0</v>
      </c>
      <c r="X697" s="355">
        <v>1404.9</v>
      </c>
      <c r="Y697" s="357">
        <v>0</v>
      </c>
    </row>
    <row r="698" spans="1:25" x14ac:dyDescent="0.25">
      <c r="A698" s="354">
        <v>44833.875</v>
      </c>
      <c r="B698" s="355">
        <v>0</v>
      </c>
      <c r="C698" s="356">
        <v>0</v>
      </c>
      <c r="D698" s="356">
        <v>0</v>
      </c>
      <c r="E698" s="356">
        <v>0</v>
      </c>
      <c r="F698" s="356">
        <v>0</v>
      </c>
      <c r="G698" s="355">
        <v>0</v>
      </c>
      <c r="H698" s="356">
        <v>0</v>
      </c>
      <c r="I698" s="356">
        <v>0</v>
      </c>
      <c r="J698" s="356">
        <v>0</v>
      </c>
      <c r="K698" s="356">
        <v>0</v>
      </c>
      <c r="L698" s="355">
        <v>295</v>
      </c>
      <c r="M698" s="356">
        <v>385</v>
      </c>
      <c r="N698" s="356">
        <v>340</v>
      </c>
      <c r="O698" s="356">
        <v>189.9</v>
      </c>
      <c r="P698" s="356">
        <v>195</v>
      </c>
      <c r="Q698" s="355">
        <v>0</v>
      </c>
      <c r="R698" s="356">
        <v>0</v>
      </c>
      <c r="S698" s="356">
        <v>0</v>
      </c>
      <c r="T698" s="356">
        <v>0</v>
      </c>
      <c r="U698" s="356">
        <v>0</v>
      </c>
      <c r="V698" s="355">
        <v>0</v>
      </c>
      <c r="W698" s="355">
        <v>0</v>
      </c>
      <c r="X698" s="355">
        <v>1404.9</v>
      </c>
      <c r="Y698" s="357">
        <v>0</v>
      </c>
    </row>
    <row r="699" spans="1:25" x14ac:dyDescent="0.25">
      <c r="A699" s="354">
        <v>44833.916666666664</v>
      </c>
      <c r="B699" s="355">
        <v>0</v>
      </c>
      <c r="C699" s="356">
        <v>0</v>
      </c>
      <c r="D699" s="356">
        <v>0</v>
      </c>
      <c r="E699" s="356">
        <v>0</v>
      </c>
      <c r="F699" s="356">
        <v>0</v>
      </c>
      <c r="G699" s="355">
        <v>0</v>
      </c>
      <c r="H699" s="356">
        <v>0</v>
      </c>
      <c r="I699" s="356">
        <v>0</v>
      </c>
      <c r="J699" s="356">
        <v>0</v>
      </c>
      <c r="K699" s="356">
        <v>0</v>
      </c>
      <c r="L699" s="355">
        <v>295</v>
      </c>
      <c r="M699" s="356">
        <v>385</v>
      </c>
      <c r="N699" s="356">
        <v>340</v>
      </c>
      <c r="O699" s="356">
        <v>189.9</v>
      </c>
      <c r="P699" s="356">
        <v>195</v>
      </c>
      <c r="Q699" s="355">
        <v>0</v>
      </c>
      <c r="R699" s="356">
        <v>0</v>
      </c>
      <c r="S699" s="356">
        <v>0</v>
      </c>
      <c r="T699" s="356">
        <v>0</v>
      </c>
      <c r="U699" s="356">
        <v>0</v>
      </c>
      <c r="V699" s="355">
        <v>0</v>
      </c>
      <c r="W699" s="355">
        <v>0</v>
      </c>
      <c r="X699" s="355">
        <v>1404.9</v>
      </c>
      <c r="Y699" s="357">
        <v>0</v>
      </c>
    </row>
    <row r="700" spans="1:25" x14ac:dyDescent="0.25">
      <c r="A700" s="354">
        <v>44833.958333333336</v>
      </c>
      <c r="B700" s="355">
        <v>0</v>
      </c>
      <c r="C700" s="356">
        <v>0</v>
      </c>
      <c r="D700" s="356">
        <v>0</v>
      </c>
      <c r="E700" s="356">
        <v>0</v>
      </c>
      <c r="F700" s="356">
        <v>0</v>
      </c>
      <c r="G700" s="355">
        <v>0</v>
      </c>
      <c r="H700" s="356">
        <v>0</v>
      </c>
      <c r="I700" s="356">
        <v>0</v>
      </c>
      <c r="J700" s="356">
        <v>0</v>
      </c>
      <c r="K700" s="356">
        <v>0</v>
      </c>
      <c r="L700" s="355">
        <v>295</v>
      </c>
      <c r="M700" s="356">
        <v>385</v>
      </c>
      <c r="N700" s="356">
        <v>340</v>
      </c>
      <c r="O700" s="356">
        <v>189.9</v>
      </c>
      <c r="P700" s="356">
        <v>195</v>
      </c>
      <c r="Q700" s="355">
        <v>0</v>
      </c>
      <c r="R700" s="356">
        <v>0</v>
      </c>
      <c r="S700" s="356">
        <v>0</v>
      </c>
      <c r="T700" s="356">
        <v>0</v>
      </c>
      <c r="U700" s="356">
        <v>0</v>
      </c>
      <c r="V700" s="355">
        <v>0</v>
      </c>
      <c r="W700" s="355">
        <v>0</v>
      </c>
      <c r="X700" s="355">
        <v>1404.9</v>
      </c>
      <c r="Y700" s="357">
        <v>0</v>
      </c>
    </row>
    <row r="701" spans="1:25" x14ac:dyDescent="0.25">
      <c r="A701" s="354">
        <v>44834</v>
      </c>
      <c r="B701" s="355">
        <v>0</v>
      </c>
      <c r="C701" s="356">
        <v>0</v>
      </c>
      <c r="D701" s="356">
        <v>0</v>
      </c>
      <c r="E701" s="356">
        <v>0</v>
      </c>
      <c r="F701" s="356">
        <v>0</v>
      </c>
      <c r="G701" s="355">
        <v>0</v>
      </c>
      <c r="H701" s="356">
        <v>0</v>
      </c>
      <c r="I701" s="356">
        <v>0</v>
      </c>
      <c r="J701" s="356">
        <v>0</v>
      </c>
      <c r="K701" s="356">
        <v>0</v>
      </c>
      <c r="L701" s="355">
        <v>295</v>
      </c>
      <c r="M701" s="356">
        <v>385</v>
      </c>
      <c r="N701" s="356">
        <v>340</v>
      </c>
      <c r="O701" s="356">
        <v>189.9</v>
      </c>
      <c r="P701" s="356">
        <v>195</v>
      </c>
      <c r="Q701" s="355">
        <v>0</v>
      </c>
      <c r="R701" s="356">
        <v>0</v>
      </c>
      <c r="S701" s="356">
        <v>0</v>
      </c>
      <c r="T701" s="356">
        <v>0</v>
      </c>
      <c r="U701" s="356">
        <v>0</v>
      </c>
      <c r="V701" s="355">
        <v>0</v>
      </c>
      <c r="W701" s="355">
        <v>0</v>
      </c>
      <c r="X701" s="355">
        <v>1404.9</v>
      </c>
      <c r="Y701" s="357">
        <v>0</v>
      </c>
    </row>
    <row r="702" spans="1:25" x14ac:dyDescent="0.25">
      <c r="A702" s="354">
        <v>44834.041666666664</v>
      </c>
      <c r="B702" s="355">
        <v>0</v>
      </c>
      <c r="C702" s="356">
        <v>0</v>
      </c>
      <c r="D702" s="356">
        <v>0</v>
      </c>
      <c r="E702" s="356">
        <v>0</v>
      </c>
      <c r="F702" s="356">
        <v>0</v>
      </c>
      <c r="G702" s="355">
        <v>0</v>
      </c>
      <c r="H702" s="356">
        <v>0</v>
      </c>
      <c r="I702" s="356">
        <v>0</v>
      </c>
      <c r="J702" s="356">
        <v>0</v>
      </c>
      <c r="K702" s="356">
        <v>0</v>
      </c>
      <c r="L702" s="355">
        <v>295</v>
      </c>
      <c r="M702" s="356">
        <v>385</v>
      </c>
      <c r="N702" s="356">
        <v>340</v>
      </c>
      <c r="O702" s="356">
        <v>189.9</v>
      </c>
      <c r="P702" s="356">
        <v>195</v>
      </c>
      <c r="Q702" s="355">
        <v>0</v>
      </c>
      <c r="R702" s="356">
        <v>0</v>
      </c>
      <c r="S702" s="356">
        <v>0</v>
      </c>
      <c r="T702" s="356">
        <v>0</v>
      </c>
      <c r="U702" s="356">
        <v>0</v>
      </c>
      <c r="V702" s="355">
        <v>0</v>
      </c>
      <c r="W702" s="355">
        <v>0</v>
      </c>
      <c r="X702" s="355">
        <v>1404.9</v>
      </c>
      <c r="Y702" s="357">
        <v>0</v>
      </c>
    </row>
    <row r="703" spans="1:25" x14ac:dyDescent="0.25">
      <c r="A703" s="354">
        <v>44834.083333333336</v>
      </c>
      <c r="B703" s="355">
        <v>0</v>
      </c>
      <c r="C703" s="356">
        <v>0</v>
      </c>
      <c r="D703" s="356">
        <v>0</v>
      </c>
      <c r="E703" s="356">
        <v>0</v>
      </c>
      <c r="F703" s="356">
        <v>0</v>
      </c>
      <c r="G703" s="355">
        <v>0</v>
      </c>
      <c r="H703" s="356">
        <v>0</v>
      </c>
      <c r="I703" s="356">
        <v>0</v>
      </c>
      <c r="J703" s="356">
        <v>0</v>
      </c>
      <c r="K703" s="356">
        <v>0</v>
      </c>
      <c r="L703" s="355">
        <v>295</v>
      </c>
      <c r="M703" s="356">
        <v>385</v>
      </c>
      <c r="N703" s="356">
        <v>340</v>
      </c>
      <c r="O703" s="356">
        <v>189.9</v>
      </c>
      <c r="P703" s="356">
        <v>195</v>
      </c>
      <c r="Q703" s="355">
        <v>0</v>
      </c>
      <c r="R703" s="356">
        <v>0</v>
      </c>
      <c r="S703" s="356">
        <v>0</v>
      </c>
      <c r="T703" s="356">
        <v>0</v>
      </c>
      <c r="U703" s="356">
        <v>0</v>
      </c>
      <c r="V703" s="355">
        <v>0</v>
      </c>
      <c r="W703" s="355">
        <v>0</v>
      </c>
      <c r="X703" s="355">
        <v>1404.9</v>
      </c>
      <c r="Y703" s="357">
        <v>0</v>
      </c>
    </row>
    <row r="704" spans="1:25" x14ac:dyDescent="0.25">
      <c r="A704" s="354">
        <v>44834.125</v>
      </c>
      <c r="B704" s="355">
        <v>0</v>
      </c>
      <c r="C704" s="356">
        <v>0</v>
      </c>
      <c r="D704" s="356">
        <v>0</v>
      </c>
      <c r="E704" s="356">
        <v>0</v>
      </c>
      <c r="F704" s="356">
        <v>0</v>
      </c>
      <c r="G704" s="355">
        <v>0</v>
      </c>
      <c r="H704" s="356">
        <v>0</v>
      </c>
      <c r="I704" s="356">
        <v>0</v>
      </c>
      <c r="J704" s="356">
        <v>0</v>
      </c>
      <c r="K704" s="356">
        <v>0</v>
      </c>
      <c r="L704" s="355">
        <v>295</v>
      </c>
      <c r="M704" s="356">
        <v>385</v>
      </c>
      <c r="N704" s="356">
        <v>340</v>
      </c>
      <c r="O704" s="356">
        <v>189.9</v>
      </c>
      <c r="P704" s="356">
        <v>195</v>
      </c>
      <c r="Q704" s="355">
        <v>0</v>
      </c>
      <c r="R704" s="356">
        <v>0</v>
      </c>
      <c r="S704" s="356">
        <v>0</v>
      </c>
      <c r="T704" s="356">
        <v>0</v>
      </c>
      <c r="U704" s="356">
        <v>0</v>
      </c>
      <c r="V704" s="355">
        <v>0</v>
      </c>
      <c r="W704" s="355">
        <v>0</v>
      </c>
      <c r="X704" s="355">
        <v>1404.9</v>
      </c>
      <c r="Y704" s="357">
        <v>0</v>
      </c>
    </row>
    <row r="705" spans="1:25" x14ac:dyDescent="0.25">
      <c r="A705" s="354">
        <v>44834.166666666664</v>
      </c>
      <c r="B705" s="355">
        <v>0</v>
      </c>
      <c r="C705" s="356">
        <v>0</v>
      </c>
      <c r="D705" s="356">
        <v>0</v>
      </c>
      <c r="E705" s="356">
        <v>0</v>
      </c>
      <c r="F705" s="356">
        <v>0</v>
      </c>
      <c r="G705" s="355">
        <v>0</v>
      </c>
      <c r="H705" s="356">
        <v>0</v>
      </c>
      <c r="I705" s="356">
        <v>0</v>
      </c>
      <c r="J705" s="356">
        <v>0</v>
      </c>
      <c r="K705" s="356">
        <v>0</v>
      </c>
      <c r="L705" s="355">
        <v>295</v>
      </c>
      <c r="M705" s="356">
        <v>385</v>
      </c>
      <c r="N705" s="356">
        <v>340</v>
      </c>
      <c r="O705" s="356">
        <v>189.9</v>
      </c>
      <c r="P705" s="356">
        <v>195</v>
      </c>
      <c r="Q705" s="355">
        <v>0</v>
      </c>
      <c r="R705" s="356">
        <v>0</v>
      </c>
      <c r="S705" s="356">
        <v>0</v>
      </c>
      <c r="T705" s="356">
        <v>0</v>
      </c>
      <c r="U705" s="356">
        <v>0</v>
      </c>
      <c r="V705" s="355">
        <v>0</v>
      </c>
      <c r="W705" s="355">
        <v>0</v>
      </c>
      <c r="X705" s="355">
        <v>1404.9</v>
      </c>
      <c r="Y705" s="357">
        <v>0</v>
      </c>
    </row>
    <row r="706" spans="1:25" x14ac:dyDescent="0.25">
      <c r="A706" s="354">
        <v>44834.208333333336</v>
      </c>
      <c r="B706" s="355">
        <v>0</v>
      </c>
      <c r="C706" s="356">
        <v>0</v>
      </c>
      <c r="D706" s="356">
        <v>0</v>
      </c>
      <c r="E706" s="356">
        <v>0</v>
      </c>
      <c r="F706" s="356">
        <v>0</v>
      </c>
      <c r="G706" s="355">
        <v>0</v>
      </c>
      <c r="H706" s="356">
        <v>0</v>
      </c>
      <c r="I706" s="356">
        <v>0</v>
      </c>
      <c r="J706" s="356">
        <v>0</v>
      </c>
      <c r="K706" s="356">
        <v>0</v>
      </c>
      <c r="L706" s="355">
        <v>295</v>
      </c>
      <c r="M706" s="356">
        <v>385</v>
      </c>
      <c r="N706" s="356">
        <v>340</v>
      </c>
      <c r="O706" s="356">
        <v>189.9</v>
      </c>
      <c r="P706" s="356">
        <v>195</v>
      </c>
      <c r="Q706" s="355">
        <v>0</v>
      </c>
      <c r="R706" s="356">
        <v>0</v>
      </c>
      <c r="S706" s="356">
        <v>0</v>
      </c>
      <c r="T706" s="356">
        <v>0</v>
      </c>
      <c r="U706" s="356">
        <v>0</v>
      </c>
      <c r="V706" s="355">
        <v>0</v>
      </c>
      <c r="W706" s="355">
        <v>0</v>
      </c>
      <c r="X706" s="355">
        <v>1404.9</v>
      </c>
      <c r="Y706" s="357">
        <v>0</v>
      </c>
    </row>
    <row r="707" spans="1:25" x14ac:dyDescent="0.25">
      <c r="A707" s="354">
        <v>44834.25</v>
      </c>
      <c r="B707" s="355">
        <v>0</v>
      </c>
      <c r="C707" s="356">
        <v>0</v>
      </c>
      <c r="D707" s="356">
        <v>0</v>
      </c>
      <c r="E707" s="356">
        <v>0</v>
      </c>
      <c r="F707" s="356">
        <v>0</v>
      </c>
      <c r="G707" s="355">
        <v>0</v>
      </c>
      <c r="H707" s="356">
        <v>0</v>
      </c>
      <c r="I707" s="356">
        <v>0</v>
      </c>
      <c r="J707" s="356">
        <v>0</v>
      </c>
      <c r="K707" s="356">
        <v>0</v>
      </c>
      <c r="L707" s="355">
        <v>295</v>
      </c>
      <c r="M707" s="356">
        <v>385</v>
      </c>
      <c r="N707" s="356">
        <v>340</v>
      </c>
      <c r="O707" s="356">
        <v>189.9</v>
      </c>
      <c r="P707" s="356">
        <v>195</v>
      </c>
      <c r="Q707" s="355">
        <v>0</v>
      </c>
      <c r="R707" s="356">
        <v>0</v>
      </c>
      <c r="S707" s="356">
        <v>0</v>
      </c>
      <c r="T707" s="356">
        <v>0</v>
      </c>
      <c r="U707" s="356">
        <v>0</v>
      </c>
      <c r="V707" s="355">
        <v>0</v>
      </c>
      <c r="W707" s="355">
        <v>0</v>
      </c>
      <c r="X707" s="355">
        <v>1404.9</v>
      </c>
      <c r="Y707" s="357">
        <v>0</v>
      </c>
    </row>
    <row r="708" spans="1:25" x14ac:dyDescent="0.25">
      <c r="A708" s="354">
        <v>44834.291666666664</v>
      </c>
      <c r="B708" s="355">
        <v>0</v>
      </c>
      <c r="C708" s="356">
        <v>0</v>
      </c>
      <c r="D708" s="356">
        <v>0</v>
      </c>
      <c r="E708" s="356">
        <v>0</v>
      </c>
      <c r="F708" s="356">
        <v>0</v>
      </c>
      <c r="G708" s="355">
        <v>0</v>
      </c>
      <c r="H708" s="356">
        <v>0</v>
      </c>
      <c r="I708" s="356">
        <v>0</v>
      </c>
      <c r="J708" s="356">
        <v>0</v>
      </c>
      <c r="K708" s="356">
        <v>0</v>
      </c>
      <c r="L708" s="355">
        <v>295</v>
      </c>
      <c r="M708" s="356">
        <v>385</v>
      </c>
      <c r="N708" s="356">
        <v>340</v>
      </c>
      <c r="O708" s="356">
        <v>189.9</v>
      </c>
      <c r="P708" s="356">
        <v>195</v>
      </c>
      <c r="Q708" s="355">
        <v>0</v>
      </c>
      <c r="R708" s="356">
        <v>0</v>
      </c>
      <c r="S708" s="356">
        <v>0</v>
      </c>
      <c r="T708" s="356">
        <v>0</v>
      </c>
      <c r="U708" s="356">
        <v>0</v>
      </c>
      <c r="V708" s="355">
        <v>0</v>
      </c>
      <c r="W708" s="355">
        <v>0</v>
      </c>
      <c r="X708" s="355">
        <v>1404.9</v>
      </c>
      <c r="Y708" s="357">
        <v>0</v>
      </c>
    </row>
    <row r="709" spans="1:25" x14ac:dyDescent="0.25">
      <c r="A709" s="354">
        <v>44834.333333333336</v>
      </c>
      <c r="B709" s="355">
        <v>0</v>
      </c>
      <c r="C709" s="356">
        <v>0</v>
      </c>
      <c r="D709" s="356">
        <v>0</v>
      </c>
      <c r="E709" s="356">
        <v>0</v>
      </c>
      <c r="F709" s="356">
        <v>0</v>
      </c>
      <c r="G709" s="355">
        <v>0</v>
      </c>
      <c r="H709" s="356">
        <v>0</v>
      </c>
      <c r="I709" s="356">
        <v>0</v>
      </c>
      <c r="J709" s="356">
        <v>0</v>
      </c>
      <c r="K709" s="356">
        <v>0</v>
      </c>
      <c r="L709" s="355">
        <v>295</v>
      </c>
      <c r="M709" s="356">
        <v>385</v>
      </c>
      <c r="N709" s="356">
        <v>340</v>
      </c>
      <c r="O709" s="356">
        <v>189.9</v>
      </c>
      <c r="P709" s="356">
        <v>195</v>
      </c>
      <c r="Q709" s="355">
        <v>0</v>
      </c>
      <c r="R709" s="356">
        <v>0</v>
      </c>
      <c r="S709" s="356">
        <v>0</v>
      </c>
      <c r="T709" s="356">
        <v>0</v>
      </c>
      <c r="U709" s="356">
        <v>0</v>
      </c>
      <c r="V709" s="355">
        <v>0</v>
      </c>
      <c r="W709" s="355">
        <v>0</v>
      </c>
      <c r="X709" s="355">
        <v>1404.9</v>
      </c>
      <c r="Y709" s="357">
        <v>0</v>
      </c>
    </row>
    <row r="710" spans="1:25" x14ac:dyDescent="0.25">
      <c r="A710" s="354">
        <v>44834.375</v>
      </c>
      <c r="B710" s="355">
        <v>0</v>
      </c>
      <c r="C710" s="356">
        <v>0</v>
      </c>
      <c r="D710" s="356">
        <v>0</v>
      </c>
      <c r="E710" s="356">
        <v>0</v>
      </c>
      <c r="F710" s="356">
        <v>0</v>
      </c>
      <c r="G710" s="355">
        <v>0</v>
      </c>
      <c r="H710" s="356">
        <v>0</v>
      </c>
      <c r="I710" s="356">
        <v>0</v>
      </c>
      <c r="J710" s="356">
        <v>0</v>
      </c>
      <c r="K710" s="356">
        <v>0</v>
      </c>
      <c r="L710" s="355">
        <v>295</v>
      </c>
      <c r="M710" s="356">
        <v>385</v>
      </c>
      <c r="N710" s="356">
        <v>340</v>
      </c>
      <c r="O710" s="356">
        <v>189.9</v>
      </c>
      <c r="P710" s="356">
        <v>195</v>
      </c>
      <c r="Q710" s="355">
        <v>0</v>
      </c>
      <c r="R710" s="356">
        <v>0</v>
      </c>
      <c r="S710" s="356">
        <v>0</v>
      </c>
      <c r="T710" s="356">
        <v>0</v>
      </c>
      <c r="U710" s="356">
        <v>0</v>
      </c>
      <c r="V710" s="355">
        <v>0</v>
      </c>
      <c r="W710" s="355">
        <v>0</v>
      </c>
      <c r="X710" s="355">
        <v>1404.9</v>
      </c>
      <c r="Y710" s="357">
        <v>0</v>
      </c>
    </row>
    <row r="711" spans="1:25" x14ac:dyDescent="0.25">
      <c r="A711" s="354">
        <v>44834.416666666664</v>
      </c>
      <c r="B711" s="355">
        <v>0</v>
      </c>
      <c r="C711" s="356">
        <v>0</v>
      </c>
      <c r="D711" s="356">
        <v>0</v>
      </c>
      <c r="E711" s="356">
        <v>0</v>
      </c>
      <c r="F711" s="356">
        <v>0</v>
      </c>
      <c r="G711" s="355">
        <v>0</v>
      </c>
      <c r="H711" s="356">
        <v>0</v>
      </c>
      <c r="I711" s="356">
        <v>0</v>
      </c>
      <c r="J711" s="356">
        <v>0</v>
      </c>
      <c r="K711" s="356">
        <v>0</v>
      </c>
      <c r="L711" s="355">
        <v>295</v>
      </c>
      <c r="M711" s="356">
        <v>385</v>
      </c>
      <c r="N711" s="356">
        <v>340</v>
      </c>
      <c r="O711" s="356">
        <v>189.9</v>
      </c>
      <c r="P711" s="356">
        <v>195</v>
      </c>
      <c r="Q711" s="355">
        <v>0</v>
      </c>
      <c r="R711" s="356">
        <v>0</v>
      </c>
      <c r="S711" s="356">
        <v>0</v>
      </c>
      <c r="T711" s="356">
        <v>0</v>
      </c>
      <c r="U711" s="356">
        <v>0</v>
      </c>
      <c r="V711" s="355">
        <v>0</v>
      </c>
      <c r="W711" s="355">
        <v>0</v>
      </c>
      <c r="X711" s="355">
        <v>1404.9</v>
      </c>
      <c r="Y711" s="357">
        <v>0</v>
      </c>
    </row>
    <row r="712" spans="1:25" x14ac:dyDescent="0.25">
      <c r="A712" s="354">
        <v>44834.458333333336</v>
      </c>
      <c r="B712" s="355">
        <v>0</v>
      </c>
      <c r="C712" s="356">
        <v>0</v>
      </c>
      <c r="D712" s="356">
        <v>0</v>
      </c>
      <c r="E712" s="356">
        <v>0</v>
      </c>
      <c r="F712" s="356">
        <v>0</v>
      </c>
      <c r="G712" s="355">
        <v>0</v>
      </c>
      <c r="H712" s="356">
        <v>0</v>
      </c>
      <c r="I712" s="356">
        <v>0</v>
      </c>
      <c r="J712" s="356">
        <v>0</v>
      </c>
      <c r="K712" s="356">
        <v>0</v>
      </c>
      <c r="L712" s="355">
        <v>295</v>
      </c>
      <c r="M712" s="356">
        <v>385</v>
      </c>
      <c r="N712" s="356">
        <v>340</v>
      </c>
      <c r="O712" s="356">
        <v>189.9</v>
      </c>
      <c r="P712" s="356">
        <v>195</v>
      </c>
      <c r="Q712" s="355">
        <v>0</v>
      </c>
      <c r="R712" s="356">
        <v>0</v>
      </c>
      <c r="S712" s="356">
        <v>0</v>
      </c>
      <c r="T712" s="356">
        <v>0</v>
      </c>
      <c r="U712" s="356">
        <v>0</v>
      </c>
      <c r="V712" s="355">
        <v>0</v>
      </c>
      <c r="W712" s="355">
        <v>0</v>
      </c>
      <c r="X712" s="355">
        <v>1404.9</v>
      </c>
      <c r="Y712" s="357">
        <v>0</v>
      </c>
    </row>
    <row r="713" spans="1:25" x14ac:dyDescent="0.25">
      <c r="A713" s="354">
        <v>44834.5</v>
      </c>
      <c r="B713" s="355">
        <v>0</v>
      </c>
      <c r="C713" s="356">
        <v>0</v>
      </c>
      <c r="D713" s="356">
        <v>0</v>
      </c>
      <c r="E713" s="356">
        <v>0</v>
      </c>
      <c r="F713" s="356">
        <v>0</v>
      </c>
      <c r="G713" s="355">
        <v>0</v>
      </c>
      <c r="H713" s="356">
        <v>0</v>
      </c>
      <c r="I713" s="356">
        <v>0</v>
      </c>
      <c r="J713" s="356">
        <v>0</v>
      </c>
      <c r="K713" s="356">
        <v>0</v>
      </c>
      <c r="L713" s="355">
        <v>295</v>
      </c>
      <c r="M713" s="356">
        <v>385</v>
      </c>
      <c r="N713" s="356">
        <v>340</v>
      </c>
      <c r="O713" s="356">
        <v>189.9</v>
      </c>
      <c r="P713" s="356">
        <v>195</v>
      </c>
      <c r="Q713" s="355">
        <v>0</v>
      </c>
      <c r="R713" s="356">
        <v>0</v>
      </c>
      <c r="S713" s="356">
        <v>0</v>
      </c>
      <c r="T713" s="356">
        <v>0</v>
      </c>
      <c r="U713" s="356">
        <v>0</v>
      </c>
      <c r="V713" s="355">
        <v>0</v>
      </c>
      <c r="W713" s="355">
        <v>0</v>
      </c>
      <c r="X713" s="355">
        <v>1404.9</v>
      </c>
      <c r="Y713" s="357">
        <v>0</v>
      </c>
    </row>
    <row r="714" spans="1:25" x14ac:dyDescent="0.25">
      <c r="A714" s="354">
        <v>44834.541666666664</v>
      </c>
      <c r="B714" s="355">
        <v>0</v>
      </c>
      <c r="C714" s="356">
        <v>0</v>
      </c>
      <c r="D714" s="356">
        <v>0</v>
      </c>
      <c r="E714" s="356">
        <v>0</v>
      </c>
      <c r="F714" s="356">
        <v>0</v>
      </c>
      <c r="G714" s="355">
        <v>0</v>
      </c>
      <c r="H714" s="356">
        <v>0</v>
      </c>
      <c r="I714" s="356">
        <v>0</v>
      </c>
      <c r="J714" s="356">
        <v>0</v>
      </c>
      <c r="K714" s="356">
        <v>0</v>
      </c>
      <c r="L714" s="355">
        <v>295</v>
      </c>
      <c r="M714" s="356">
        <v>385</v>
      </c>
      <c r="N714" s="356">
        <v>340</v>
      </c>
      <c r="O714" s="356">
        <v>189.9</v>
      </c>
      <c r="P714" s="356">
        <v>195</v>
      </c>
      <c r="Q714" s="355">
        <v>0</v>
      </c>
      <c r="R714" s="356">
        <v>0</v>
      </c>
      <c r="S714" s="356">
        <v>0</v>
      </c>
      <c r="T714" s="356">
        <v>0</v>
      </c>
      <c r="U714" s="356">
        <v>0</v>
      </c>
      <c r="V714" s="355">
        <v>0</v>
      </c>
      <c r="W714" s="355">
        <v>0</v>
      </c>
      <c r="X714" s="355">
        <v>1404.9</v>
      </c>
      <c r="Y714" s="357">
        <v>0</v>
      </c>
    </row>
    <row r="715" spans="1:25" x14ac:dyDescent="0.25">
      <c r="A715" s="354">
        <v>44834.583333333336</v>
      </c>
      <c r="B715" s="355">
        <v>0</v>
      </c>
      <c r="C715" s="356">
        <v>0</v>
      </c>
      <c r="D715" s="356">
        <v>0</v>
      </c>
      <c r="E715" s="356">
        <v>0</v>
      </c>
      <c r="F715" s="356">
        <v>0</v>
      </c>
      <c r="G715" s="355">
        <v>0</v>
      </c>
      <c r="H715" s="356">
        <v>0</v>
      </c>
      <c r="I715" s="356">
        <v>0</v>
      </c>
      <c r="J715" s="356">
        <v>0</v>
      </c>
      <c r="K715" s="356">
        <v>0</v>
      </c>
      <c r="L715" s="355">
        <v>295</v>
      </c>
      <c r="M715" s="356">
        <v>385</v>
      </c>
      <c r="N715" s="356">
        <v>340</v>
      </c>
      <c r="O715" s="356">
        <v>189.9</v>
      </c>
      <c r="P715" s="356">
        <v>195</v>
      </c>
      <c r="Q715" s="355">
        <v>0</v>
      </c>
      <c r="R715" s="356">
        <v>0</v>
      </c>
      <c r="S715" s="356">
        <v>0</v>
      </c>
      <c r="T715" s="356">
        <v>0</v>
      </c>
      <c r="U715" s="356">
        <v>0</v>
      </c>
      <c r="V715" s="355">
        <v>0</v>
      </c>
      <c r="W715" s="355">
        <v>0</v>
      </c>
      <c r="X715" s="355">
        <v>1404.9</v>
      </c>
      <c r="Y715" s="357">
        <v>0</v>
      </c>
    </row>
    <row r="716" spans="1:25" x14ac:dyDescent="0.25">
      <c r="A716" s="354">
        <v>44834.625</v>
      </c>
      <c r="B716" s="355">
        <v>0</v>
      </c>
      <c r="C716" s="356">
        <v>0</v>
      </c>
      <c r="D716" s="356">
        <v>0</v>
      </c>
      <c r="E716" s="356">
        <v>0</v>
      </c>
      <c r="F716" s="356">
        <v>0</v>
      </c>
      <c r="G716" s="355">
        <v>0</v>
      </c>
      <c r="H716" s="356">
        <v>0</v>
      </c>
      <c r="I716" s="356">
        <v>0</v>
      </c>
      <c r="J716" s="356">
        <v>0</v>
      </c>
      <c r="K716" s="356">
        <v>0</v>
      </c>
      <c r="L716" s="355">
        <v>295</v>
      </c>
      <c r="M716" s="356">
        <v>385</v>
      </c>
      <c r="N716" s="356">
        <v>340</v>
      </c>
      <c r="O716" s="356">
        <v>189.9</v>
      </c>
      <c r="P716" s="356">
        <v>195</v>
      </c>
      <c r="Q716" s="355">
        <v>0</v>
      </c>
      <c r="R716" s="356">
        <v>0</v>
      </c>
      <c r="S716" s="356">
        <v>0</v>
      </c>
      <c r="T716" s="356">
        <v>0</v>
      </c>
      <c r="U716" s="356">
        <v>0</v>
      </c>
      <c r="V716" s="355">
        <v>0</v>
      </c>
      <c r="W716" s="355">
        <v>0</v>
      </c>
      <c r="X716" s="355">
        <v>1404.9</v>
      </c>
      <c r="Y716" s="357">
        <v>0</v>
      </c>
    </row>
    <row r="717" spans="1:25" x14ac:dyDescent="0.25">
      <c r="A717" s="354">
        <v>44834.666666666664</v>
      </c>
      <c r="B717" s="355">
        <v>0</v>
      </c>
      <c r="C717" s="356">
        <v>0</v>
      </c>
      <c r="D717" s="356">
        <v>0</v>
      </c>
      <c r="E717" s="356">
        <v>0</v>
      </c>
      <c r="F717" s="356">
        <v>0</v>
      </c>
      <c r="G717" s="355">
        <v>0</v>
      </c>
      <c r="H717" s="356">
        <v>0</v>
      </c>
      <c r="I717" s="356">
        <v>0</v>
      </c>
      <c r="J717" s="356">
        <v>0</v>
      </c>
      <c r="K717" s="356">
        <v>0</v>
      </c>
      <c r="L717" s="355">
        <v>295</v>
      </c>
      <c r="M717" s="356">
        <v>385</v>
      </c>
      <c r="N717" s="356">
        <v>340</v>
      </c>
      <c r="O717" s="356">
        <v>189.9</v>
      </c>
      <c r="P717" s="356">
        <v>195</v>
      </c>
      <c r="Q717" s="355">
        <v>0</v>
      </c>
      <c r="R717" s="356">
        <v>0</v>
      </c>
      <c r="S717" s="356">
        <v>0</v>
      </c>
      <c r="T717" s="356">
        <v>0</v>
      </c>
      <c r="U717" s="356">
        <v>0</v>
      </c>
      <c r="V717" s="355">
        <v>0</v>
      </c>
      <c r="W717" s="355">
        <v>0</v>
      </c>
      <c r="X717" s="355">
        <v>1404.9</v>
      </c>
      <c r="Y717" s="357">
        <v>0</v>
      </c>
    </row>
    <row r="718" spans="1:25" x14ac:dyDescent="0.25">
      <c r="A718" s="354">
        <v>44834.708333333336</v>
      </c>
      <c r="B718" s="355">
        <v>0</v>
      </c>
      <c r="C718" s="356">
        <v>0</v>
      </c>
      <c r="D718" s="356">
        <v>0</v>
      </c>
      <c r="E718" s="356">
        <v>0</v>
      </c>
      <c r="F718" s="356">
        <v>0</v>
      </c>
      <c r="G718" s="355">
        <v>0</v>
      </c>
      <c r="H718" s="356">
        <v>0</v>
      </c>
      <c r="I718" s="356">
        <v>0</v>
      </c>
      <c r="J718" s="356">
        <v>0</v>
      </c>
      <c r="K718" s="356">
        <v>0</v>
      </c>
      <c r="L718" s="355">
        <v>295</v>
      </c>
      <c r="M718" s="356">
        <v>385</v>
      </c>
      <c r="N718" s="356">
        <v>340</v>
      </c>
      <c r="O718" s="356">
        <v>189.9</v>
      </c>
      <c r="P718" s="356">
        <v>195</v>
      </c>
      <c r="Q718" s="355">
        <v>0</v>
      </c>
      <c r="R718" s="356">
        <v>0</v>
      </c>
      <c r="S718" s="356">
        <v>0</v>
      </c>
      <c r="T718" s="356">
        <v>0</v>
      </c>
      <c r="U718" s="356">
        <v>0</v>
      </c>
      <c r="V718" s="355">
        <v>0</v>
      </c>
      <c r="W718" s="355">
        <v>0</v>
      </c>
      <c r="X718" s="355">
        <v>1404.9</v>
      </c>
      <c r="Y718" s="357">
        <v>0</v>
      </c>
    </row>
    <row r="719" spans="1:25" x14ac:dyDescent="0.25">
      <c r="A719" s="354">
        <v>44834.75</v>
      </c>
      <c r="B719" s="355">
        <v>0</v>
      </c>
      <c r="C719" s="356">
        <v>0</v>
      </c>
      <c r="D719" s="356">
        <v>0</v>
      </c>
      <c r="E719" s="356">
        <v>0</v>
      </c>
      <c r="F719" s="356">
        <v>0</v>
      </c>
      <c r="G719" s="355">
        <v>0</v>
      </c>
      <c r="H719" s="356">
        <v>0</v>
      </c>
      <c r="I719" s="356">
        <v>0</v>
      </c>
      <c r="J719" s="356">
        <v>0</v>
      </c>
      <c r="K719" s="356">
        <v>0</v>
      </c>
      <c r="L719" s="355">
        <v>295</v>
      </c>
      <c r="M719" s="356">
        <v>385</v>
      </c>
      <c r="N719" s="356">
        <v>340</v>
      </c>
      <c r="O719" s="356">
        <v>189.9</v>
      </c>
      <c r="P719" s="356">
        <v>195</v>
      </c>
      <c r="Q719" s="355">
        <v>0</v>
      </c>
      <c r="R719" s="356">
        <v>0</v>
      </c>
      <c r="S719" s="356">
        <v>0</v>
      </c>
      <c r="T719" s="356">
        <v>0</v>
      </c>
      <c r="U719" s="356">
        <v>0</v>
      </c>
      <c r="V719" s="355">
        <v>0</v>
      </c>
      <c r="W719" s="355">
        <v>0</v>
      </c>
      <c r="X719" s="355">
        <v>1404.9</v>
      </c>
      <c r="Y719" s="357">
        <v>0</v>
      </c>
    </row>
    <row r="720" spans="1:25" x14ac:dyDescent="0.25">
      <c r="A720" s="354">
        <v>44834.791666666664</v>
      </c>
      <c r="B720" s="355">
        <v>0</v>
      </c>
      <c r="C720" s="356">
        <v>0</v>
      </c>
      <c r="D720" s="356">
        <v>0</v>
      </c>
      <c r="E720" s="356">
        <v>0</v>
      </c>
      <c r="F720" s="356">
        <v>0</v>
      </c>
      <c r="G720" s="355">
        <v>0</v>
      </c>
      <c r="H720" s="356">
        <v>0</v>
      </c>
      <c r="I720" s="356">
        <v>0</v>
      </c>
      <c r="J720" s="356">
        <v>0</v>
      </c>
      <c r="K720" s="356">
        <v>0</v>
      </c>
      <c r="L720" s="355">
        <v>295</v>
      </c>
      <c r="M720" s="356">
        <v>385</v>
      </c>
      <c r="N720" s="356">
        <v>340</v>
      </c>
      <c r="O720" s="356">
        <v>189.9</v>
      </c>
      <c r="P720" s="356">
        <v>195</v>
      </c>
      <c r="Q720" s="355">
        <v>0</v>
      </c>
      <c r="R720" s="356">
        <v>0</v>
      </c>
      <c r="S720" s="356">
        <v>0</v>
      </c>
      <c r="T720" s="356">
        <v>0</v>
      </c>
      <c r="U720" s="356">
        <v>0</v>
      </c>
      <c r="V720" s="355">
        <v>0</v>
      </c>
      <c r="W720" s="355">
        <v>0</v>
      </c>
      <c r="X720" s="355">
        <v>1404.9</v>
      </c>
      <c r="Y720" s="357">
        <v>0</v>
      </c>
    </row>
    <row r="721" spans="1:25" x14ac:dyDescent="0.25">
      <c r="A721" s="354">
        <v>44834.833333333336</v>
      </c>
      <c r="B721" s="355">
        <v>0</v>
      </c>
      <c r="C721" s="356">
        <v>0</v>
      </c>
      <c r="D721" s="356">
        <v>0</v>
      </c>
      <c r="E721" s="356">
        <v>0</v>
      </c>
      <c r="F721" s="356">
        <v>0</v>
      </c>
      <c r="G721" s="355">
        <v>0</v>
      </c>
      <c r="H721" s="356">
        <v>0</v>
      </c>
      <c r="I721" s="356">
        <v>0</v>
      </c>
      <c r="J721" s="356">
        <v>0</v>
      </c>
      <c r="K721" s="356">
        <v>0</v>
      </c>
      <c r="L721" s="355">
        <v>295</v>
      </c>
      <c r="M721" s="356">
        <v>385</v>
      </c>
      <c r="N721" s="356">
        <v>340</v>
      </c>
      <c r="O721" s="356">
        <v>189.9</v>
      </c>
      <c r="P721" s="356">
        <v>195</v>
      </c>
      <c r="Q721" s="355">
        <v>0</v>
      </c>
      <c r="R721" s="356">
        <v>0</v>
      </c>
      <c r="S721" s="356">
        <v>0</v>
      </c>
      <c r="T721" s="356">
        <v>0</v>
      </c>
      <c r="U721" s="356">
        <v>0</v>
      </c>
      <c r="V721" s="355">
        <v>0</v>
      </c>
      <c r="W721" s="355">
        <v>0</v>
      </c>
      <c r="X721" s="355">
        <v>1404.9</v>
      </c>
      <c r="Y721" s="357">
        <v>0</v>
      </c>
    </row>
    <row r="722" spans="1:25" x14ac:dyDescent="0.25">
      <c r="A722" s="354">
        <v>44834.875</v>
      </c>
      <c r="B722" s="355">
        <v>0</v>
      </c>
      <c r="C722" s="356">
        <v>0</v>
      </c>
      <c r="D722" s="356">
        <v>0</v>
      </c>
      <c r="E722" s="356">
        <v>0</v>
      </c>
      <c r="F722" s="356">
        <v>0</v>
      </c>
      <c r="G722" s="355">
        <v>0</v>
      </c>
      <c r="H722" s="356">
        <v>0</v>
      </c>
      <c r="I722" s="356">
        <v>0</v>
      </c>
      <c r="J722" s="356">
        <v>0</v>
      </c>
      <c r="K722" s="356">
        <v>0</v>
      </c>
      <c r="L722" s="355">
        <v>295</v>
      </c>
      <c r="M722" s="356">
        <v>385</v>
      </c>
      <c r="N722" s="356">
        <v>340</v>
      </c>
      <c r="O722" s="356">
        <v>189.9</v>
      </c>
      <c r="P722" s="356">
        <v>195</v>
      </c>
      <c r="Q722" s="355">
        <v>0</v>
      </c>
      <c r="R722" s="356">
        <v>0</v>
      </c>
      <c r="S722" s="356">
        <v>0</v>
      </c>
      <c r="T722" s="356">
        <v>0</v>
      </c>
      <c r="U722" s="356">
        <v>0</v>
      </c>
      <c r="V722" s="355">
        <v>0</v>
      </c>
      <c r="W722" s="355">
        <v>0</v>
      </c>
      <c r="X722" s="355">
        <v>1404.9</v>
      </c>
      <c r="Y722" s="357">
        <v>0</v>
      </c>
    </row>
    <row r="723" spans="1:25" x14ac:dyDescent="0.25">
      <c r="A723" s="354">
        <v>44834.916666666664</v>
      </c>
      <c r="B723" s="355">
        <v>0</v>
      </c>
      <c r="C723" s="356">
        <v>0</v>
      </c>
      <c r="D723" s="356">
        <v>0</v>
      </c>
      <c r="E723" s="356">
        <v>0</v>
      </c>
      <c r="F723" s="356">
        <v>0</v>
      </c>
      <c r="G723" s="355">
        <v>0</v>
      </c>
      <c r="H723" s="356">
        <v>0</v>
      </c>
      <c r="I723" s="356">
        <v>0</v>
      </c>
      <c r="J723" s="356">
        <v>0</v>
      </c>
      <c r="K723" s="356">
        <v>0</v>
      </c>
      <c r="L723" s="355">
        <v>295</v>
      </c>
      <c r="M723" s="356">
        <v>385</v>
      </c>
      <c r="N723" s="356">
        <v>340</v>
      </c>
      <c r="O723" s="356">
        <v>189.9</v>
      </c>
      <c r="P723" s="356">
        <v>195</v>
      </c>
      <c r="Q723" s="355">
        <v>0</v>
      </c>
      <c r="R723" s="356">
        <v>0</v>
      </c>
      <c r="S723" s="356">
        <v>0</v>
      </c>
      <c r="T723" s="356">
        <v>0</v>
      </c>
      <c r="U723" s="356">
        <v>0</v>
      </c>
      <c r="V723" s="355">
        <v>0</v>
      </c>
      <c r="W723" s="355">
        <v>0</v>
      </c>
      <c r="X723" s="355">
        <v>1404.9</v>
      </c>
      <c r="Y723" s="357">
        <v>0</v>
      </c>
    </row>
    <row r="724" spans="1:25" x14ac:dyDescent="0.25">
      <c r="A724" s="354">
        <v>44834.958333333336</v>
      </c>
      <c r="B724" s="355">
        <v>0</v>
      </c>
      <c r="C724" s="356">
        <v>0</v>
      </c>
      <c r="D724" s="356">
        <v>0</v>
      </c>
      <c r="E724" s="356">
        <v>0</v>
      </c>
      <c r="F724" s="356">
        <v>0</v>
      </c>
      <c r="G724" s="355">
        <v>0</v>
      </c>
      <c r="H724" s="356">
        <v>0</v>
      </c>
      <c r="I724" s="356">
        <v>0</v>
      </c>
      <c r="J724" s="356">
        <v>0</v>
      </c>
      <c r="K724" s="356">
        <v>0</v>
      </c>
      <c r="L724" s="355">
        <v>295</v>
      </c>
      <c r="M724" s="356">
        <v>385</v>
      </c>
      <c r="N724" s="356">
        <v>340</v>
      </c>
      <c r="O724" s="356">
        <v>189.9</v>
      </c>
      <c r="P724" s="356">
        <v>195</v>
      </c>
      <c r="Q724" s="355">
        <v>0</v>
      </c>
      <c r="R724" s="356">
        <v>0</v>
      </c>
      <c r="S724" s="356">
        <v>0</v>
      </c>
      <c r="T724" s="356">
        <v>0</v>
      </c>
      <c r="U724" s="356">
        <v>0</v>
      </c>
      <c r="V724" s="355">
        <v>0</v>
      </c>
      <c r="W724" s="355">
        <v>0</v>
      </c>
      <c r="X724" s="355">
        <v>1404.9</v>
      </c>
      <c r="Y724" s="357">
        <v>0</v>
      </c>
    </row>
    <row r="725" spans="1:25" x14ac:dyDescent="0.25">
      <c r="A725" s="358">
        <v>44835</v>
      </c>
      <c r="B725" s="359">
        <v>0</v>
      </c>
      <c r="C725" s="360">
        <v>0</v>
      </c>
      <c r="D725" s="360">
        <v>0</v>
      </c>
      <c r="E725" s="360">
        <v>0</v>
      </c>
      <c r="F725" s="360">
        <v>0</v>
      </c>
      <c r="G725" s="359">
        <v>0</v>
      </c>
      <c r="H725" s="360">
        <v>0</v>
      </c>
      <c r="I725" s="360">
        <v>0</v>
      </c>
      <c r="J725" s="360">
        <v>0</v>
      </c>
      <c r="K725" s="360">
        <v>0</v>
      </c>
      <c r="L725" s="359">
        <v>295</v>
      </c>
      <c r="M725" s="360">
        <v>385</v>
      </c>
      <c r="N725" s="360">
        <v>340</v>
      </c>
      <c r="O725" s="360">
        <v>189.9</v>
      </c>
      <c r="P725" s="360">
        <v>195</v>
      </c>
      <c r="Q725" s="359">
        <v>0</v>
      </c>
      <c r="R725" s="360">
        <v>0</v>
      </c>
      <c r="S725" s="360">
        <v>0</v>
      </c>
      <c r="T725" s="360">
        <v>0</v>
      </c>
      <c r="U725" s="360">
        <v>0</v>
      </c>
      <c r="V725" s="359">
        <v>0</v>
      </c>
      <c r="W725" s="359">
        <v>0</v>
      </c>
      <c r="X725" s="359">
        <v>1404.9</v>
      </c>
      <c r="Y725" s="361">
        <v>0</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25" right="0.25" top="0.75" bottom="0.75" header="0.3" footer="0.3"/>
  <pageSetup scale="50" orientation="landscape" r:id="rId2"/>
  <headerFooter>
    <oddHeader>&amp;RKPSC Case No. 2023-00008
KIUC's First Set of Data Requests
Dated October 26, 2023
Item No. 3
Attachment 5
Page &amp;P of  &amp;N</oddHeader>
    <oddFooter>&amp;LPUE Calculation - September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zowMDo0Ny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8F58E6C-5DB2-4383-9B53-F6209E8564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12BBB7F8-8171-4C9C-B3F4-7BB4CA3E2D3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2023-10-27T19:01:24Z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1eb8f3cc-241b-48f1-acb8-7517deb04e64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{58F58E6C-5DB2-4383-9B53-F6209E856448}</vt:lpwstr>
  </property>
</Properties>
</file>