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Internal\01_Regulatory Services\02_Cases\2023 Cases\2023-00008 FAC 2-Year\06_All Filed Discovery\01_Staff Discovery\Set 2\As Filed\"/>
    </mc:Choice>
  </mc:AlternateContent>
  <xr:revisionPtr revIDLastSave="0" documentId="13_ncr:1_{F9262322-1C97-4550-8388-25CCC9A2F86F}" xr6:coauthVersionLast="47" xr6:coauthVersionMax="47" xr10:uidLastSave="{00000000-0000-0000-0000-000000000000}"/>
  <bookViews>
    <workbookView xWindow="28680" yWindow="-120" windowWidth="29040" windowHeight="15840" xr2:uid="{C191474E-BCA5-4FDD-98A4-284DEC3531B5}"/>
  </bookViews>
  <sheets>
    <sheet name="Sheet1" sheetId="1" r:id="rId1"/>
  </sheets>
  <definedNames>
    <definedName name="_xlnm.Print_Titles" localSheetId="0">Sheet1!$1:$10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H10" i="1" s="1"/>
  <c r="I10" i="1" s="1"/>
  <c r="J10" i="1" s="1"/>
  <c r="K10" i="1" s="1"/>
  <c r="L10" i="1" s="1"/>
  <c r="M10" i="1" s="1"/>
  <c r="N10" i="1" s="1"/>
  <c r="O10" i="1" s="1"/>
  <c r="P10" i="1" s="1"/>
  <c r="Q10" i="1" s="1"/>
  <c r="R10" i="1" s="1"/>
  <c r="S10" i="1" s="1"/>
  <c r="T10" i="1" s="1"/>
  <c r="U10" i="1" s="1"/>
  <c r="V10" i="1" s="1"/>
  <c r="W10" i="1" s="1"/>
  <c r="X10" i="1" s="1"/>
  <c r="Y10" i="1" s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B17" i="1" l="1"/>
  <c r="B26" i="1"/>
  <c r="C26" i="1" l="1"/>
  <c r="C17" i="1"/>
  <c r="E17" i="1" l="1"/>
  <c r="D17" i="1"/>
  <c r="E26" i="1"/>
  <c r="D26" i="1"/>
</calcChain>
</file>

<file path=xl/sharedStrings.xml><?xml version="1.0" encoding="utf-8"?>
<sst xmlns="http://schemas.openxmlformats.org/spreadsheetml/2006/main" count="27" uniqueCount="11">
  <si>
    <t>Mitchell (Full Plant) - High Sulfur</t>
  </si>
  <si>
    <t>Beginning Balance</t>
  </si>
  <si>
    <t>Total Receipts</t>
  </si>
  <si>
    <t>Total Disposed</t>
  </si>
  <si>
    <t>Ending Balance</t>
  </si>
  <si>
    <t>Mitchell (Full Plant) - Low Sulfur</t>
  </si>
  <si>
    <t>Kentucky Power Company
Inventory Levels
November 2020 - October 2022</t>
  </si>
  <si>
    <t xml:space="preserve">Coal Conservation Increment Strategy Use </t>
  </si>
  <si>
    <t>x</t>
  </si>
  <si>
    <r>
      <t xml:space="preserve">Days @ Full Load Burn </t>
    </r>
    <r>
      <rPr>
        <b/>
        <vertAlign val="superscript"/>
        <sz val="11"/>
        <color theme="1"/>
        <rFont val="Times New Roman"/>
        <family val="1"/>
      </rPr>
      <t>1</t>
    </r>
  </si>
  <si>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 xml:space="preserve"> Highlighted cells represent ending month inventory nearing PJM's 10-day rule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</si>
</sst>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</numFmts>
  <fonts count="7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indexed="8"/>
      <name val="Calibri"/>
      <family val="2"/>
    </font>
    <font>
      <sz val="10"/>
      <name val="MS Sans Serif"/>
    </font>
    <font>
      <b/>
      <sz val="10"/>
      <name val="MS Sans Serif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entury Gothic"/>
      <family val="2"/>
    </font>
    <font>
      <sz val="12"/>
      <color indexed="8"/>
      <name val="Arial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11"/>
      <color indexed="8"/>
      <name val="Arial Narrow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sz val="11"/>
      <color rgb="FF9C0006"/>
      <name val="Arial Narrow"/>
      <family val="2"/>
    </font>
    <font>
      <b/>
      <sz val="11"/>
      <color rgb="FFFA7D00"/>
      <name val="Arial Narrow"/>
      <family val="2"/>
    </font>
    <font>
      <b/>
      <sz val="11"/>
      <color theme="0"/>
      <name val="Arial Narrow"/>
      <family val="2"/>
    </font>
    <font>
      <sz val="10"/>
      <color theme="1"/>
      <name val="Calibri"/>
      <family val="2"/>
    </font>
    <font>
      <i/>
      <sz val="11"/>
      <color rgb="FF7F7F7F"/>
      <name val="Arial Narrow"/>
      <family val="2"/>
    </font>
    <font>
      <sz val="11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1"/>
      <color rgb="FF3F3F76"/>
      <name val="Arial Narrow"/>
      <family val="2"/>
    </font>
    <font>
      <sz val="11"/>
      <color rgb="FFFA7D00"/>
      <name val="Arial Narrow"/>
      <family val="2"/>
    </font>
    <font>
      <sz val="11"/>
      <color rgb="FF9C6500"/>
      <name val="Calibri"/>
      <family val="2"/>
      <scheme val="minor"/>
    </font>
    <font>
      <sz val="11"/>
      <color rgb="FF9C6500"/>
      <name val="Arial Narrow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rgb="FF3F3F3F"/>
      <name val="Arial Narrow"/>
      <family val="2"/>
    </font>
    <font>
      <b/>
      <sz val="18"/>
      <color theme="3"/>
      <name val="Calibri Light"/>
      <family val="2"/>
      <scheme val="major"/>
    </font>
    <font>
      <b/>
      <sz val="11"/>
      <color theme="1"/>
      <name val="Arial Narrow"/>
      <family val="2"/>
    </font>
    <font>
      <sz val="11"/>
      <color rgb="FFFF0000"/>
      <name val="Arial Narrow"/>
      <family val="2"/>
    </font>
    <font>
      <sz val="10"/>
      <name val="Arial Unicode MS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b/>
      <vertAlign val="superscript"/>
      <sz val="11"/>
      <color theme="1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mediumGray">
        <fgColor indexed="22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24">
    <xf numFmtId="0" fontId="0" fillId="0" borderId="0"/>
    <xf numFmtId="0" fontId="16" fillId="0" borderId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3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5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6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4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7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6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37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3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38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39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3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36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12" borderId="0" applyNumberFormat="0" applyBorder="0" applyAlignment="0" applyProtection="0"/>
    <xf numFmtId="0" fontId="15" fillId="12" borderId="0" applyNumberFormat="0" applyBorder="0" applyAlignment="0" applyProtection="0"/>
    <xf numFmtId="0" fontId="25" fillId="37" borderId="0" applyNumberFormat="0" applyBorder="0" applyAlignment="0" applyProtection="0"/>
    <xf numFmtId="0" fontId="47" fillId="12" borderId="0" applyNumberFormat="0" applyBorder="0" applyAlignment="0" applyProtection="0"/>
    <xf numFmtId="0" fontId="15" fillId="12" borderId="0" applyNumberFormat="0" applyBorder="0" applyAlignment="0" applyProtection="0"/>
    <xf numFmtId="0" fontId="47" fillId="16" borderId="0" applyNumberFormat="0" applyBorder="0" applyAlignment="0" applyProtection="0"/>
    <xf numFmtId="0" fontId="15" fillId="16" borderId="0" applyNumberFormat="0" applyBorder="0" applyAlignment="0" applyProtection="0"/>
    <xf numFmtId="0" fontId="25" fillId="41" borderId="0" applyNumberFormat="0" applyBorder="0" applyAlignment="0" applyProtection="0"/>
    <xf numFmtId="0" fontId="47" fillId="16" borderId="0" applyNumberFormat="0" applyBorder="0" applyAlignment="0" applyProtection="0"/>
    <xf numFmtId="0" fontId="15" fillId="16" borderId="0" applyNumberFormat="0" applyBorder="0" applyAlignment="0" applyProtection="0"/>
    <xf numFmtId="0" fontId="47" fillId="20" borderId="0" applyNumberFormat="0" applyBorder="0" applyAlignment="0" applyProtection="0"/>
    <xf numFmtId="0" fontId="15" fillId="20" borderId="0" applyNumberFormat="0" applyBorder="0" applyAlignment="0" applyProtection="0"/>
    <xf numFmtId="0" fontId="25" fillId="42" borderId="0" applyNumberFormat="0" applyBorder="0" applyAlignment="0" applyProtection="0"/>
    <xf numFmtId="0" fontId="47" fillId="20" borderId="0" applyNumberFormat="0" applyBorder="0" applyAlignment="0" applyProtection="0"/>
    <xf numFmtId="0" fontId="15" fillId="20" borderId="0" applyNumberFormat="0" applyBorder="0" applyAlignment="0" applyProtection="0"/>
    <xf numFmtId="0" fontId="47" fillId="24" borderId="0" applyNumberFormat="0" applyBorder="0" applyAlignment="0" applyProtection="0"/>
    <xf numFmtId="0" fontId="15" fillId="24" borderId="0" applyNumberFormat="0" applyBorder="0" applyAlignment="0" applyProtection="0"/>
    <xf numFmtId="0" fontId="25" fillId="39" borderId="0" applyNumberFormat="0" applyBorder="0" applyAlignment="0" applyProtection="0"/>
    <xf numFmtId="0" fontId="47" fillId="24" borderId="0" applyNumberFormat="0" applyBorder="0" applyAlignment="0" applyProtection="0"/>
    <xf numFmtId="0" fontId="15" fillId="24" borderId="0" applyNumberFormat="0" applyBorder="0" applyAlignment="0" applyProtection="0"/>
    <xf numFmtId="0" fontId="47" fillId="28" borderId="0" applyNumberFormat="0" applyBorder="0" applyAlignment="0" applyProtection="0"/>
    <xf numFmtId="0" fontId="15" fillId="28" borderId="0" applyNumberFormat="0" applyBorder="0" applyAlignment="0" applyProtection="0"/>
    <xf numFmtId="0" fontId="25" fillId="37" borderId="0" applyNumberFormat="0" applyBorder="0" applyAlignment="0" applyProtection="0"/>
    <xf numFmtId="0" fontId="47" fillId="28" borderId="0" applyNumberFormat="0" applyBorder="0" applyAlignment="0" applyProtection="0"/>
    <xf numFmtId="0" fontId="15" fillId="28" borderId="0" applyNumberFormat="0" applyBorder="0" applyAlignment="0" applyProtection="0"/>
    <xf numFmtId="0" fontId="47" fillId="32" borderId="0" applyNumberFormat="0" applyBorder="0" applyAlignment="0" applyProtection="0"/>
    <xf numFmtId="0" fontId="15" fillId="32" borderId="0" applyNumberFormat="0" applyBorder="0" applyAlignment="0" applyProtection="0"/>
    <xf numFmtId="0" fontId="25" fillId="35" borderId="0" applyNumberFormat="0" applyBorder="0" applyAlignment="0" applyProtection="0"/>
    <xf numFmtId="0" fontId="47" fillId="32" borderId="0" applyNumberFormat="0" applyBorder="0" applyAlignment="0" applyProtection="0"/>
    <xf numFmtId="0" fontId="15" fillId="32" borderId="0" applyNumberFormat="0" applyBorder="0" applyAlignment="0" applyProtection="0"/>
    <xf numFmtId="0" fontId="47" fillId="9" borderId="0" applyNumberFormat="0" applyBorder="0" applyAlignment="0" applyProtection="0"/>
    <xf numFmtId="0" fontId="15" fillId="9" borderId="0" applyNumberFormat="0" applyBorder="0" applyAlignment="0" applyProtection="0"/>
    <xf numFmtId="0" fontId="25" fillId="43" borderId="0" applyNumberFormat="0" applyBorder="0" applyAlignment="0" applyProtection="0"/>
    <xf numFmtId="0" fontId="47" fillId="9" borderId="0" applyNumberFormat="0" applyBorder="0" applyAlignment="0" applyProtection="0"/>
    <xf numFmtId="0" fontId="15" fillId="9" borderId="0" applyNumberFormat="0" applyBorder="0" applyAlignment="0" applyProtection="0"/>
    <xf numFmtId="0" fontId="47" fillId="13" borderId="0" applyNumberFormat="0" applyBorder="0" applyAlignment="0" applyProtection="0"/>
    <xf numFmtId="0" fontId="15" fillId="13" borderId="0" applyNumberFormat="0" applyBorder="0" applyAlignment="0" applyProtection="0"/>
    <xf numFmtId="0" fontId="25" fillId="41" borderId="0" applyNumberFormat="0" applyBorder="0" applyAlignment="0" applyProtection="0"/>
    <xf numFmtId="0" fontId="47" fillId="13" borderId="0" applyNumberFormat="0" applyBorder="0" applyAlignment="0" applyProtection="0"/>
    <xf numFmtId="0" fontId="15" fillId="13" borderId="0" applyNumberFormat="0" applyBorder="0" applyAlignment="0" applyProtection="0"/>
    <xf numFmtId="0" fontId="47" fillId="17" borderId="0" applyNumberFormat="0" applyBorder="0" applyAlignment="0" applyProtection="0"/>
    <xf numFmtId="0" fontId="15" fillId="17" borderId="0" applyNumberFormat="0" applyBorder="0" applyAlignment="0" applyProtection="0"/>
    <xf numFmtId="0" fontId="25" fillId="42" borderId="0" applyNumberFormat="0" applyBorder="0" applyAlignment="0" applyProtection="0"/>
    <xf numFmtId="0" fontId="47" fillId="17" borderId="0" applyNumberFormat="0" applyBorder="0" applyAlignment="0" applyProtection="0"/>
    <xf numFmtId="0" fontId="15" fillId="17" borderId="0" applyNumberFormat="0" applyBorder="0" applyAlignment="0" applyProtection="0"/>
    <xf numFmtId="0" fontId="47" fillId="21" borderId="0" applyNumberFormat="0" applyBorder="0" applyAlignment="0" applyProtection="0"/>
    <xf numFmtId="0" fontId="15" fillId="21" borderId="0" applyNumberFormat="0" applyBorder="0" applyAlignment="0" applyProtection="0"/>
    <xf numFmtId="0" fontId="25" fillId="45" borderId="0" applyNumberFormat="0" applyBorder="0" applyAlignment="0" applyProtection="0"/>
    <xf numFmtId="0" fontId="47" fillId="21" borderId="0" applyNumberFormat="0" applyBorder="0" applyAlignment="0" applyProtection="0"/>
    <xf numFmtId="0" fontId="15" fillId="21" borderId="0" applyNumberFormat="0" applyBorder="0" applyAlignment="0" applyProtection="0"/>
    <xf numFmtId="0" fontId="47" fillId="25" borderId="0" applyNumberFormat="0" applyBorder="0" applyAlignment="0" applyProtection="0"/>
    <xf numFmtId="0" fontId="15" fillId="25" borderId="0" applyNumberFormat="0" applyBorder="0" applyAlignment="0" applyProtection="0"/>
    <xf numFmtId="0" fontId="25" fillId="40" borderId="0" applyNumberFormat="0" applyBorder="0" applyAlignment="0" applyProtection="0"/>
    <xf numFmtId="0" fontId="47" fillId="25" borderId="0" applyNumberFormat="0" applyBorder="0" applyAlignment="0" applyProtection="0"/>
    <xf numFmtId="0" fontId="15" fillId="25" borderId="0" applyNumberFormat="0" applyBorder="0" applyAlignment="0" applyProtection="0"/>
    <xf numFmtId="0" fontId="47" fillId="29" borderId="0" applyNumberFormat="0" applyBorder="0" applyAlignment="0" applyProtection="0"/>
    <xf numFmtId="0" fontId="15" fillId="29" borderId="0" applyNumberFormat="0" applyBorder="0" applyAlignment="0" applyProtection="0"/>
    <xf numFmtId="0" fontId="25" fillId="44" borderId="0" applyNumberFormat="0" applyBorder="0" applyAlignment="0" applyProtection="0"/>
    <xf numFmtId="0" fontId="47" fillId="29" borderId="0" applyNumberFormat="0" applyBorder="0" applyAlignment="0" applyProtection="0"/>
    <xf numFmtId="0" fontId="15" fillId="29" borderId="0" applyNumberFormat="0" applyBorder="0" applyAlignment="0" applyProtection="0"/>
    <xf numFmtId="0" fontId="48" fillId="3" borderId="0" applyNumberFormat="0" applyBorder="0" applyAlignment="0" applyProtection="0"/>
    <xf numFmtId="0" fontId="6" fillId="3" borderId="0" applyNumberFormat="0" applyBorder="0" applyAlignment="0" applyProtection="0"/>
    <xf numFmtId="0" fontId="26" fillId="46" borderId="0" applyNumberFormat="0" applyBorder="0" applyAlignment="0" applyProtection="0"/>
    <xf numFmtId="0" fontId="48" fillId="3" borderId="0" applyNumberFormat="0" applyBorder="0" applyAlignment="0" applyProtection="0"/>
    <xf numFmtId="0" fontId="6" fillId="3" borderId="0" applyNumberFormat="0" applyBorder="0" applyAlignment="0" applyProtection="0"/>
    <xf numFmtId="0" fontId="49" fillId="6" borderId="4" applyNumberFormat="0" applyAlignment="0" applyProtection="0"/>
    <xf numFmtId="0" fontId="9" fillId="6" borderId="4" applyNumberFormat="0" applyAlignment="0" applyProtection="0"/>
    <xf numFmtId="0" fontId="40" fillId="47" borderId="10" applyNumberFormat="0" applyAlignment="0" applyProtection="0"/>
    <xf numFmtId="0" fontId="49" fillId="6" borderId="4" applyNumberFormat="0" applyAlignment="0" applyProtection="0"/>
    <xf numFmtId="0" fontId="9" fillId="6" borderId="4" applyNumberFormat="0" applyAlignment="0" applyProtection="0"/>
    <xf numFmtId="0" fontId="50" fillId="7" borderId="7" applyNumberFormat="0" applyAlignment="0" applyProtection="0"/>
    <xf numFmtId="0" fontId="11" fillId="7" borderId="7" applyNumberFormat="0" applyAlignment="0" applyProtection="0"/>
    <xf numFmtId="0" fontId="27" fillId="48" borderId="11" applyNumberFormat="0" applyAlignment="0" applyProtection="0"/>
    <xf numFmtId="0" fontId="50" fillId="7" borderId="7" applyNumberFormat="0" applyAlignment="0" applyProtection="0"/>
    <xf numFmtId="0" fontId="11" fillId="7" borderId="7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0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6" fillId="0" borderId="0" applyFont="0" applyFill="0" applyBorder="0" applyAlignment="0" applyProtection="0"/>
    <xf numFmtId="40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43" fontId="36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0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0" fontId="1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6" fillId="0" borderId="0" applyFont="0" applyFill="0" applyBorder="0" applyAlignment="0" applyProtection="0"/>
    <xf numFmtId="8" fontId="1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" fillId="2" borderId="0" applyNumberFormat="0" applyBorder="0" applyAlignment="0" applyProtection="0"/>
    <xf numFmtId="0" fontId="29" fillId="37" borderId="0" applyNumberFormat="0" applyBorder="0" applyAlignment="0" applyProtection="0"/>
    <xf numFmtId="0" fontId="53" fillId="2" borderId="0" applyNumberFormat="0" applyBorder="0" applyAlignment="0" applyProtection="0"/>
    <xf numFmtId="0" fontId="5" fillId="2" borderId="0" applyNumberFormat="0" applyBorder="0" applyAlignment="0" applyProtection="0"/>
    <xf numFmtId="0" fontId="54" fillId="0" borderId="1" applyNumberFormat="0" applyFill="0" applyAlignment="0" applyProtection="0"/>
    <xf numFmtId="0" fontId="2" fillId="0" borderId="1" applyNumberFormat="0" applyFill="0" applyAlignment="0" applyProtection="0"/>
    <xf numFmtId="0" fontId="41" fillId="0" borderId="12" applyNumberFormat="0" applyFill="0" applyAlignment="0" applyProtection="0"/>
    <xf numFmtId="0" fontId="54" fillId="0" borderId="1" applyNumberFormat="0" applyFill="0" applyAlignment="0" applyProtection="0"/>
    <xf numFmtId="0" fontId="2" fillId="0" borderId="1" applyNumberFormat="0" applyFill="0" applyAlignment="0" applyProtection="0"/>
    <xf numFmtId="0" fontId="55" fillId="0" borderId="2" applyNumberFormat="0" applyFill="0" applyAlignment="0" applyProtection="0"/>
    <xf numFmtId="0" fontId="3" fillId="0" borderId="2" applyNumberFormat="0" applyFill="0" applyAlignment="0" applyProtection="0"/>
    <xf numFmtId="0" fontId="42" fillId="0" borderId="13" applyNumberFormat="0" applyFill="0" applyAlignment="0" applyProtection="0"/>
    <xf numFmtId="0" fontId="55" fillId="0" borderId="2" applyNumberFormat="0" applyFill="0" applyAlignment="0" applyProtection="0"/>
    <xf numFmtId="0" fontId="3" fillId="0" borderId="2" applyNumberFormat="0" applyFill="0" applyAlignment="0" applyProtection="0"/>
    <xf numFmtId="0" fontId="56" fillId="0" borderId="3" applyNumberFormat="0" applyFill="0" applyAlignment="0" applyProtection="0"/>
    <xf numFmtId="0" fontId="4" fillId="0" borderId="3" applyNumberFormat="0" applyFill="0" applyAlignment="0" applyProtection="0"/>
    <xf numFmtId="0" fontId="43" fillId="0" borderId="14" applyNumberFormat="0" applyFill="0" applyAlignment="0" applyProtection="0"/>
    <xf numFmtId="0" fontId="56" fillId="0" borderId="3" applyNumberFormat="0" applyFill="0" applyAlignment="0" applyProtection="0"/>
    <xf numFmtId="0" fontId="4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5" borderId="4" applyNumberFormat="0" applyAlignment="0" applyProtection="0"/>
    <xf numFmtId="0" fontId="7" fillId="5" borderId="4" applyNumberFormat="0" applyAlignment="0" applyProtection="0"/>
    <xf numFmtId="0" fontId="30" fillId="38" borderId="10" applyNumberFormat="0" applyAlignment="0" applyProtection="0"/>
    <xf numFmtId="0" fontId="57" fillId="5" borderId="4" applyNumberFormat="0" applyAlignment="0" applyProtection="0"/>
    <xf numFmtId="0" fontId="7" fillId="5" borderId="4" applyNumberFormat="0" applyAlignment="0" applyProtection="0"/>
    <xf numFmtId="0" fontId="19" fillId="49" borderId="0"/>
    <xf numFmtId="0" fontId="58" fillId="0" borderId="6" applyNumberFormat="0" applyFill="0" applyAlignment="0" applyProtection="0"/>
    <xf numFmtId="0" fontId="10" fillId="0" borderId="6" applyNumberFormat="0" applyFill="0" applyAlignment="0" applyProtection="0"/>
    <xf numFmtId="0" fontId="34" fillId="0" borderId="15" applyNumberFormat="0" applyFill="0" applyAlignment="0" applyProtection="0"/>
    <xf numFmtId="0" fontId="58" fillId="0" borderId="6" applyNumberFormat="0" applyFill="0" applyAlignment="0" applyProtection="0"/>
    <xf numFmtId="0" fontId="10" fillId="0" borderId="6" applyNumberFormat="0" applyFill="0" applyAlignment="0" applyProtection="0"/>
    <xf numFmtId="0" fontId="60" fillId="4" borderId="0" applyNumberFormat="0" applyBorder="0" applyAlignment="0" applyProtection="0"/>
    <xf numFmtId="0" fontId="59" fillId="4" borderId="0" applyNumberFormat="0" applyBorder="0" applyAlignment="0" applyProtection="0"/>
    <xf numFmtId="0" fontId="44" fillId="38" borderId="0" applyNumberFormat="0" applyBorder="0" applyAlignment="0" applyProtection="0"/>
    <xf numFmtId="0" fontId="60" fillId="4" borderId="0" applyNumberFormat="0" applyBorder="0" applyAlignment="0" applyProtection="0"/>
    <xf numFmtId="0" fontId="59" fillId="4" borderId="0" applyNumberFormat="0" applyBorder="0" applyAlignment="0" applyProtection="0"/>
    <xf numFmtId="0" fontId="17" fillId="0" borderId="0"/>
    <xf numFmtId="0" fontId="16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6" fillId="0" borderId="0"/>
    <xf numFmtId="0" fontId="17" fillId="0" borderId="0"/>
    <xf numFmtId="0" fontId="5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6" fillId="0" borderId="0"/>
    <xf numFmtId="0" fontId="35" fillId="0" borderId="0"/>
    <xf numFmtId="0" fontId="17" fillId="0" borderId="0"/>
    <xf numFmtId="0" fontId="35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35" fillId="0" borderId="0"/>
    <xf numFmtId="0" fontId="39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7" fillId="36" borderId="16" applyNumberFormat="0" applyFont="0" applyAlignment="0" applyProtection="0"/>
    <xf numFmtId="0" fontId="46" fillId="8" borderId="8" applyNumberFormat="0" applyFont="0" applyAlignment="0" applyProtection="0"/>
    <xf numFmtId="0" fontId="63" fillId="6" borderId="5" applyNumberFormat="0" applyAlignment="0" applyProtection="0"/>
    <xf numFmtId="0" fontId="8" fillId="6" borderId="5" applyNumberFormat="0" applyAlignment="0" applyProtection="0"/>
    <xf numFmtId="0" fontId="32" fillId="47" borderId="17" applyNumberFormat="0" applyAlignment="0" applyProtection="0"/>
    <xf numFmtId="0" fontId="63" fillId="6" borderId="5" applyNumberFormat="0" applyAlignment="0" applyProtection="0"/>
    <xf numFmtId="0" fontId="8" fillId="6" borderId="5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22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22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23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23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17" fillId="50" borderId="0" applyNumberFormat="0" applyFont="0" applyBorder="0" applyAlignment="0" applyProtection="0"/>
    <xf numFmtId="0" fontId="22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22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17" fillId="50" borderId="0" applyNumberFormat="0" applyFon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14" fillId="0" borderId="9" applyNumberFormat="0" applyFill="0" applyAlignment="0" applyProtection="0"/>
    <xf numFmtId="0" fontId="33" fillId="0" borderId="19" applyNumberFormat="0" applyFill="0" applyAlignment="0" applyProtection="0"/>
    <xf numFmtId="0" fontId="65" fillId="0" borderId="9" applyNumberFormat="0" applyFill="0" applyAlignment="0" applyProtection="0"/>
    <xf numFmtId="0" fontId="14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61" fillId="0" borderId="0"/>
    <xf numFmtId="0" fontId="67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2" fillId="0" borderId="0" applyNumberFormat="0" applyFont="0" applyFill="0" applyBorder="0" applyAlignment="0" applyProtection="0">
      <alignment horizontal="left"/>
    </xf>
    <xf numFmtId="1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23" fillId="0" borderId="18">
      <alignment horizontal="center"/>
    </xf>
    <xf numFmtId="3" fontId="22" fillId="0" borderId="0" applyFont="0" applyFill="0" applyBorder="0" applyAlignment="0" applyProtection="0"/>
    <xf numFmtId="0" fontId="22" fillId="50" borderId="0" applyNumberFormat="0" applyFont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23">
    <xf numFmtId="0" fontId="0" fillId="0" borderId="0" xfId="0"/>
    <xf numFmtId="3" fontId="71" fillId="0" borderId="20" xfId="0" applyNumberFormat="1" applyFont="1" applyBorder="1"/>
    <xf numFmtId="3" fontId="68" fillId="0" borderId="20" xfId="0" applyNumberFormat="1" applyFont="1" applyBorder="1"/>
    <xf numFmtId="0" fontId="70" fillId="0" borderId="20" xfId="0" applyFont="1" applyBorder="1"/>
    <xf numFmtId="164" fontId="68" fillId="0" borderId="20" xfId="0" applyNumberFormat="1" applyFont="1" applyBorder="1"/>
    <xf numFmtId="0" fontId="68" fillId="0" borderId="20" xfId="0" applyFont="1" applyBorder="1"/>
    <xf numFmtId="3" fontId="68" fillId="0" borderId="0" xfId="0" applyNumberFormat="1" applyFont="1"/>
    <xf numFmtId="164" fontId="68" fillId="0" borderId="0" xfId="0" applyNumberFormat="1" applyFont="1"/>
    <xf numFmtId="0" fontId="68" fillId="0" borderId="0" xfId="0" applyFont="1"/>
    <xf numFmtId="0" fontId="0" fillId="0" borderId="0" xfId="0" applyAlignment="1">
      <alignment horizontal="right"/>
    </xf>
    <xf numFmtId="0" fontId="68" fillId="0" borderId="20" xfId="0" applyFont="1" applyBorder="1" applyAlignment="1">
      <alignment horizontal="center"/>
    </xf>
    <xf numFmtId="0" fontId="74" fillId="0" borderId="0" xfId="0" applyFont="1"/>
    <xf numFmtId="3" fontId="72" fillId="51" borderId="20" xfId="0" applyNumberFormat="1" applyFont="1" applyFill="1" applyBorder="1"/>
    <xf numFmtId="3" fontId="71" fillId="0" borderId="20" xfId="0" applyNumberFormat="1" applyFont="1" applyFill="1" applyBorder="1"/>
    <xf numFmtId="0" fontId="69" fillId="0" borderId="21" xfId="0" applyFont="1" applyBorder="1" applyAlignment="1">
      <alignment horizontal="center" wrapText="1"/>
    </xf>
    <xf numFmtId="0" fontId="69" fillId="0" borderId="22" xfId="0" applyFont="1" applyBorder="1" applyAlignment="1">
      <alignment horizontal="center" wrapText="1"/>
    </xf>
    <xf numFmtId="0" fontId="69" fillId="0" borderId="23" xfId="0" applyFont="1" applyBorder="1" applyAlignment="1">
      <alignment horizontal="center" wrapText="1"/>
    </xf>
    <xf numFmtId="0" fontId="69" fillId="0" borderId="24" xfId="0" applyFont="1" applyBorder="1" applyAlignment="1">
      <alignment horizontal="center" wrapText="1"/>
    </xf>
    <xf numFmtId="0" fontId="69" fillId="0" borderId="0" xfId="0" applyFont="1" applyBorder="1" applyAlignment="1">
      <alignment horizontal="center" wrapText="1"/>
    </xf>
    <xf numFmtId="0" fontId="69" fillId="0" borderId="25" xfId="0" applyFont="1" applyBorder="1" applyAlignment="1">
      <alignment horizontal="center" wrapText="1"/>
    </xf>
    <xf numFmtId="0" fontId="69" fillId="0" borderId="26" xfId="0" applyFont="1" applyBorder="1" applyAlignment="1">
      <alignment horizontal="center" wrapText="1"/>
    </xf>
    <xf numFmtId="0" fontId="69" fillId="0" borderId="27" xfId="0" applyFont="1" applyBorder="1" applyAlignment="1">
      <alignment horizontal="center" wrapText="1"/>
    </xf>
    <xf numFmtId="0" fontId="69" fillId="0" borderId="28" xfId="0" applyFont="1" applyBorder="1" applyAlignment="1">
      <alignment horizontal="center" wrapText="1"/>
    </xf>
  </cellXfs>
  <cellStyles count="1924">
    <cellStyle name="20% - Accent1 2" xfId="2" xr:uid="{81FC873A-2FC9-44A8-A148-978432363D83}"/>
    <cellStyle name="20% - Accent1 2 2" xfId="3" xr:uid="{EEF20B65-845C-4BB6-BDA8-5431012B1B7A}"/>
    <cellStyle name="20% - Accent1 3" xfId="4" xr:uid="{5E31EA73-B2EE-4CCD-A31B-E5E14F527375}"/>
    <cellStyle name="20% - Accent1 4" xfId="5" xr:uid="{54435A1D-EFA2-4BBF-B739-EA19348A7AC9}"/>
    <cellStyle name="20% - Accent1 5" xfId="6" xr:uid="{D4A84D18-1C97-4BE0-BF43-08D2372C268D}"/>
    <cellStyle name="20% - Accent2 2" xfId="7" xr:uid="{5857DE06-A184-4BC3-BC57-1E9D1D47B137}"/>
    <cellStyle name="20% - Accent2 2 2" xfId="8" xr:uid="{97A73B87-3A41-4469-A3CA-99A07015CE12}"/>
    <cellStyle name="20% - Accent2 3" xfId="9" xr:uid="{74C59E5F-3914-41D0-B677-4871BCDCB846}"/>
    <cellStyle name="20% - Accent2 4" xfId="10" xr:uid="{D15306CC-A047-4A5A-8D79-406D214BDCEC}"/>
    <cellStyle name="20% - Accent2 5" xfId="11" xr:uid="{FE80BAFE-71AB-4D2A-897D-9A3C3067A089}"/>
    <cellStyle name="20% - Accent3 2" xfId="12" xr:uid="{D8F2F773-F986-4F99-8551-51A28533367A}"/>
    <cellStyle name="20% - Accent3 2 2" xfId="13" xr:uid="{8C7A1DAB-C09A-4CF4-B368-4BCD551687B8}"/>
    <cellStyle name="20% - Accent3 3" xfId="14" xr:uid="{0BF0FBDB-5F2D-423B-9597-368BC6C0C9FE}"/>
    <cellStyle name="20% - Accent3 4" xfId="15" xr:uid="{BD2B5D01-889F-4A45-8C69-D0D04AA7C870}"/>
    <cellStyle name="20% - Accent3 5" xfId="16" xr:uid="{A4E883D3-2729-4237-88D9-E2D405834301}"/>
    <cellStyle name="20% - Accent4 2" xfId="17" xr:uid="{A7C94C5E-1B79-402A-9CF8-72644ECFDE65}"/>
    <cellStyle name="20% - Accent4 2 2" xfId="18" xr:uid="{7F2A6051-2408-4B86-9EEB-D30E2DFB8C1B}"/>
    <cellStyle name="20% - Accent4 3" xfId="19" xr:uid="{93712EE4-D9AB-486E-AF3D-0CD95ABC01B3}"/>
    <cellStyle name="20% - Accent4 4" xfId="20" xr:uid="{4B9A76FD-E12D-44E4-964F-51A33C5F56A6}"/>
    <cellStyle name="20% - Accent4 5" xfId="21" xr:uid="{5694C1E9-C5FA-4773-96B4-2274E116076C}"/>
    <cellStyle name="20% - Accent5 2" xfId="22" xr:uid="{F45ECDD9-B0E8-49C0-A79C-761F1A1D407C}"/>
    <cellStyle name="20% - Accent5 2 2" xfId="23" xr:uid="{60B61934-5A93-4DFD-BA7E-FFE74FFE0F81}"/>
    <cellStyle name="20% - Accent5 3" xfId="24" xr:uid="{B93E5F9B-74D1-4B47-9701-CA05EC8C25FC}"/>
    <cellStyle name="20% - Accent5 4" xfId="25" xr:uid="{E169271E-9227-4732-A2C2-BE35550F4C36}"/>
    <cellStyle name="20% - Accent5 5" xfId="26" xr:uid="{E6D7BEEB-F14A-4552-A115-D26381016E4A}"/>
    <cellStyle name="20% - Accent6 2" xfId="27" xr:uid="{3DAE335F-C6A1-4A29-898C-1B67887CA521}"/>
    <cellStyle name="20% - Accent6 2 2" xfId="28" xr:uid="{4ABCD487-BDCC-4359-B810-1D74D6FDACA6}"/>
    <cellStyle name="20% - Accent6 3" xfId="29" xr:uid="{14701B0D-181B-48EC-9E3F-74D4723C9A2F}"/>
    <cellStyle name="20% - Accent6 4" xfId="30" xr:uid="{A3EEC9F5-1005-4209-902D-47EAD54577E6}"/>
    <cellStyle name="20% - Accent6 5" xfId="31" xr:uid="{F2DECBF7-9008-4013-847A-F3D4B62E9511}"/>
    <cellStyle name="40% - Accent1 2" xfId="32" xr:uid="{7B15BF8E-E58D-47B5-9057-566E89FA3AAA}"/>
    <cellStyle name="40% - Accent1 2 2" xfId="33" xr:uid="{01BF915B-5BF4-4891-AA1F-30EDC2E6AA0E}"/>
    <cellStyle name="40% - Accent1 3" xfId="34" xr:uid="{BD79D9F7-0A88-475A-9BE6-44B597A43E21}"/>
    <cellStyle name="40% - Accent1 4" xfId="35" xr:uid="{E5FF7BAA-006F-4A9A-A605-948C2F1519E7}"/>
    <cellStyle name="40% - Accent1 5" xfId="36" xr:uid="{E4777AC3-6403-42F4-9290-C0D39FB4905F}"/>
    <cellStyle name="40% - Accent2 2" xfId="37" xr:uid="{0C8171F7-3D85-406F-9E0D-A64A2368BC1D}"/>
    <cellStyle name="40% - Accent2 2 2" xfId="38" xr:uid="{F8E609E9-1982-4938-9F18-ABD98385A843}"/>
    <cellStyle name="40% - Accent2 3" xfId="39" xr:uid="{C9E7CF61-B675-4120-B014-C27D74948D5C}"/>
    <cellStyle name="40% - Accent2 4" xfId="40" xr:uid="{91B663EE-6050-4025-91A5-3B5C59FDCDC3}"/>
    <cellStyle name="40% - Accent2 5" xfId="41" xr:uid="{C9DE6CBB-07BF-494B-944B-7281D862F176}"/>
    <cellStyle name="40% - Accent3 2" xfId="42" xr:uid="{1B9C2033-87DF-42DE-89A5-A4A229C29189}"/>
    <cellStyle name="40% - Accent3 2 2" xfId="43" xr:uid="{8C4ADFFD-1F47-4EB0-A4D6-DF04BF7F17A1}"/>
    <cellStyle name="40% - Accent3 3" xfId="44" xr:uid="{E87B5E64-F23E-4933-A2D3-C91C06B96991}"/>
    <cellStyle name="40% - Accent3 4" xfId="45" xr:uid="{CBF5E2EA-2085-4D03-8CFB-E0ED7F901E43}"/>
    <cellStyle name="40% - Accent3 5" xfId="46" xr:uid="{9EE489FD-68FB-4F1E-8A35-58B79FD0E9DB}"/>
    <cellStyle name="40% - Accent4 2" xfId="47" xr:uid="{C797141D-D0A7-44C9-879B-4FBD8331321F}"/>
    <cellStyle name="40% - Accent4 2 2" xfId="48" xr:uid="{6BD96139-E44F-44C0-A626-FE88895A72D5}"/>
    <cellStyle name="40% - Accent4 3" xfId="49" xr:uid="{F577A456-B47A-4413-AE1E-8F6B5D5130CE}"/>
    <cellStyle name="40% - Accent4 4" xfId="50" xr:uid="{FEF29E19-D092-477F-8505-74CF85960AC9}"/>
    <cellStyle name="40% - Accent4 5" xfId="51" xr:uid="{7FAFDDF6-DB97-4536-923A-05C27336CD28}"/>
    <cellStyle name="40% - Accent5 2" xfId="52" xr:uid="{DBB5551A-C8FF-4874-8F9F-83280A8801DE}"/>
    <cellStyle name="40% - Accent5 2 2" xfId="53" xr:uid="{66DB3A40-4FB5-4B5A-A359-3ADA1B5E0A34}"/>
    <cellStyle name="40% - Accent5 3" xfId="54" xr:uid="{D6FBF0EE-BE19-4086-A3C4-8142078F7509}"/>
    <cellStyle name="40% - Accent5 4" xfId="55" xr:uid="{35D73B49-84B8-4A7D-ABDB-848C4D3C94D5}"/>
    <cellStyle name="40% - Accent5 5" xfId="56" xr:uid="{7DF93915-16F8-48FC-A59E-2384C04B3BF4}"/>
    <cellStyle name="40% - Accent6 2" xfId="57" xr:uid="{57CE2ADB-8D1B-4A81-ACB7-8EB2604321D8}"/>
    <cellStyle name="40% - Accent6 2 2" xfId="58" xr:uid="{F6A3E40E-1003-454F-B9BD-939F4EBF72A6}"/>
    <cellStyle name="40% - Accent6 3" xfId="59" xr:uid="{9B38C986-5904-4B43-AB91-CCA09D98206E}"/>
    <cellStyle name="40% - Accent6 4" xfId="60" xr:uid="{31DF6051-AE5B-41F6-B932-383666E73D89}"/>
    <cellStyle name="40% - Accent6 5" xfId="61" xr:uid="{3E0F93E1-FD33-4455-8107-AF6B2CE342F2}"/>
    <cellStyle name="60% - Accent1 2" xfId="62" xr:uid="{F9DD659A-69F9-4F1F-8312-8C0D5FAA4F47}"/>
    <cellStyle name="60% - Accent1 2 2" xfId="63" xr:uid="{08C5ABE3-69D1-4083-B653-E8C2C7CCC67B}"/>
    <cellStyle name="60% - Accent1 3" xfId="64" xr:uid="{575C9094-E103-4C67-ABE8-F9980239490B}"/>
    <cellStyle name="60% - Accent1 4" xfId="65" xr:uid="{0993CF28-6DDE-4ACF-8C7A-FBAB8C58CDF2}"/>
    <cellStyle name="60% - Accent1 5" xfId="66" xr:uid="{39484FC7-8761-48C4-94BB-374F3450EBDD}"/>
    <cellStyle name="60% - Accent2 2" xfId="67" xr:uid="{FC4CD49C-366B-4BA0-93DA-FEAA14D36FB1}"/>
    <cellStyle name="60% - Accent2 2 2" xfId="68" xr:uid="{277EEC21-1E00-420D-873F-E53BF3633878}"/>
    <cellStyle name="60% - Accent2 3" xfId="69" xr:uid="{3F0B7030-BDC7-4B14-B8C9-621EF5393651}"/>
    <cellStyle name="60% - Accent2 4" xfId="70" xr:uid="{BA9392AC-A2C5-4E21-97FF-D2862708B044}"/>
    <cellStyle name="60% - Accent2 5" xfId="71" xr:uid="{7D0673CF-56C4-4166-99FB-D8A1C391394A}"/>
    <cellStyle name="60% - Accent3 2" xfId="72" xr:uid="{CE7381EA-B996-430F-85CA-A2D473CDB87A}"/>
    <cellStyle name="60% - Accent3 2 2" xfId="73" xr:uid="{9B16AE04-D580-4ECD-9288-F50841C4CCCD}"/>
    <cellStyle name="60% - Accent3 3" xfId="74" xr:uid="{B3A5483D-8483-4568-B8B6-2CB099225903}"/>
    <cellStyle name="60% - Accent3 4" xfId="75" xr:uid="{F108CED2-78BC-4BEC-ACDB-43D046EF0C67}"/>
    <cellStyle name="60% - Accent3 5" xfId="76" xr:uid="{B4B528D6-2F88-4BDD-9082-77DCE6F2F3F8}"/>
    <cellStyle name="60% - Accent4 2" xfId="77" xr:uid="{CB1DBE37-5DAB-4A7A-B714-BD0D7C3D3241}"/>
    <cellStyle name="60% - Accent4 2 2" xfId="78" xr:uid="{1B89C82A-AE21-47CA-9778-DE5BB597587D}"/>
    <cellStyle name="60% - Accent4 3" xfId="79" xr:uid="{1152C46D-25D0-4E28-93E0-65B445B6812E}"/>
    <cellStyle name="60% - Accent4 4" xfId="80" xr:uid="{8485324A-0CE8-41EB-978A-4F597DA541A5}"/>
    <cellStyle name="60% - Accent4 5" xfId="81" xr:uid="{D78DB760-C804-4331-9B87-A2DB419EAD53}"/>
    <cellStyle name="60% - Accent5 2" xfId="82" xr:uid="{B0ABC37B-AEE8-41DE-85AE-9AEA08AC3C4F}"/>
    <cellStyle name="60% - Accent5 2 2" xfId="83" xr:uid="{A967DBAB-97CE-4780-9897-924F1D614780}"/>
    <cellStyle name="60% - Accent5 3" xfId="84" xr:uid="{649011D6-2B66-4DD0-AF4E-E494C761998C}"/>
    <cellStyle name="60% - Accent5 4" xfId="85" xr:uid="{280D2783-C040-4A5D-8EAD-1F5346508D6C}"/>
    <cellStyle name="60% - Accent5 5" xfId="86" xr:uid="{09C982B0-83E7-420A-9507-367CDB0EB219}"/>
    <cellStyle name="60% - Accent6 2" xfId="87" xr:uid="{02C83A04-008B-4EB0-A2C3-7BE8970FEB06}"/>
    <cellStyle name="60% - Accent6 2 2" xfId="88" xr:uid="{D8FCA984-67C6-4F04-84BD-61F71A89AF43}"/>
    <cellStyle name="60% - Accent6 3" xfId="89" xr:uid="{60708BBB-7ED7-493F-ADEA-CBFB27E4BAFC}"/>
    <cellStyle name="60% - Accent6 4" xfId="90" xr:uid="{AEBFBC98-22DA-41A9-9E2A-76D2A1D8F5BF}"/>
    <cellStyle name="60% - Accent6 5" xfId="91" xr:uid="{0F82D1F5-83C0-4B33-816A-E36B18B2C0A8}"/>
    <cellStyle name="Accent1 2" xfId="92" xr:uid="{38E563A1-6B39-457E-A1F3-579A6C14E400}"/>
    <cellStyle name="Accent1 2 2" xfId="93" xr:uid="{1147E141-2239-47EA-B577-FE0B86B3D9DA}"/>
    <cellStyle name="Accent1 3" xfId="94" xr:uid="{EF1FDA64-1C7D-467C-BCF9-24B85EDC72F2}"/>
    <cellStyle name="Accent1 4" xfId="95" xr:uid="{DC71B17A-B439-4170-88CA-767E3D1941ED}"/>
    <cellStyle name="Accent1 5" xfId="96" xr:uid="{296E3B7A-5C1F-494D-B28E-3CBE1C53087C}"/>
    <cellStyle name="Accent2 2" xfId="97" xr:uid="{640D995A-CAA5-4FFC-82FB-D678F189712C}"/>
    <cellStyle name="Accent2 2 2" xfId="98" xr:uid="{C9A389AB-B667-4AF9-9AC5-2DA88DA88314}"/>
    <cellStyle name="Accent2 3" xfId="99" xr:uid="{C2EABB03-8C16-412F-9F33-0F21E7797965}"/>
    <cellStyle name="Accent2 4" xfId="100" xr:uid="{87F3578A-4923-4BF2-B03F-154AB3855132}"/>
    <cellStyle name="Accent2 5" xfId="101" xr:uid="{E36B5AD8-1F78-4EEC-A438-63B4A5773BA7}"/>
    <cellStyle name="Accent3 2" xfId="102" xr:uid="{1D0E751A-BA25-4280-A61A-A0D5A83E49D5}"/>
    <cellStyle name="Accent3 2 2" xfId="103" xr:uid="{B6CB843F-182B-4A0D-8221-3B6463ED7F8C}"/>
    <cellStyle name="Accent3 3" xfId="104" xr:uid="{FDF08F4F-83F5-492A-B718-ABCD9F154020}"/>
    <cellStyle name="Accent3 4" xfId="105" xr:uid="{6F7D9C64-F019-45D9-BFB8-2872544FB3EF}"/>
    <cellStyle name="Accent3 5" xfId="106" xr:uid="{C7220C41-F9FE-4EDD-9E4B-4496526196FB}"/>
    <cellStyle name="Accent4 2" xfId="107" xr:uid="{176FB25B-2AA3-4ED3-82C4-79838A6E4515}"/>
    <cellStyle name="Accent4 2 2" xfId="108" xr:uid="{D062E413-4414-4B3E-AD05-5BB299CAB0EE}"/>
    <cellStyle name="Accent4 3" xfId="109" xr:uid="{1DDE54F6-453A-4542-A5BE-C3B1AA383F3F}"/>
    <cellStyle name="Accent4 4" xfId="110" xr:uid="{8961C31C-453B-4F35-8934-3FFFA2C5E9D6}"/>
    <cellStyle name="Accent4 5" xfId="111" xr:uid="{6D19F6F2-A586-4212-8DD0-0D8A8017D44E}"/>
    <cellStyle name="Accent5 2" xfId="112" xr:uid="{FA13D229-BF3D-4974-AE8A-726E562F6A67}"/>
    <cellStyle name="Accent5 2 2" xfId="113" xr:uid="{4708D05C-8A08-4C0F-BEA4-2A31D8DDCC20}"/>
    <cellStyle name="Accent5 3" xfId="114" xr:uid="{145541A8-A049-4BC8-A298-F231AF0BE2DE}"/>
    <cellStyle name="Accent5 4" xfId="115" xr:uid="{5E6EB34A-FDD8-4F8D-A96F-BF5327B02DD9}"/>
    <cellStyle name="Accent5 5" xfId="116" xr:uid="{508DAC07-5E6B-41AE-B67B-0BAEBCE7DE57}"/>
    <cellStyle name="Accent6 2" xfId="117" xr:uid="{EED43061-6993-4EE9-97C4-15CC8D5D4310}"/>
    <cellStyle name="Accent6 2 2" xfId="118" xr:uid="{58CEB372-3797-46D5-8AC1-90B85C45FCA4}"/>
    <cellStyle name="Accent6 3" xfId="119" xr:uid="{5A473FFF-AD17-416D-9E3C-269C0B3FB3D5}"/>
    <cellStyle name="Accent6 4" xfId="120" xr:uid="{42E2E4DC-3AC2-487A-B4A3-133A5B56ADC0}"/>
    <cellStyle name="Accent6 5" xfId="121" xr:uid="{FEA71991-8894-4CF1-929D-F570E830F812}"/>
    <cellStyle name="Bad 2" xfId="122" xr:uid="{B128879F-CBF4-44DF-8F18-CA5A9A878697}"/>
    <cellStyle name="Bad 2 2" xfId="123" xr:uid="{C5435069-04A0-4BBE-AF27-FEE0ABBA50E0}"/>
    <cellStyle name="Bad 3" xfId="124" xr:uid="{CB31ADA1-85A7-43F1-B7A8-999167F22F06}"/>
    <cellStyle name="Bad 4" xfId="125" xr:uid="{2308C22F-40B2-428D-93E3-8FCCE86D8BE9}"/>
    <cellStyle name="Bad 5" xfId="126" xr:uid="{091930F4-F8FE-4F4C-85B1-F0FD0A55B231}"/>
    <cellStyle name="Calculation 2" xfId="127" xr:uid="{BA380FE5-EF0C-4573-B1DF-30169B6D4C79}"/>
    <cellStyle name="Calculation 2 2" xfId="128" xr:uid="{DEBDA5B3-2EDE-4478-8D9A-C5D457E21A5F}"/>
    <cellStyle name="Calculation 3" xfId="129" xr:uid="{7C77E9D0-D61C-4D41-91F5-5B5E1FC273C1}"/>
    <cellStyle name="Calculation 4" xfId="130" xr:uid="{0A47414E-EBA6-4B04-9F45-A8FAF406B4D6}"/>
    <cellStyle name="Calculation 5" xfId="131" xr:uid="{3E3023ED-9E18-43BD-AC40-847F0CFB96D8}"/>
    <cellStyle name="Check Cell 2" xfId="132" xr:uid="{393D2BDC-8061-42B9-9FE9-4D321D8D30BE}"/>
    <cellStyle name="Check Cell 2 2" xfId="133" xr:uid="{9A0A71FD-9E41-4B61-862C-B9B06F3FCB16}"/>
    <cellStyle name="Check Cell 3" xfId="134" xr:uid="{6B48BFE6-69ED-4E6A-8B4A-7E12AF18A7D0}"/>
    <cellStyle name="Check Cell 4" xfId="135" xr:uid="{B842AC76-440F-4F26-AA9A-146EBEC53134}"/>
    <cellStyle name="Check Cell 5" xfId="136" xr:uid="{C8356439-3A52-4E53-9A47-DE18FCC54D7C}"/>
    <cellStyle name="Comma 10" xfId="138" xr:uid="{A42B0D32-57EF-4ED5-A200-267B12DB52C4}"/>
    <cellStyle name="Comma 10 2" xfId="139" xr:uid="{5F2D57FA-4968-45E9-AADA-ECF4B9B135E3}"/>
    <cellStyle name="Comma 10 3" xfId="140" xr:uid="{2B05AD61-16F1-4FED-A72C-89BDEA8AE7E8}"/>
    <cellStyle name="Comma 11" xfId="141" xr:uid="{D65D6296-82E5-4B4C-9A63-604DAFC77E23}"/>
    <cellStyle name="Comma 11 2" xfId="142" xr:uid="{A0657EE4-11B8-43FF-B3B1-D1D484776C3E}"/>
    <cellStyle name="Comma 11 2 2" xfId="143" xr:uid="{8DDFE4F5-CFF3-4437-9D02-110D046379E8}"/>
    <cellStyle name="Comma 11 3" xfId="144" xr:uid="{62D7D0B9-A67A-4845-96FE-838460E22C61}"/>
    <cellStyle name="Comma 11 4" xfId="145" xr:uid="{32AD72DA-43D5-456B-A845-38D6DEDD3B2C}"/>
    <cellStyle name="Comma 12" xfId="146" xr:uid="{26F26856-89DC-4295-B4D5-08D515796E1B}"/>
    <cellStyle name="Comma 12 2" xfId="147" xr:uid="{09C8F683-3202-4DD1-AD7F-E25616178C96}"/>
    <cellStyle name="Comma 12 2 2" xfId="148" xr:uid="{39012E77-D432-4889-A959-7A2E6335D90D}"/>
    <cellStyle name="Comma 12 3" xfId="149" xr:uid="{00BDBA26-CA91-46A8-9AA8-14FDF603DE0A}"/>
    <cellStyle name="Comma 12 4" xfId="150" xr:uid="{E4A4E3A6-419E-45C6-B67A-AFAF3328E8A6}"/>
    <cellStyle name="Comma 13" xfId="151" xr:uid="{C3B20B1D-E185-441A-A528-0276D5FBD6D0}"/>
    <cellStyle name="Comma 13 10" xfId="152" xr:uid="{865AA841-5F76-4148-97F8-0DDB239C908C}"/>
    <cellStyle name="Comma 13 10 2" xfId="153" xr:uid="{FF0E7981-BBAF-40DC-A351-CB19593619CF}"/>
    <cellStyle name="Comma 13 10 3" xfId="154" xr:uid="{22859B18-D926-4DD5-886F-818A55394C0F}"/>
    <cellStyle name="Comma 13 11" xfId="155" xr:uid="{36A95761-6BD4-4EC8-B43D-7348BC698C19}"/>
    <cellStyle name="Comma 13 11 2" xfId="156" xr:uid="{80AAC7B9-7953-4273-8168-891F3AD4D2EC}"/>
    <cellStyle name="Comma 13 11 3" xfId="157" xr:uid="{1BB2DEFC-8CF6-4C90-B7BF-EA453C9B3582}"/>
    <cellStyle name="Comma 13 12" xfId="158" xr:uid="{571DC54D-B1D3-4DED-B1AA-39A8B435F402}"/>
    <cellStyle name="Comma 13 12 2" xfId="159" xr:uid="{9E7A1876-9698-4671-92B5-02485631E5A5}"/>
    <cellStyle name="Comma 13 13" xfId="160" xr:uid="{040D64CB-2B42-4518-BBF7-79C53CF31F09}"/>
    <cellStyle name="Comma 13 13 2" xfId="161" xr:uid="{8E22B8C9-7158-4CDA-8523-5635D2F1B3E8}"/>
    <cellStyle name="Comma 13 14" xfId="162" xr:uid="{4B0B04F6-01B4-4ABD-A290-BE147DEC167F}"/>
    <cellStyle name="Comma 13 14 2" xfId="163" xr:uid="{46FEA9E7-EB47-4761-8201-90A54DC7B825}"/>
    <cellStyle name="Comma 13 15" xfId="164" xr:uid="{DC77E5A2-CF71-4738-9682-F2B35B5A30A1}"/>
    <cellStyle name="Comma 13 15 2" xfId="165" xr:uid="{D0324172-A274-4340-9FC2-6637F8821316}"/>
    <cellStyle name="Comma 13 16" xfId="166" xr:uid="{2FD928F4-7B56-4B47-A701-A19272375DB6}"/>
    <cellStyle name="Comma 13 16 2" xfId="167" xr:uid="{1BD706C0-9A68-4018-8761-07D64305C647}"/>
    <cellStyle name="Comma 13 17" xfId="168" xr:uid="{E0918F0E-CCEF-413C-9178-42D2F1CF12B5}"/>
    <cellStyle name="Comma 13 18" xfId="169" xr:uid="{B51E48E1-34D4-494D-8833-DC3E12E38E24}"/>
    <cellStyle name="Comma 13 19" xfId="170" xr:uid="{95E87A68-A3D9-41D1-9421-4F502512F030}"/>
    <cellStyle name="Comma 13 2" xfId="171" xr:uid="{8E80408F-FAF9-457A-9EEE-6820B6153332}"/>
    <cellStyle name="Comma 13 2 2" xfId="172" xr:uid="{4EF705B5-F9D3-402C-A7BA-06DEBE04A69C}"/>
    <cellStyle name="Comma 13 2 2 2" xfId="173" xr:uid="{EC629916-B100-4559-B4B6-5AAB26AFC53F}"/>
    <cellStyle name="Comma 13 2 3" xfId="174" xr:uid="{AE30147B-27D3-42AD-9A79-1777F36092EB}"/>
    <cellStyle name="Comma 13 2 4" xfId="175" xr:uid="{18E95B0D-292B-4F92-9004-FEB8B077F38B}"/>
    <cellStyle name="Comma 13 20" xfId="176" xr:uid="{E4265B6B-926F-4E8C-B3F3-7F5E9DEB2465}"/>
    <cellStyle name="Comma 13 21" xfId="177" xr:uid="{BC509191-3AF2-44AF-8C75-7789369EF073}"/>
    <cellStyle name="Comma 13 22" xfId="178" xr:uid="{FB8603C0-DBC9-4B0C-A5B5-6DE2055DEF88}"/>
    <cellStyle name="Comma 13 22 2" xfId="179" xr:uid="{1D41B628-8311-4DA5-89A9-EE380D430FB7}"/>
    <cellStyle name="Comma 13 22 2 2" xfId="180" xr:uid="{CB17E872-3AB4-44D9-AF6E-93E678BE096B}"/>
    <cellStyle name="Comma 13 22 2 2 2" xfId="1869" xr:uid="{63AEF965-2E8D-41CA-A841-FE8EABBCEF43}"/>
    <cellStyle name="Comma 13 22 2 3" xfId="1870" xr:uid="{CDA340B0-AAEF-426F-A103-BB6F73FDABFA}"/>
    <cellStyle name="Comma 13 22 3" xfId="181" xr:uid="{3FBA721C-0969-4554-B0E4-E64DE33E3B7D}"/>
    <cellStyle name="Comma 13 23" xfId="182" xr:uid="{057799AB-1085-4242-8433-A85D38B88FCD}"/>
    <cellStyle name="Comma 13 23 2" xfId="183" xr:uid="{613CC3A7-C4FD-46AE-9A98-B038907E0FFF}"/>
    <cellStyle name="Comma 13 23 2 2" xfId="1871" xr:uid="{97E5B298-7848-49C4-B66D-AC37066C946A}"/>
    <cellStyle name="Comma 13 23 3" xfId="1872" xr:uid="{624726D8-0EA7-4A7B-BB92-6F5735A81F08}"/>
    <cellStyle name="Comma 13 24" xfId="184" xr:uid="{4BEF30F1-FE26-41C1-BBA2-C132C59B2160}"/>
    <cellStyle name="Comma 13 24 2" xfId="1873" xr:uid="{ABE9648F-AA5E-43C5-8D6F-7CF0569D150D}"/>
    <cellStyle name="Comma 13 25" xfId="1874" xr:uid="{7AA8E1B6-329C-4362-BA5B-E3BA4A1ACAB4}"/>
    <cellStyle name="Comma 13 3" xfId="185" xr:uid="{561C3AB0-A65B-40CD-9647-AFB2DF9FB73D}"/>
    <cellStyle name="Comma 13 3 2" xfId="186" xr:uid="{BCEA1273-661E-4F4E-9939-9E87FC2CD312}"/>
    <cellStyle name="Comma 13 4" xfId="187" xr:uid="{9AC37958-49BB-436C-B44B-3ADFEC8F69FD}"/>
    <cellStyle name="Comma 13 4 2" xfId="188" xr:uid="{6B64AE4A-7929-4BDC-8DF7-8C659ABAA2D5}"/>
    <cellStyle name="Comma 13 5" xfId="189" xr:uid="{6B4FA3E8-2B77-45D0-BA78-43E4B6A0B577}"/>
    <cellStyle name="Comma 13 6" xfId="190" xr:uid="{49AEBFA2-8EB6-4E65-A70D-AC706D132DD5}"/>
    <cellStyle name="Comma 13 7" xfId="191" xr:uid="{8A0E4193-14EA-4881-A517-B1714E233C70}"/>
    <cellStyle name="Comma 13 7 2" xfId="192" xr:uid="{AD55304B-20B5-4014-9BFB-FCF5772505C0}"/>
    <cellStyle name="Comma 13 8" xfId="193" xr:uid="{A286994C-DD79-4C49-8280-48BB909DD821}"/>
    <cellStyle name="Comma 13 8 2" xfId="194" xr:uid="{9D0EE101-504F-42DA-8E4F-1C44E785CB2C}"/>
    <cellStyle name="Comma 13 9" xfId="195" xr:uid="{DCEF96F2-60F1-444E-8549-16C23AFB66C6}"/>
    <cellStyle name="Comma 13 9 2" xfId="196" xr:uid="{3A08EE52-4A84-4258-91AF-0D8BD1236BF4}"/>
    <cellStyle name="Comma 13 9 3" xfId="197" xr:uid="{ACDAC039-F4AB-4BF9-9046-E2A1A837FEB2}"/>
    <cellStyle name="Comma 14" xfId="198" xr:uid="{60A6C157-4F64-460D-B0F6-9ECD27A82417}"/>
    <cellStyle name="Comma 14 2" xfId="199" xr:uid="{5BF70AC0-8A4C-41A7-AED7-DB117D18B49C}"/>
    <cellStyle name="Comma 14 2 2" xfId="200" xr:uid="{AF51AF99-DD16-4535-BEE8-5EEF152685F0}"/>
    <cellStyle name="Comma 14 2 3" xfId="201" xr:uid="{1366C277-8C63-4E05-B505-E046A488CB4E}"/>
    <cellStyle name="Comma 14 2 4" xfId="202" xr:uid="{4A431C82-33EB-48E0-83E9-936B4C188828}"/>
    <cellStyle name="Comma 14 2 5" xfId="203" xr:uid="{0BC4C584-1A22-4ADD-8407-FD6C11F09732}"/>
    <cellStyle name="Comma 14 3" xfId="204" xr:uid="{48B73521-F033-4D8A-81DD-C5DE7CEE4F9A}"/>
    <cellStyle name="Comma 14 3 2" xfId="205" xr:uid="{E9EF5F12-2407-4A27-868B-00BAD746ABBC}"/>
    <cellStyle name="Comma 14 3 3" xfId="206" xr:uid="{D435B8E3-501A-49ED-B17E-E2AE1ACA4F0A}"/>
    <cellStyle name="Comma 14 4" xfId="207" xr:uid="{C321CC6E-59A5-43E2-B86C-FEC09812010D}"/>
    <cellStyle name="Comma 14 5" xfId="208" xr:uid="{ADCB0A92-CF82-4EF3-8A7F-77DD73FA1ED4}"/>
    <cellStyle name="Comma 14 6" xfId="209" xr:uid="{C7F88F52-3316-4F53-AD7D-EA53D2D391FC}"/>
    <cellStyle name="Comma 14 7" xfId="210" xr:uid="{4939598A-C901-459C-83F8-63CF8D2725E8}"/>
    <cellStyle name="Comma 15" xfId="211" xr:uid="{C33848D1-A6CB-4051-A1F4-E2CF79D27934}"/>
    <cellStyle name="Comma 15 2" xfId="212" xr:uid="{3C77F4D4-ABA3-4DA3-BD75-F20C9EA1C427}"/>
    <cellStyle name="Comma 15 2 2" xfId="213" xr:uid="{DD1C427E-8D48-4172-A482-FCF55C458A84}"/>
    <cellStyle name="Comma 15 3" xfId="214" xr:uid="{72ACE849-58D2-41EA-90E4-63F219CC5C53}"/>
    <cellStyle name="Comma 15 4" xfId="215" xr:uid="{728BE0C7-A24D-486F-B7F1-C6CE195A84A5}"/>
    <cellStyle name="Comma 15 5" xfId="216" xr:uid="{BF0F97C5-2D4A-4C79-B12E-389A6E20841D}"/>
    <cellStyle name="Comma 15 6" xfId="217" xr:uid="{5AE40839-92CF-4FE0-A2FF-88AA23430C18}"/>
    <cellStyle name="Comma 16" xfId="218" xr:uid="{998FDF1E-16AD-4393-8216-1024842D9CCB}"/>
    <cellStyle name="Comma 16 2" xfId="219" xr:uid="{F9CB49D7-545E-428E-B69D-6ECA0833EAFB}"/>
    <cellStyle name="Comma 16 2 2" xfId="220" xr:uid="{EC855914-820F-4A43-80A8-C1F7950E7CAE}"/>
    <cellStyle name="Comma 16 2 3" xfId="221" xr:uid="{33BCEFE3-E6B3-4781-BB8D-F33EBEC7FA1A}"/>
    <cellStyle name="Comma 16 3" xfId="222" xr:uid="{931EAABC-A96C-4522-A755-61D9A9779DED}"/>
    <cellStyle name="Comma 16 4" xfId="223" xr:uid="{0ACC8281-E5EE-4C88-BB17-67E67BE94062}"/>
    <cellStyle name="Comma 16 5" xfId="224" xr:uid="{FE871B77-184B-4CBC-B799-61536CEED388}"/>
    <cellStyle name="Comma 16 6" xfId="225" xr:uid="{A6C3F3C3-5BC4-4BFB-84E8-770ED38F0B8E}"/>
    <cellStyle name="Comma 17" xfId="226" xr:uid="{5922B63F-BD88-4CD0-83B3-2CE4D0BB3543}"/>
    <cellStyle name="Comma 17 2" xfId="227" xr:uid="{AD9C67AC-9430-487B-AA96-2DD3DE576BA1}"/>
    <cellStyle name="Comma 17 2 2" xfId="228" xr:uid="{FD038A6F-19FB-40B6-9A02-6F59B6F6931D}"/>
    <cellStyle name="Comma 17 3" xfId="229" xr:uid="{036F705E-1F78-4E4C-B5FD-9B88116FCD22}"/>
    <cellStyle name="Comma 17 4" xfId="230" xr:uid="{793A7FEC-2D61-4910-BE65-619C9863660E}"/>
    <cellStyle name="Comma 17 5" xfId="231" xr:uid="{A9B2C962-33CF-44EB-BB17-2709BE07C77F}"/>
    <cellStyle name="Comma 17 6" xfId="232" xr:uid="{347281A6-4D09-4635-9652-C8F360C62EBB}"/>
    <cellStyle name="Comma 17 7" xfId="233" xr:uid="{6A0CA05F-868B-4C14-8EE7-75501FB72FD9}"/>
    <cellStyle name="Comma 17 8" xfId="234" xr:uid="{07A85D7F-20A5-4553-A894-BFA90A5048F8}"/>
    <cellStyle name="Comma 18" xfId="235" xr:uid="{06C626EC-0831-42F0-8E51-429F8A64D1ED}"/>
    <cellStyle name="Comma 18 10" xfId="236" xr:uid="{91FB001E-98F5-4A93-9E5D-223E03B55276}"/>
    <cellStyle name="Comma 18 10 2" xfId="237" xr:uid="{31C7990E-A3B4-431E-94CA-F1F8B2CD6DE9}"/>
    <cellStyle name="Comma 18 11" xfId="238" xr:uid="{B49D8D42-8862-4DD6-B89E-531FE5D2CB1F}"/>
    <cellStyle name="Comma 18 11 2" xfId="239" xr:uid="{9FD8E279-BFDE-4D8D-9499-9C8218D9F1FD}"/>
    <cellStyle name="Comma 18 12" xfId="240" xr:uid="{BF1ED6EA-A6E9-44A2-9C47-BC425259ABA3}"/>
    <cellStyle name="Comma 18 13" xfId="241" xr:uid="{13EB8C0A-5C5C-4D17-9317-704699DBD832}"/>
    <cellStyle name="Comma 18 14" xfId="242" xr:uid="{ADE17A01-CE5B-41C6-B5AF-430D49E99C47}"/>
    <cellStyle name="Comma 18 15" xfId="243" xr:uid="{7A2A78D4-C369-4153-AC03-F5C352D697E7}"/>
    <cellStyle name="Comma 18 16" xfId="244" xr:uid="{35CC16AB-9176-4CA8-86A6-9CABD36EDE1E}"/>
    <cellStyle name="Comma 18 16 2" xfId="245" xr:uid="{39A7EFC7-1728-469C-839A-8CCBAA423A72}"/>
    <cellStyle name="Comma 18 16 2 2" xfId="246" xr:uid="{2BB0BBC9-497D-45D1-87F7-E61057930DC6}"/>
    <cellStyle name="Comma 18 16 2 2 2" xfId="1878" xr:uid="{E8A4A8C5-4A06-4B19-B5A7-C298FA9A28CE}"/>
    <cellStyle name="Comma 18 16 2 3" xfId="1879" xr:uid="{A04DDB1A-C94C-4B95-96AC-EBD595D456D6}"/>
    <cellStyle name="Comma 18 16 3" xfId="247" xr:uid="{A0FBAB24-35CD-4F22-B1FE-1F34645FDB04}"/>
    <cellStyle name="Comma 18 17" xfId="248" xr:uid="{FF7D9C74-1CC4-48D4-989D-796961195902}"/>
    <cellStyle name="Comma 18 17 2" xfId="249" xr:uid="{B52F6401-0719-4DC6-BEA9-2BE4397A1C59}"/>
    <cellStyle name="Comma 18 17 2 2" xfId="1880" xr:uid="{2C58D032-11E6-4B14-A56D-38014C283A27}"/>
    <cellStyle name="Comma 18 17 3" xfId="1881" xr:uid="{7BB85A6F-DD78-432A-B85D-33765332C6E8}"/>
    <cellStyle name="Comma 18 18" xfId="250" xr:uid="{EDDB0C2B-F362-446D-AB69-735BB3025EF8}"/>
    <cellStyle name="Comma 18 18 2" xfId="1882" xr:uid="{3F0E9DBF-9F1B-4F90-8831-7FFE89735E7E}"/>
    <cellStyle name="Comma 18 19" xfId="1883" xr:uid="{975CB9CC-81A0-47B1-8E25-0F6CDA525172}"/>
    <cellStyle name="Comma 18 2" xfId="251" xr:uid="{B8FB1C07-0C00-4755-B683-AE95D561A606}"/>
    <cellStyle name="Comma 18 2 2" xfId="252" xr:uid="{D40B3D4F-0F06-4D5F-A423-0045F7B8220A}"/>
    <cellStyle name="Comma 18 2 2 2" xfId="253" xr:uid="{0C332333-7F08-4991-9345-EB6928E9B1D3}"/>
    <cellStyle name="Comma 18 2 3" xfId="254" xr:uid="{F2BDF010-3716-4155-A222-2288410448D1}"/>
    <cellStyle name="Comma 18 3" xfId="255" xr:uid="{CCA68A2E-D72C-4E30-AFB6-1642358BFAAC}"/>
    <cellStyle name="Comma 18 3 2" xfId="256" xr:uid="{3A713034-78EF-4035-9F9F-8DD61C4F99EF}"/>
    <cellStyle name="Comma 18 4" xfId="257" xr:uid="{F2187DAD-2791-43DF-B126-A5D940591793}"/>
    <cellStyle name="Comma 18 4 2" xfId="258" xr:uid="{785759AF-0B90-4F49-9413-F9514C0D4734}"/>
    <cellStyle name="Comma 18 5" xfId="259" xr:uid="{6511D0D1-0C67-4CD1-A6AB-076D655FA5A5}"/>
    <cellStyle name="Comma 18 5 2" xfId="260" xr:uid="{153EA6A5-9423-43A2-8015-ECAB4F9D91AF}"/>
    <cellStyle name="Comma 18 5 3" xfId="261" xr:uid="{97C69891-F3A3-4BB4-B248-A771B0D6DEFB}"/>
    <cellStyle name="Comma 18 6" xfId="262" xr:uid="{EE344BF0-3FC7-48A9-A6CA-EFD6007D07AF}"/>
    <cellStyle name="Comma 18 6 2" xfId="263" xr:uid="{FD562B59-CC1C-4481-9A33-6CDC95AFFC0D}"/>
    <cellStyle name="Comma 18 6 3" xfId="264" xr:uid="{407F4292-FCB2-43CB-B23D-474CEDE45F9A}"/>
    <cellStyle name="Comma 18 7" xfId="265" xr:uid="{F42916E1-7CB1-4051-A684-A13B3202CF4B}"/>
    <cellStyle name="Comma 18 7 2" xfId="266" xr:uid="{C354FE22-E86E-48B0-8F2F-6AF40C8C359B}"/>
    <cellStyle name="Comma 18 8" xfId="267" xr:uid="{28F8E7AE-9B52-432A-BEDB-565312DF8D11}"/>
    <cellStyle name="Comma 18 8 2" xfId="268" xr:uid="{F3FD5116-BB1B-40BD-87DD-4F1504AEF94E}"/>
    <cellStyle name="Comma 18 9" xfId="269" xr:uid="{54E227F8-F405-4AA3-863A-E05B1976F438}"/>
    <cellStyle name="Comma 18 9 2" xfId="270" xr:uid="{0068E76E-5562-4353-8F18-5C57707410F7}"/>
    <cellStyle name="Comma 19" xfId="271" xr:uid="{F748FBB7-4251-4BF5-BFE0-846F4961C9FE}"/>
    <cellStyle name="Comma 19 2" xfId="272" xr:uid="{D6D35AAA-D570-4304-8E02-6A3C36D0EF35}"/>
    <cellStyle name="Comma 19 2 2" xfId="273" xr:uid="{4D5642F6-8641-4917-9BD3-F12573458E53}"/>
    <cellStyle name="Comma 19 3" xfId="274" xr:uid="{6F9796DC-B917-4C4F-A47E-53E940B1CCB6}"/>
    <cellStyle name="Comma 19 3 2" xfId="275" xr:uid="{05D5FA51-C2EA-4367-BCC8-80F0E223C09D}"/>
    <cellStyle name="Comma 19 4" xfId="276" xr:uid="{E2E403BD-A78C-442B-A481-895C49D35020}"/>
    <cellStyle name="Comma 2" xfId="277" xr:uid="{23C5806A-A4BA-4FFB-9398-5CC67B53181C}"/>
    <cellStyle name="Comma 2 10" xfId="278" xr:uid="{C9153AD0-0D97-405B-B694-16EF8186B098}"/>
    <cellStyle name="Comma 2 11" xfId="279" xr:uid="{347489DB-A40B-4922-B818-15FD9A2CE7D0}"/>
    <cellStyle name="Comma 2 12" xfId="280" xr:uid="{36AC973E-0622-4C05-A054-AC4E8D40348C}"/>
    <cellStyle name="Comma 2 13" xfId="281" xr:uid="{23741E28-53C8-42C2-BB76-6FA983CFAAB7}"/>
    <cellStyle name="Comma 2 2" xfId="282" xr:uid="{53C554C6-B479-4B70-877F-8FBCC8803112}"/>
    <cellStyle name="Comma 2 2 2" xfId="283" xr:uid="{16FC1794-A5B8-4D72-A19C-AD77232D4BAC}"/>
    <cellStyle name="Comma 2 2 3" xfId="284" xr:uid="{723D40DD-8505-405B-A910-4DE6926A8E94}"/>
    <cellStyle name="Comma 2 3" xfId="285" xr:uid="{84093781-D631-4B64-B0F8-331C3F9CD325}"/>
    <cellStyle name="Comma 2 3 2" xfId="286" xr:uid="{2CB5DFDD-57F6-4DDD-9810-DC2556F21D50}"/>
    <cellStyle name="Comma 2 4" xfId="287" xr:uid="{22D819E9-3717-4616-9CD9-1FF60FE11A77}"/>
    <cellStyle name="Comma 2 4 2" xfId="288" xr:uid="{666F6BEC-BA39-4B5A-A4EE-B784A496D7E7}"/>
    <cellStyle name="Comma 2 5" xfId="289" xr:uid="{0DDEE7E1-7F05-456C-A00D-CB610D449D39}"/>
    <cellStyle name="Comma 2 5 2" xfId="290" xr:uid="{A614F622-DB6C-418D-80BC-6CDDA8BF9B3D}"/>
    <cellStyle name="Comma 2 5 3" xfId="291" xr:uid="{4244736E-91AF-41E5-BB1F-8153651BA40B}"/>
    <cellStyle name="Comma 2 6" xfId="292" xr:uid="{BCF17298-D481-454F-8F47-0D3A9A9EC6CD}"/>
    <cellStyle name="Comma 2 6 2" xfId="293" xr:uid="{B580646E-E44C-4A46-9F91-0E03F832F073}"/>
    <cellStyle name="Comma 2 6 3" xfId="294" xr:uid="{3FFAE0C5-7280-4F6E-8AD3-8DEDC57CF50E}"/>
    <cellStyle name="Comma 2 7" xfId="295" xr:uid="{0332DCB1-96A4-496F-A3B0-4BC6822401F3}"/>
    <cellStyle name="Comma 2 8" xfId="296" xr:uid="{03B726A2-BA5D-4501-B3C2-423748E0EEC4}"/>
    <cellStyle name="Comma 2 9" xfId="297" xr:uid="{ADB4762D-56BA-4C7B-9E57-51BAC3D8CD3C}"/>
    <cellStyle name="Comma 20" xfId="298" xr:uid="{20527B14-6922-447A-BFB4-CCE031339C53}"/>
    <cellStyle name="Comma 20 2" xfId="299" xr:uid="{0D22DC5D-A9F9-4246-A392-64F527452BA6}"/>
    <cellStyle name="Comma 20 2 2" xfId="300" xr:uid="{FC340850-D941-466E-B2A5-35A3FFF81656}"/>
    <cellStyle name="Comma 20 3" xfId="301" xr:uid="{6A131FEF-DD4F-40CC-9C0F-EFC51E4B2D3A}"/>
    <cellStyle name="Comma 21" xfId="302" xr:uid="{A7947C86-BFD9-4C74-A1A7-C10C26B3D1A4}"/>
    <cellStyle name="Comma 21 2" xfId="303" xr:uid="{86CC5332-9944-4EE2-BE51-75D9B74510A5}"/>
    <cellStyle name="Comma 21 2 2" xfId="304" xr:uid="{CFEE7F8A-F996-44CC-959F-EAC1DF980061}"/>
    <cellStyle name="Comma 21 2 3" xfId="305" xr:uid="{F97753F0-9597-4218-9E91-B67E87AF3571}"/>
    <cellStyle name="Comma 21 3" xfId="306" xr:uid="{81FB109F-B849-4EDF-8124-10DCECA367B8}"/>
    <cellStyle name="Comma 21 4" xfId="307" xr:uid="{E8278D11-0AF0-40DE-81B4-1BEF6B69406A}"/>
    <cellStyle name="Comma 21 5" xfId="308" xr:uid="{1297140C-4325-4F02-8945-1836D81276EA}"/>
    <cellStyle name="Comma 22" xfId="309" xr:uid="{1801D8F2-DAB5-430F-BA95-5DBBC64CD673}"/>
    <cellStyle name="Comma 22 2" xfId="310" xr:uid="{D203C53E-BAFA-43A0-A518-697DAA02B8D7}"/>
    <cellStyle name="Comma 22 2 2" xfId="311" xr:uid="{D5BBAF1A-D592-4867-9715-4C5A1E849A50}"/>
    <cellStyle name="Comma 22 2 3" xfId="312" xr:uid="{0B4E2807-F8EC-494A-8A24-8EB69251C2BE}"/>
    <cellStyle name="Comma 22 3" xfId="313" xr:uid="{48840D97-7841-486B-A3D3-A061293500F8}"/>
    <cellStyle name="Comma 22 4" xfId="314" xr:uid="{53098796-20B7-4D96-AFA3-270D5867A4CF}"/>
    <cellStyle name="Comma 22 5" xfId="315" xr:uid="{137C2FF8-14B1-43B0-88D7-A9B333DE13FE}"/>
    <cellStyle name="Comma 23" xfId="316" xr:uid="{4A5C6BA2-2DC9-42CA-AC6B-0F69281C021F}"/>
    <cellStyle name="Comma 23 2" xfId="317" xr:uid="{17EA89BC-4763-43E1-8BB1-BE577AB9126A}"/>
    <cellStyle name="Comma 23 2 2" xfId="318" xr:uid="{3A8EC22E-C42A-4ACA-8C50-5CE98AC3F91F}"/>
    <cellStyle name="Comma 23 2 3" xfId="319" xr:uid="{79A9C6A2-5912-4A2C-9FE4-1C4A908535C7}"/>
    <cellStyle name="Comma 23 3" xfId="320" xr:uid="{643089C6-08C2-4521-A19E-11240FFB7658}"/>
    <cellStyle name="Comma 23 4" xfId="321" xr:uid="{3893EF50-F2E2-40FE-A502-E5AC4E433D1F}"/>
    <cellStyle name="Comma 24" xfId="322" xr:uid="{12E47366-DBA6-4C26-A6A8-AD7CB328D257}"/>
    <cellStyle name="Comma 24 2" xfId="323" xr:uid="{16C641D7-B703-488F-AA41-C6E2F720EF3C}"/>
    <cellStyle name="Comma 24 2 2" xfId="324" xr:uid="{B449CDED-33AC-4853-A2BE-FE3257C15ADD}"/>
    <cellStyle name="Comma 24 2 3" xfId="325" xr:uid="{5807ABAC-0EAA-49BD-87C0-BACACA75CF95}"/>
    <cellStyle name="Comma 24 3" xfId="326" xr:uid="{9CD7C2FA-6F84-4EDF-B764-950932F9A506}"/>
    <cellStyle name="Comma 24 4" xfId="327" xr:uid="{F5409FDF-64AB-4AD7-ABDB-A9E21549C6A0}"/>
    <cellStyle name="Comma 25" xfId="328" xr:uid="{DE743387-6F94-42D2-912A-6457BE5A3F40}"/>
    <cellStyle name="Comma 25 2" xfId="329" xr:uid="{70173929-6538-431C-A46C-CCD4247F96EA}"/>
    <cellStyle name="Comma 25 2 2" xfId="330" xr:uid="{94F98225-7F6E-474D-BB92-BBAE688DEE07}"/>
    <cellStyle name="Comma 25 3" xfId="331" xr:uid="{DBAA2726-6711-4422-B662-56D7BA36E3F4}"/>
    <cellStyle name="Comma 25 4" xfId="332" xr:uid="{C34470A7-4A39-4A57-BB13-119DCF58976C}"/>
    <cellStyle name="Comma 26" xfId="333" xr:uid="{84816E2E-FB51-4FC1-B7F1-DE34E529247B}"/>
    <cellStyle name="Comma 26 2" xfId="334" xr:uid="{23F6977D-24F4-444F-BED8-31A7FD60BFA2}"/>
    <cellStyle name="Comma 26 2 2" xfId="335" xr:uid="{AF535C53-CE29-4CA2-8AB0-3326912A3575}"/>
    <cellStyle name="Comma 26 3" xfId="336" xr:uid="{0A483EDE-D9F7-418F-92E9-0E1ECEE01A22}"/>
    <cellStyle name="Comma 26 4" xfId="337" xr:uid="{FE92E7DD-4B3B-43BB-B2B0-4696209651CC}"/>
    <cellStyle name="Comma 26 5" xfId="338" xr:uid="{78F2D7D8-B24C-4606-BB70-52F2B9184CF2}"/>
    <cellStyle name="Comma 27" xfId="339" xr:uid="{D91B2984-CA2F-4641-AA0E-832850633010}"/>
    <cellStyle name="Comma 27 2" xfId="340" xr:uid="{9369311B-A8ED-4FB7-82FF-0484812F1346}"/>
    <cellStyle name="Comma 27 2 2" xfId="341" xr:uid="{9CF9C1F5-8297-4B1D-981F-EF6BE162DB5E}"/>
    <cellStyle name="Comma 27 3" xfId="342" xr:uid="{9DEE6AED-C471-4C10-9B4D-8350B1D11ABC}"/>
    <cellStyle name="Comma 27 3 2" xfId="343" xr:uid="{DBD984A5-EDFB-49D2-B28C-D9709047968A}"/>
    <cellStyle name="Comma 27 4" xfId="344" xr:uid="{1AF3AFCA-0D60-4D9B-9F60-600FC00E5D8C}"/>
    <cellStyle name="Comma 28" xfId="345" xr:uid="{01121FAE-35A8-4413-944D-81A4C387BE48}"/>
    <cellStyle name="Comma 28 2" xfId="346" xr:uid="{A3B2EA23-9DB8-4C83-B97A-D92FC0341804}"/>
    <cellStyle name="Comma 28 2 2" xfId="1846" xr:uid="{8B20B471-D89F-46C2-B28C-BB9032767EC2}"/>
    <cellStyle name="Comma 28 3" xfId="347" xr:uid="{0E9DBB4D-1EA2-462B-AF36-A66203175510}"/>
    <cellStyle name="Comma 28 4" xfId="348" xr:uid="{72A77999-F738-4540-8844-DF64F576F2DA}"/>
    <cellStyle name="Comma 29" xfId="349" xr:uid="{88B1F5B1-4A68-4060-AC6C-F4E46CD82916}"/>
    <cellStyle name="Comma 29 2" xfId="350" xr:uid="{50478748-DDD0-452D-A19B-BB248DED14FA}"/>
    <cellStyle name="Comma 29 2 2" xfId="1847" xr:uid="{6C5556B8-A8F3-4AE6-9E12-31EFB1F2AC28}"/>
    <cellStyle name="Comma 29 3" xfId="351" xr:uid="{A3E6AC7D-7D84-4785-8486-96F5A89FE649}"/>
    <cellStyle name="Comma 29 4" xfId="352" xr:uid="{CDB7B3EC-8D4C-4B6E-A86B-C684137D4B34}"/>
    <cellStyle name="Comma 3" xfId="353" xr:uid="{BCD616B4-CD4F-4E49-9D31-E0380195C631}"/>
    <cellStyle name="Comma 3 2" xfId="354" xr:uid="{6C29A2CF-726C-45D7-81F1-245EEF293DDE}"/>
    <cellStyle name="Comma 3 2 2" xfId="355" xr:uid="{F7367C21-0F6B-4188-A577-1104AC3E8DBB}"/>
    <cellStyle name="Comma 3 3" xfId="356" xr:uid="{3AE6B6CD-D8B2-495B-9A9C-7DB866B6064F}"/>
    <cellStyle name="Comma 3 4" xfId="357" xr:uid="{5EF15D52-8164-4461-B79B-B4C3B49AC78A}"/>
    <cellStyle name="Comma 3 5" xfId="358" xr:uid="{49711CE0-C4D1-42B1-B0F3-4FA1FB05044C}"/>
    <cellStyle name="Comma 30" xfId="359" xr:uid="{A75C7062-8D5E-4836-9C34-EF0F1A09C3F0}"/>
    <cellStyle name="Comma 30 2" xfId="360" xr:uid="{1F55880F-44DD-4FA9-84D2-D402FC5C604D}"/>
    <cellStyle name="Comma 30 2 2" xfId="361" xr:uid="{973ECD24-941D-434C-9F5C-5895439BC630}"/>
    <cellStyle name="Comma 30 2 3" xfId="1848" xr:uid="{1DDD0C61-CB2A-43BE-8B3B-A67E4FA0151C}"/>
    <cellStyle name="Comma 30 3" xfId="362" xr:uid="{EEA00054-6FCB-4F22-AC95-201D29CE250A}"/>
    <cellStyle name="Comma 30 4" xfId="363" xr:uid="{EF4B8FA7-B0E3-478D-A574-8406DA1BD101}"/>
    <cellStyle name="Comma 30 5" xfId="364" xr:uid="{153CF255-4F9D-45DA-B950-387030AE11B0}"/>
    <cellStyle name="Comma 30 6" xfId="365" xr:uid="{76198689-B295-4207-8233-AFCEBCAB368D}"/>
    <cellStyle name="Comma 31" xfId="366" xr:uid="{FDEFBBEA-1453-4E39-9000-BA394EE61E98}"/>
    <cellStyle name="Comma 31 2" xfId="367" xr:uid="{C44DEF45-97CC-4DC6-AE14-C41B302342D1}"/>
    <cellStyle name="Comma 31 2 2" xfId="1849" xr:uid="{AB19599B-3015-4D01-BDF5-0B48340324E3}"/>
    <cellStyle name="Comma 31 3" xfId="368" xr:uid="{1E7645BD-C639-4609-8E65-4D509B6BB5F6}"/>
    <cellStyle name="Comma 31 4" xfId="369" xr:uid="{496D97E5-31D6-4745-B67B-0CB9A53D7953}"/>
    <cellStyle name="Comma 32" xfId="370" xr:uid="{502673E2-38E4-48E5-8C70-5660FF976F68}"/>
    <cellStyle name="Comma 32 2" xfId="371" xr:uid="{023C1753-BDDF-4FA4-A01F-8056784101A1}"/>
    <cellStyle name="Comma 32 2 2" xfId="1850" xr:uid="{A2878025-F9E8-4D52-B1B3-5F0393ACF5E1}"/>
    <cellStyle name="Comma 32 3" xfId="372" xr:uid="{D4B7CA04-1744-403F-A189-6B5EC34B4544}"/>
    <cellStyle name="Comma 32 4" xfId="373" xr:uid="{DC605DC7-A8C7-4265-A2D4-080997448D37}"/>
    <cellStyle name="Comma 33" xfId="374" xr:uid="{6F9A87E9-3CF8-404B-9595-65D54EF292E4}"/>
    <cellStyle name="Comma 33 2" xfId="375" xr:uid="{C9701065-E435-4B00-B3BD-36EE534B53C3}"/>
    <cellStyle name="Comma 33 2 2" xfId="1851" xr:uid="{ABE84260-0E34-43DF-BAC3-F65A76EEA6D6}"/>
    <cellStyle name="Comma 33 3" xfId="376" xr:uid="{7827DDF5-C6D1-4409-A7A1-C7C7847B05E0}"/>
    <cellStyle name="Comma 33 4" xfId="377" xr:uid="{CE21683C-C27A-4E08-AB8B-C0F93D7C6BF0}"/>
    <cellStyle name="Comma 34" xfId="378" xr:uid="{3B82C433-5296-4003-BAC0-092A7AEDCE6A}"/>
    <cellStyle name="Comma 34 2" xfId="379" xr:uid="{36D61E23-2D06-48DC-A713-FBD08FE15343}"/>
    <cellStyle name="Comma 34 2 2" xfId="1852" xr:uid="{0BBCCC0F-351A-4E11-BC54-03460C47F9CA}"/>
    <cellStyle name="Comma 34 3" xfId="380" xr:uid="{E744276C-9B38-4C56-836B-089DE027C43D}"/>
    <cellStyle name="Comma 34 4" xfId="381" xr:uid="{975E39DD-8FC7-4E28-903E-66F7AC22DEB3}"/>
    <cellStyle name="Comma 35" xfId="382" xr:uid="{BA96B156-DD8B-4EE6-80D6-416F001B534B}"/>
    <cellStyle name="Comma 35 2" xfId="383" xr:uid="{94892501-9633-4369-B23B-B0C26FF59F2E}"/>
    <cellStyle name="Comma 35 2 2" xfId="1853" xr:uid="{24195479-F2B0-40DE-96D9-0A686D98B0F5}"/>
    <cellStyle name="Comma 35 3" xfId="384" xr:uid="{0300FBDF-D358-4043-9CE1-B92EAE22489A}"/>
    <cellStyle name="Comma 35 4" xfId="385" xr:uid="{18F45E99-19BE-4236-B69E-3261C0C96911}"/>
    <cellStyle name="Comma 36" xfId="386" xr:uid="{03B0C878-EC15-457E-B920-0E06F0319DD5}"/>
    <cellStyle name="Comma 36 2" xfId="387" xr:uid="{C619F78D-B14E-4919-A39A-6BA7C00D5E1C}"/>
    <cellStyle name="Comma 36 2 2" xfId="1854" xr:uid="{B2A5E9B5-5361-43B9-8CF3-A1E6BADCB4A9}"/>
    <cellStyle name="Comma 36 3" xfId="388" xr:uid="{D40DF74D-F130-4B2A-81E2-070B1B1EF529}"/>
    <cellStyle name="Comma 36 4" xfId="389" xr:uid="{B3F29E61-7F2B-4F24-8710-B3613D5F39F6}"/>
    <cellStyle name="Comma 36 5" xfId="390" xr:uid="{89107BDB-D082-4641-AE54-1B627E4419E3}"/>
    <cellStyle name="Comma 37" xfId="391" xr:uid="{3F665704-4A8F-4DF6-9B3D-332D0E28F01C}"/>
    <cellStyle name="Comma 37 2" xfId="392" xr:uid="{F1FEBC55-92FB-4762-AC03-3A9778447FD1}"/>
    <cellStyle name="Comma 37 2 2" xfId="393" xr:uid="{DAF3F05F-7D66-4620-90DD-3E043A07AFE3}"/>
    <cellStyle name="Comma 37 2 3" xfId="1855" xr:uid="{5F305779-DA46-4E21-9F9A-CC124C2B9976}"/>
    <cellStyle name="Comma 37 3" xfId="394" xr:uid="{27AEED94-55B0-4EC2-800A-16015DB23212}"/>
    <cellStyle name="Comma 37 4" xfId="395" xr:uid="{CE054C96-1EF5-4672-BC77-47BB0CC75B3F}"/>
    <cellStyle name="Comma 37 5" xfId="396" xr:uid="{D38B3ED7-A768-419B-9331-7942092F199B}"/>
    <cellStyle name="Comma 37 6" xfId="397" xr:uid="{F98732B3-2896-4F33-94C0-B3A3F890476B}"/>
    <cellStyle name="Comma 38" xfId="398" xr:uid="{9C21491F-4764-4362-B837-11EDF9F7DB08}"/>
    <cellStyle name="Comma 38 2" xfId="399" xr:uid="{35D927C5-18F1-45FB-97EE-6D70A443D367}"/>
    <cellStyle name="Comma 38 2 2" xfId="1856" xr:uid="{2C285596-850F-426B-AAF0-ACFAFC76F5F4}"/>
    <cellStyle name="Comma 38 3" xfId="400" xr:uid="{E6BB3EDF-8F71-4CAD-A966-F5E133DE552F}"/>
    <cellStyle name="Comma 38 4" xfId="401" xr:uid="{5C3AA1F0-8331-439A-B398-F786D4F824C4}"/>
    <cellStyle name="Comma 38 5" xfId="402" xr:uid="{8D27F7A7-18FF-4F36-B4C3-5839CF0C0DAE}"/>
    <cellStyle name="Comma 39" xfId="403" xr:uid="{B21D5D1E-D9A3-4556-8469-1F9DEE652FCE}"/>
    <cellStyle name="Comma 39 2" xfId="404" xr:uid="{BA2759CF-FA4C-4943-A5FE-28A6BCF08EC9}"/>
    <cellStyle name="Comma 39 2 2" xfId="1858" xr:uid="{BF876E88-D035-4F51-ADFD-D422F854FF07}"/>
    <cellStyle name="Comma 39 3" xfId="1857" xr:uid="{FC66AE4F-EB30-4FBE-B1F8-D88837816927}"/>
    <cellStyle name="Comma 4" xfId="405" xr:uid="{0C5E5264-BF39-4FCC-999D-02D9142FC7D2}"/>
    <cellStyle name="Comma 4 2" xfId="406" xr:uid="{66427200-586D-4601-87BB-0CE4AB5415B0}"/>
    <cellStyle name="Comma 4 2 2" xfId="407" xr:uid="{3B7F568F-C031-497D-BC32-144136597814}"/>
    <cellStyle name="Comma 4 3" xfId="408" xr:uid="{B5B4EA38-B86B-4278-BD21-F15833FF9F49}"/>
    <cellStyle name="Comma 4 4" xfId="409" xr:uid="{57314DB5-4A67-4984-A4F0-4709C7134E5D}"/>
    <cellStyle name="Comma 4 5" xfId="410" xr:uid="{87FCDFF0-C248-4B88-8FF3-2CC9AF771329}"/>
    <cellStyle name="Comma 4 6" xfId="411" xr:uid="{481EEF11-BCE8-470E-979B-C105B3546726}"/>
    <cellStyle name="Comma 40" xfId="412" xr:uid="{479EC4D4-6936-481F-B7A8-5C9597049DBB}"/>
    <cellStyle name="Comma 40 2" xfId="413" xr:uid="{838D65D4-29CB-45A3-88BE-D8EFFEAA3A84}"/>
    <cellStyle name="Comma 40 2 2" xfId="1860" xr:uid="{C28712AD-B368-4ACA-9884-B4F58F7C89C6}"/>
    <cellStyle name="Comma 40 3" xfId="414" xr:uid="{4C26BE81-411F-47F2-B7CF-FC81E58708F5}"/>
    <cellStyle name="Comma 40 4" xfId="415" xr:uid="{16031E9A-60BC-48C6-9BDF-87E865FC5C38}"/>
    <cellStyle name="Comma 40 4 2" xfId="416" xr:uid="{E9CA2055-CD6A-4FDF-9FFE-637AC7880482}"/>
    <cellStyle name="Comma 40 5" xfId="1859" xr:uid="{56D0157A-8048-48B7-86F6-56599C2E1D46}"/>
    <cellStyle name="Comma 41" xfId="417" xr:uid="{73412069-68EE-49AC-919F-F67992769314}"/>
    <cellStyle name="Comma 41 2" xfId="418" xr:uid="{FF3217AE-FA72-469B-ABEF-8D6D428F0302}"/>
    <cellStyle name="Comma 41 2 2" xfId="1862" xr:uid="{72468B21-8210-47CA-BF16-F4C69FE70476}"/>
    <cellStyle name="Comma 41 3" xfId="419" xr:uid="{F8FBAA90-590B-4A32-A1B2-F79EFF84CCC7}"/>
    <cellStyle name="Comma 41 4" xfId="420" xr:uid="{CEDA1AB3-1896-4952-BD7C-3D37FF69056E}"/>
    <cellStyle name="Comma 41 4 2" xfId="421" xr:uid="{5E53AE20-05E6-4656-8247-BC773A857C33}"/>
    <cellStyle name="Comma 41 5" xfId="1861" xr:uid="{BC6EB97F-1B4E-40B4-8F16-3D0CEE453EFE}"/>
    <cellStyle name="Comma 42" xfId="422" xr:uid="{B456EB89-2782-49EB-8AAD-3CBAA7AD6FB8}"/>
    <cellStyle name="Comma 42 2" xfId="423" xr:uid="{131D3F6B-2629-45E5-A624-DCBF0A702550}"/>
    <cellStyle name="Comma 42 2 2" xfId="1864" xr:uid="{9BED825C-4DB2-4C66-AF1F-92AB774020CB}"/>
    <cellStyle name="Comma 42 3" xfId="1863" xr:uid="{D81316EE-879A-4782-A5C2-47EA62AF33D0}"/>
    <cellStyle name="Comma 43" xfId="424" xr:uid="{B9EEDE4E-F757-4067-8644-FAF9B624637C}"/>
    <cellStyle name="Comma 43 2" xfId="425" xr:uid="{263B83E6-B93D-4D47-8C07-7B74375B8B79}"/>
    <cellStyle name="Comma 43 2 2" xfId="1866" xr:uid="{52079D08-7F83-44E5-8826-886D20D7BFEE}"/>
    <cellStyle name="Comma 43 3" xfId="1865" xr:uid="{5719ED60-3B4B-4CCA-B8B6-F17A4CC67E71}"/>
    <cellStyle name="Comma 44" xfId="426" xr:uid="{4EFBE3A7-11F8-42B8-BE60-2D2871E54EAC}"/>
    <cellStyle name="Comma 44 2" xfId="427" xr:uid="{9AD82B31-45D8-4243-A7B5-3B69AC7BC046}"/>
    <cellStyle name="Comma 45" xfId="428" xr:uid="{15343955-9986-4382-ABD1-3C576882DF24}"/>
    <cellStyle name="Comma 45 2" xfId="429" xr:uid="{6CAF4296-FCC5-4424-B8CB-8E597D7A4554}"/>
    <cellStyle name="Comma 46" xfId="430" xr:uid="{0A3672A1-78F2-4342-8ADA-8BEC0BE70E2A}"/>
    <cellStyle name="Comma 46 2" xfId="431" xr:uid="{57D4165E-2745-454C-8428-4211D1F49C39}"/>
    <cellStyle name="Comma 47" xfId="432" xr:uid="{1835174B-1D32-4778-A17F-B6AE5C75F7C7}"/>
    <cellStyle name="Comma 47 2" xfId="433" xr:uid="{63998D0B-3BB8-4DC8-A466-11EE62CD0D9A}"/>
    <cellStyle name="Comma 48" xfId="434" xr:uid="{1AEF2F30-4805-451B-94F1-6A8AAAFCDCB6}"/>
    <cellStyle name="Comma 48 2" xfId="435" xr:uid="{BD8501FA-B645-4B23-B7D0-B3F59BBD8C13}"/>
    <cellStyle name="Comma 49" xfId="436" xr:uid="{590CB4C3-4CC9-4EFB-AA9A-21EF5BDC4BE7}"/>
    <cellStyle name="Comma 49 2" xfId="437" xr:uid="{3E1213A0-8585-43BD-9148-0F9A36C78837}"/>
    <cellStyle name="Comma 5" xfId="438" xr:uid="{C2B58F55-3E44-4155-BCDC-4393B21A99C0}"/>
    <cellStyle name="Comma 50" xfId="439" xr:uid="{5DDC5127-5EC0-4C4A-AA4F-20A2B717F0E1}"/>
    <cellStyle name="Comma 50 2" xfId="440" xr:uid="{B7D9C9CB-1AD3-42A0-B391-00DCEFCFD587}"/>
    <cellStyle name="Comma 51" xfId="441" xr:uid="{91873E62-CC7A-4035-8EDC-E018FFCE6B41}"/>
    <cellStyle name="Comma 51 2" xfId="442" xr:uid="{C986A717-5146-4279-A90F-FAD3ACAD8A27}"/>
    <cellStyle name="Comma 52" xfId="443" xr:uid="{424E035B-2155-48FC-BE3C-E4C91EDADF46}"/>
    <cellStyle name="Comma 52 2" xfId="444" xr:uid="{EDFF186C-9F5B-4C9F-BA34-BAC28F1848AB}"/>
    <cellStyle name="Comma 53" xfId="445" xr:uid="{8AE24098-FD2C-4EAA-87B3-C31E7DCA769D}"/>
    <cellStyle name="Comma 53 2" xfId="446" xr:uid="{A985659C-6C94-4B6D-8356-9FAEDEB8C203}"/>
    <cellStyle name="Comma 54" xfId="447" xr:uid="{59E4A054-AFB7-449A-B735-D285680DB9C3}"/>
    <cellStyle name="Comma 54 2" xfId="448" xr:uid="{5EA939F9-8884-491F-B04C-14B7B9BC28D9}"/>
    <cellStyle name="Comma 55" xfId="449" xr:uid="{D16FD951-CC0B-4DB8-954B-D990397F11E0}"/>
    <cellStyle name="Comma 55 2" xfId="450" xr:uid="{030CB8D8-D538-4155-B073-5AED516FD833}"/>
    <cellStyle name="Comma 56" xfId="451" xr:uid="{EA18AC2A-B6A9-4106-B242-7B81CDF25DEB}"/>
    <cellStyle name="Comma 56 2" xfId="452" xr:uid="{EAA3D306-156A-4B23-9A27-0BFC7DD5BD6F}"/>
    <cellStyle name="Comma 57" xfId="453" xr:uid="{8C2F9A16-1974-46A3-99C9-7FDFBE2BE5F1}"/>
    <cellStyle name="Comma 57 2" xfId="454" xr:uid="{CC0B5AC2-4412-4BB2-BBCC-BE65BE1B964E}"/>
    <cellStyle name="Comma 58" xfId="455" xr:uid="{D41F9E56-F89F-4ABB-AFD2-E5444EE4940F}"/>
    <cellStyle name="Comma 58 2" xfId="456" xr:uid="{B6963A01-4BAD-4A98-9107-707BF97A2613}"/>
    <cellStyle name="Comma 58 3" xfId="457" xr:uid="{06320038-3A8C-465C-8220-B45BEBC13B6B}"/>
    <cellStyle name="Comma 59" xfId="458" xr:uid="{C2F53E4D-CAD5-4DB7-B662-57A2FD242A59}"/>
    <cellStyle name="Comma 6" xfId="459" xr:uid="{62C956B3-0BEA-4349-A2BD-419EC1479EE6}"/>
    <cellStyle name="Comma 6 2" xfId="460" xr:uid="{ED4D12C6-723F-484A-BB9E-23DABF117E65}"/>
    <cellStyle name="Comma 6 2 2" xfId="461" xr:uid="{FE8D32E4-28AA-4D20-A92F-3647FD383FFC}"/>
    <cellStyle name="Comma 6 3" xfId="462" xr:uid="{B70935D0-4A40-49E1-BEBA-27C2BE983068}"/>
    <cellStyle name="Comma 6 4" xfId="463" xr:uid="{D13628D7-33CE-4B78-8CFD-9A4ABE4309BB}"/>
    <cellStyle name="Comma 60" xfId="464" xr:uid="{E441417C-3030-4D3F-B616-043408C5A3FC}"/>
    <cellStyle name="Comma 61" xfId="465" xr:uid="{2DEA3122-4287-43D1-BCAE-C6DC25097229}"/>
    <cellStyle name="Comma 62" xfId="466" xr:uid="{3B723020-DA93-41CF-8A61-F4371434BFCD}"/>
    <cellStyle name="Comma 63" xfId="467" xr:uid="{706FB8C8-CAFB-4676-A190-13BD724FE016}"/>
    <cellStyle name="Comma 64" xfId="468" xr:uid="{06B105EF-33E2-40E7-BA18-D45456D0EBE3}"/>
    <cellStyle name="Comma 65" xfId="469" xr:uid="{E84F92D6-90D5-42DD-AF85-1E9F05C46B35}"/>
    <cellStyle name="Comma 66" xfId="470" xr:uid="{EE869357-377F-453B-A0EC-262177C2001D}"/>
    <cellStyle name="Comma 67" xfId="471" xr:uid="{A2FFDA0D-939E-4C5A-9771-E3D901817E95}"/>
    <cellStyle name="Comma 68" xfId="472" xr:uid="{3C33E719-18D4-4CA8-851C-BE7F82EE2171}"/>
    <cellStyle name="Comma 69" xfId="473" xr:uid="{B062CA64-819B-43E3-9CFD-3430D8A82BDB}"/>
    <cellStyle name="Comma 7" xfId="474" xr:uid="{F0410E19-067D-4DED-9F46-CF5E3B80F7BF}"/>
    <cellStyle name="Comma 7 2" xfId="475" xr:uid="{F54264C4-9FB6-404B-AA18-53306A533686}"/>
    <cellStyle name="Comma 7 2 2" xfId="476" xr:uid="{90CD6529-278C-4EB1-A933-44AF98A02D0A}"/>
    <cellStyle name="Comma 7 3" xfId="477" xr:uid="{CD80E4A7-84D1-46A7-862F-40A9AE3730F0}"/>
    <cellStyle name="Comma 7 3 2" xfId="478" xr:uid="{2CAB3B75-2902-4BFE-9FAB-5A0C4D602CFA}"/>
    <cellStyle name="Comma 70" xfId="479" xr:uid="{77CBCD33-02CC-45F1-93C0-89757A23EE41}"/>
    <cellStyle name="Comma 71" xfId="480" xr:uid="{6709240B-1045-4EAB-BD6E-9D60A6770A7F}"/>
    <cellStyle name="Comma 72" xfId="481" xr:uid="{9F9A4EA3-9145-4834-BE2D-3765643E113A}"/>
    <cellStyle name="Comma 73" xfId="482" xr:uid="{CB5C31B2-3399-4949-808F-4547DEF4AF21}"/>
    <cellStyle name="Comma 73 2" xfId="483" xr:uid="{FF4FA05B-B95B-4803-B056-99EA8F24770F}"/>
    <cellStyle name="Comma 73 2 2" xfId="484" xr:uid="{F3C4D28E-1B65-417D-8466-FB9E614A22B9}"/>
    <cellStyle name="Comma 73 2 2 2" xfId="1888" xr:uid="{59DB7FD8-67B4-4FCD-97EE-287D537D7850}"/>
    <cellStyle name="Comma 73 2 3" xfId="1889" xr:uid="{925E3481-087D-4E85-A423-3643A025694A}"/>
    <cellStyle name="Comma 73 3" xfId="485" xr:uid="{F8EE7746-C6E1-4665-934E-6582FD0C6EF2}"/>
    <cellStyle name="Comma 74" xfId="486" xr:uid="{3BE03B2E-DD93-4EEE-BD65-05E5814B55E5}"/>
    <cellStyle name="Comma 74 2" xfId="487" xr:uid="{5FD2BF3E-29DD-4E9E-AE1E-0DCE95154903}"/>
    <cellStyle name="Comma 74 2 2" xfId="1890" xr:uid="{C88C17CC-620D-46F8-9A2B-081B86C73854}"/>
    <cellStyle name="Comma 74 3" xfId="1891" xr:uid="{2BE0A43D-6EFC-4083-8879-5EEB7C8EEE5B}"/>
    <cellStyle name="Comma 75" xfId="488" xr:uid="{DE7F24B5-2E39-4B44-9985-12A61A7718B8}"/>
    <cellStyle name="Comma 75 2" xfId="1892" xr:uid="{070ECDB7-C73A-4822-B324-8531CF6DD54A}"/>
    <cellStyle name="Comma 76" xfId="137" xr:uid="{56FA9722-6BEF-49F3-AC47-B0DFFE525F47}"/>
    <cellStyle name="Comma 8" xfId="489" xr:uid="{D1F60758-C22F-4C4C-B27F-6DDC8FD5E408}"/>
    <cellStyle name="Comma 8 2" xfId="490" xr:uid="{A2345C96-09FF-4CC0-B82B-D115BA319FF6}"/>
    <cellStyle name="Comma 9" xfId="491" xr:uid="{2809FF77-4546-4E8E-B39E-F7AC551EA2D4}"/>
    <cellStyle name="Comma 9 2" xfId="492" xr:uid="{72C13F23-4AA0-4286-ADFA-88798D18D42C}"/>
    <cellStyle name="Comma 9 3" xfId="493" xr:uid="{7643E6FE-4328-4BB9-8FCF-BAC6170793D3}"/>
    <cellStyle name="Currency 10" xfId="495" xr:uid="{76DC0D40-D634-4F90-9A72-5FAB9A731D43}"/>
    <cellStyle name="Currency 10 2" xfId="496" xr:uid="{0C266679-99F7-42D2-B331-B90473E472A8}"/>
    <cellStyle name="Currency 10 3" xfId="497" xr:uid="{7B5208A6-9E5F-4F93-B954-40FD4C260E17}"/>
    <cellStyle name="Currency 11" xfId="498" xr:uid="{5A78AFD6-39C9-4C60-9032-4CB63CED47AA}"/>
    <cellStyle name="Currency 11 10" xfId="499" xr:uid="{853EC799-45BE-422A-A8A1-27EADC354DA1}"/>
    <cellStyle name="Currency 11 10 2" xfId="500" xr:uid="{7B0CFCA0-51A4-4FAD-9D2C-CB535421F2D0}"/>
    <cellStyle name="Currency 11 10 3" xfId="501" xr:uid="{E8659D95-4482-4204-A196-2C6B331DD88F}"/>
    <cellStyle name="Currency 11 11" xfId="502" xr:uid="{5E7A68EA-3821-4C03-896D-316D90AF2DE2}"/>
    <cellStyle name="Currency 11 11 2" xfId="503" xr:uid="{E7FB3B42-612B-4907-B12E-79280CA00E57}"/>
    <cellStyle name="Currency 11 11 3" xfId="504" xr:uid="{CBB234CC-0C1D-4CB1-A869-D33EEE215D13}"/>
    <cellStyle name="Currency 11 12" xfId="505" xr:uid="{5092D6B5-9BE7-4B52-84AF-84E9CEB56621}"/>
    <cellStyle name="Currency 11 12 2" xfId="506" xr:uid="{412E4D41-5CB6-4392-8B12-7CCC6D489D4B}"/>
    <cellStyle name="Currency 11 13" xfId="507" xr:uid="{C9DD4A8F-CF5B-4490-9646-004DDA97370D}"/>
    <cellStyle name="Currency 11 13 2" xfId="508" xr:uid="{93EEFF51-FA04-4D8B-B203-103FAE641A00}"/>
    <cellStyle name="Currency 11 14" xfId="509" xr:uid="{CBD84D29-B3AB-4D25-99F7-82CF53697C1A}"/>
    <cellStyle name="Currency 11 14 2" xfId="510" xr:uid="{A1AE3ADA-52C3-4762-B3A7-C1EA5FF06C79}"/>
    <cellStyle name="Currency 11 15" xfId="511" xr:uid="{BDEFEDE8-1DDD-41D5-BDA5-EBCBB0528D74}"/>
    <cellStyle name="Currency 11 15 2" xfId="512" xr:uid="{44BDA465-DC83-46D2-9926-25C06DE1D006}"/>
    <cellStyle name="Currency 11 16" xfId="513" xr:uid="{29E59E12-5B03-4C2D-94C1-7B551B6106D0}"/>
    <cellStyle name="Currency 11 16 2" xfId="514" xr:uid="{CEC75FAE-F93C-4951-86F1-D1456E6608B2}"/>
    <cellStyle name="Currency 11 17" xfId="515" xr:uid="{144E6DE7-A0C9-4152-85DA-4D4C2D40DF8C}"/>
    <cellStyle name="Currency 11 18" xfId="516" xr:uid="{D08B3AF5-856F-45A7-AB37-C487DCA00802}"/>
    <cellStyle name="Currency 11 19" xfId="517" xr:uid="{41F05CF1-19E2-422A-A50F-D260D5AA901D}"/>
    <cellStyle name="Currency 11 2" xfId="518" xr:uid="{5BB6165E-39F7-47A1-AC8E-84D9C5B40DBE}"/>
    <cellStyle name="Currency 11 2 2" xfId="519" xr:uid="{C2DF4106-DFEF-40AF-9E02-2030F3C4D8B9}"/>
    <cellStyle name="Currency 11 2 2 2" xfId="520" xr:uid="{C34F5F43-68EB-4001-9A62-0AB79785DDB7}"/>
    <cellStyle name="Currency 11 2 3" xfId="521" xr:uid="{E51713CA-FA77-4FAC-8B30-3DFF1937E828}"/>
    <cellStyle name="Currency 11 20" xfId="522" xr:uid="{240EA25C-D3B3-458D-974A-07685158A10E}"/>
    <cellStyle name="Currency 11 20 2" xfId="523" xr:uid="{0F4BA628-40E2-47A5-9387-799FA47F4F12}"/>
    <cellStyle name="Currency 11 20 2 2" xfId="524" xr:uid="{24EAFAC6-B764-49DF-A57E-EA402EE09716}"/>
    <cellStyle name="Currency 11 20 2 2 2" xfId="1893" xr:uid="{AC96521E-80ED-43FD-B689-7943C7C62A8F}"/>
    <cellStyle name="Currency 11 20 2 3" xfId="1894" xr:uid="{68499D22-4F62-4E86-AED9-208C9595D635}"/>
    <cellStyle name="Currency 11 20 3" xfId="525" xr:uid="{745A3903-509F-4C72-B774-12EE7A26F8E1}"/>
    <cellStyle name="Currency 11 21" xfId="526" xr:uid="{F2D7DAED-4F6F-4252-9B4C-D0DD260C4EA8}"/>
    <cellStyle name="Currency 11 21 2" xfId="527" xr:uid="{28404466-41E6-4FCF-ACE8-9858FE221776}"/>
    <cellStyle name="Currency 11 21 2 2" xfId="1895" xr:uid="{B9DCC964-B2F5-43E9-BBC2-A39197425278}"/>
    <cellStyle name="Currency 11 21 3" xfId="1896" xr:uid="{23A615B3-B3D8-495B-9694-36DF862C739B}"/>
    <cellStyle name="Currency 11 22" xfId="528" xr:uid="{7134E071-5B13-4549-832E-202B3C21E4D4}"/>
    <cellStyle name="Currency 11 22 2" xfId="1897" xr:uid="{43513BEF-F6AD-4665-B3E6-ECBBE066736D}"/>
    <cellStyle name="Currency 11 23" xfId="1898" xr:uid="{CAF2BE93-1C07-4676-8C8F-09C96099251D}"/>
    <cellStyle name="Currency 11 3" xfId="529" xr:uid="{C869D99A-C4D0-4820-B17F-FF100811A5F1}"/>
    <cellStyle name="Currency 11 3 2" xfId="530" xr:uid="{463017C5-BA34-4C54-A5B8-8B39CC0E3736}"/>
    <cellStyle name="Currency 11 4" xfId="531" xr:uid="{87E8BC09-06EB-4CF2-B906-202EBA0CA77C}"/>
    <cellStyle name="Currency 11 4 2" xfId="532" xr:uid="{167DC360-7926-4BFF-9A25-D4E007E5A147}"/>
    <cellStyle name="Currency 11 5" xfId="533" xr:uid="{4F6A4A00-72F7-497E-8298-F56AFD072E0A}"/>
    <cellStyle name="Currency 11 6" xfId="534" xr:uid="{2968F366-F1C6-49F9-BB3E-FA00B6D174CC}"/>
    <cellStyle name="Currency 11 7" xfId="535" xr:uid="{0C9A21E9-6363-458F-A8C2-65EC90F3A3E6}"/>
    <cellStyle name="Currency 11 7 2" xfId="536" xr:uid="{070A8FDA-730F-47CF-AD64-492CB4C0C0AF}"/>
    <cellStyle name="Currency 11 8" xfId="537" xr:uid="{0CA18E53-37A7-462A-A64C-4939B1D2EBC1}"/>
    <cellStyle name="Currency 11 8 2" xfId="538" xr:uid="{E4311140-66D8-44BD-BF55-458524DDE122}"/>
    <cellStyle name="Currency 11 9" xfId="539" xr:uid="{5683427D-6243-430E-A95E-497A73E54073}"/>
    <cellStyle name="Currency 11 9 2" xfId="540" xr:uid="{9326B939-A943-4C83-8670-6507851B0603}"/>
    <cellStyle name="Currency 11 9 3" xfId="541" xr:uid="{6852C28D-F6DF-4AAD-87FC-B9E8FB64021C}"/>
    <cellStyle name="Currency 12" xfId="542" xr:uid="{B63B7840-89FB-4CCE-8EC8-D7634980C593}"/>
    <cellStyle name="Currency 12 2" xfId="543" xr:uid="{E7BCEA42-911A-4EDB-9B07-81987AF8B17B}"/>
    <cellStyle name="Currency 12 2 2" xfId="544" xr:uid="{A56D1DF6-7C04-4F1E-86F1-5453BC0EB7F6}"/>
    <cellStyle name="Currency 12 2 3" xfId="545" xr:uid="{CD6B5696-FA29-4844-83F5-A856D1F836DF}"/>
    <cellStyle name="Currency 12 2 4" xfId="546" xr:uid="{EAB6798E-33F2-4CEA-9CB5-E3719FF1D272}"/>
    <cellStyle name="Currency 12 3" xfId="547" xr:uid="{D9C9F0C2-7C53-4877-9235-47CC99567495}"/>
    <cellStyle name="Currency 12 3 2" xfId="548" xr:uid="{57F86640-015E-4F5A-AFFB-375E31BB713A}"/>
    <cellStyle name="Currency 12 3 3" xfId="549" xr:uid="{D2468AA1-E1A3-4426-AE80-0CC07B7BAB08}"/>
    <cellStyle name="Currency 12 4" xfId="550" xr:uid="{7747DCDE-D856-43A3-97B3-73CF5C3ABA2C}"/>
    <cellStyle name="Currency 12 5" xfId="551" xr:uid="{7628EAB1-8BE8-460A-91F1-1609DFBDF553}"/>
    <cellStyle name="Currency 12 6" xfId="552" xr:uid="{53E5FA6F-8648-47AF-8477-ED6DE2FAA2F7}"/>
    <cellStyle name="Currency 13" xfId="553" xr:uid="{E8125472-9499-401A-B5E4-2AF4B1BA9D3F}"/>
    <cellStyle name="Currency 13 2" xfId="554" xr:uid="{CCEBA2AB-27ED-4D84-8B3B-D42AFB47D4A5}"/>
    <cellStyle name="Currency 13 3" xfId="555" xr:uid="{4C60C2F5-89CC-4DBE-948B-C801CCB46E31}"/>
    <cellStyle name="Currency 13 4" xfId="556" xr:uid="{163B61DB-B01B-4B9C-AD6B-57C1B7F6156F}"/>
    <cellStyle name="Currency 14" xfId="557" xr:uid="{A9364719-BD16-4F6D-890D-C1ED03C3584B}"/>
    <cellStyle name="Currency 14 2" xfId="558" xr:uid="{D4AC1F63-530F-4D41-B4B2-456CE85F8F6B}"/>
    <cellStyle name="Currency 14 2 2" xfId="559" xr:uid="{E8272C1B-2AC9-43E0-A5A9-1C6CF2E5C850}"/>
    <cellStyle name="Currency 14 3" xfId="560" xr:uid="{BBDAB922-0AC1-4C36-AC0D-761159CD9FC5}"/>
    <cellStyle name="Currency 14 4" xfId="561" xr:uid="{2AE2E94B-C857-433D-8DBC-79FA7EF2A5A3}"/>
    <cellStyle name="Currency 15" xfId="562" xr:uid="{72CFB3BD-937A-4E6A-BB3E-1D1FBFCA4DF5}"/>
    <cellStyle name="Currency 15 2" xfId="563" xr:uid="{D6442888-26E7-4E76-9772-AD58F1FDD0C7}"/>
    <cellStyle name="Currency 16" xfId="564" xr:uid="{4D6F1F5B-02EB-4715-A081-598876E57582}"/>
    <cellStyle name="Currency 16 10" xfId="565" xr:uid="{09E8659F-A57B-4FAE-A3A0-8FC51C8BE3A2}"/>
    <cellStyle name="Currency 16 10 2" xfId="566" xr:uid="{FF16C4F8-6D1F-4D2E-BAB7-764774EF919B}"/>
    <cellStyle name="Currency 16 11" xfId="567" xr:uid="{6E6DA4F6-34EE-41C2-A6E1-23D25D1665B8}"/>
    <cellStyle name="Currency 16 11 2" xfId="568" xr:uid="{699BA7A8-9339-479D-B333-F3165805A72D}"/>
    <cellStyle name="Currency 16 12" xfId="569" xr:uid="{2ACDA80A-208E-49DC-8A0B-093C1E915AAD}"/>
    <cellStyle name="Currency 16 13" xfId="570" xr:uid="{1E6AB053-CC39-4B39-8DD2-0EB7750DE5DB}"/>
    <cellStyle name="Currency 16 14" xfId="571" xr:uid="{7F245BFD-6C98-4D58-8649-0122D11EF84F}"/>
    <cellStyle name="Currency 16 15" xfId="572" xr:uid="{40BF3A29-4DEE-4F76-8656-4CD32FE924FF}"/>
    <cellStyle name="Currency 16 15 2" xfId="573" xr:uid="{CFFD4891-27AD-4993-821A-6D0B10322676}"/>
    <cellStyle name="Currency 16 15 2 2" xfId="574" xr:uid="{ED1BDABF-EB4C-42F5-896A-C6A527337C79}"/>
    <cellStyle name="Currency 16 15 2 2 2" xfId="1899" xr:uid="{11DB8A31-F0C9-4A54-8561-30C354994C47}"/>
    <cellStyle name="Currency 16 15 2 3" xfId="1900" xr:uid="{F484E4B8-38BB-48B9-B381-CE8B9BF25B15}"/>
    <cellStyle name="Currency 16 15 3" xfId="575" xr:uid="{7F390BB8-FFE9-4DF5-91A9-D467721EBF77}"/>
    <cellStyle name="Currency 16 16" xfId="576" xr:uid="{77D088D9-448D-4977-BDA7-FCDCE6D8AD00}"/>
    <cellStyle name="Currency 16 16 2" xfId="577" xr:uid="{2F4A3423-E609-4799-B20A-B43AB957D13B}"/>
    <cellStyle name="Currency 16 16 2 2" xfId="1901" xr:uid="{0D9819AA-1679-4537-BDF7-901C3C1DDBBE}"/>
    <cellStyle name="Currency 16 16 3" xfId="1902" xr:uid="{C3A78C66-4D0D-468E-A4A5-68FE3E339F0C}"/>
    <cellStyle name="Currency 16 17" xfId="578" xr:uid="{258FF7A6-EB39-46A3-A514-DF0BB8D015B4}"/>
    <cellStyle name="Currency 16 17 2" xfId="1903" xr:uid="{D926B371-39A7-4797-AC49-26571272FE8C}"/>
    <cellStyle name="Currency 16 18" xfId="1904" xr:uid="{9A29F50F-042C-408F-BE12-A7990D9C289D}"/>
    <cellStyle name="Currency 16 2" xfId="579" xr:uid="{A2A56BB9-F938-4F43-82C6-A2753CF1ECC2}"/>
    <cellStyle name="Currency 16 2 2" xfId="580" xr:uid="{EB5F11DA-4628-418F-8F72-BC7ADF67EB20}"/>
    <cellStyle name="Currency 16 2 2 2" xfId="581" xr:uid="{3789C6FD-0256-4206-8025-6E9AF1B7C6FF}"/>
    <cellStyle name="Currency 16 3" xfId="582" xr:uid="{4F59320D-C67C-490D-840C-10EF9EA71951}"/>
    <cellStyle name="Currency 16 3 2" xfId="583" xr:uid="{1952375A-8F67-44B3-ABF0-A27D74A43293}"/>
    <cellStyle name="Currency 16 4" xfId="584" xr:uid="{658A1EB8-921A-44FC-B574-10502EA7469A}"/>
    <cellStyle name="Currency 16 4 2" xfId="585" xr:uid="{AC020486-719C-4441-9A42-70CF7BA7D30D}"/>
    <cellStyle name="Currency 16 5" xfId="586" xr:uid="{613E5A81-A185-487D-AC3C-206D3F684A25}"/>
    <cellStyle name="Currency 16 5 2" xfId="587" xr:uid="{D4592D35-B190-48D5-83F0-5C83D8DB4B46}"/>
    <cellStyle name="Currency 16 5 3" xfId="588" xr:uid="{196DF2DF-DA38-4DAE-BEBE-DB3F88A83E8D}"/>
    <cellStyle name="Currency 16 6" xfId="589" xr:uid="{4B492AA0-5099-4030-89FD-C30FA69EB0DD}"/>
    <cellStyle name="Currency 16 6 2" xfId="590" xr:uid="{A13C3C27-DCBE-49A4-8352-50CF0209BEF2}"/>
    <cellStyle name="Currency 16 6 3" xfId="591" xr:uid="{830A8079-3CBA-491C-967A-0214D55DC738}"/>
    <cellStyle name="Currency 16 7" xfId="592" xr:uid="{D2C9B8DD-F4FC-4F97-ABE7-1E37880E02E7}"/>
    <cellStyle name="Currency 16 7 2" xfId="593" xr:uid="{F84E0544-861C-4FF1-989D-97729AC93343}"/>
    <cellStyle name="Currency 16 8" xfId="594" xr:uid="{59CDB3A7-8795-4E32-97A7-0052EFC0664F}"/>
    <cellStyle name="Currency 16 8 2" xfId="595" xr:uid="{BCE01E8E-6AA7-444E-91BE-4A834531FBEB}"/>
    <cellStyle name="Currency 16 9" xfId="596" xr:uid="{FFCDD4EA-A676-4046-9204-7DDD51BD75EE}"/>
    <cellStyle name="Currency 16 9 2" xfId="597" xr:uid="{1CCF6903-66ED-43E5-9C0E-4045B7D1C1E9}"/>
    <cellStyle name="Currency 17" xfId="598" xr:uid="{4A83B083-7C67-4FAA-B090-8084DBA9A14E}"/>
    <cellStyle name="Currency 17 2" xfId="599" xr:uid="{C91E3709-7994-4AE1-8CCC-6694D7792AEA}"/>
    <cellStyle name="Currency 17 3" xfId="600" xr:uid="{E6B34325-7E1D-4D02-99F0-D1531ADBACC6}"/>
    <cellStyle name="Currency 17 3 2" xfId="601" xr:uid="{4BC70087-8394-46BE-889F-46A3E190EC61}"/>
    <cellStyle name="Currency 18" xfId="602" xr:uid="{74EBABB9-B4ED-49C3-9FFE-EE5C5AD63B95}"/>
    <cellStyle name="Currency 18 2" xfId="603" xr:uid="{25CF5C02-D518-4107-BE5D-3C63E15F8F06}"/>
    <cellStyle name="Currency 19" xfId="604" xr:uid="{C9148B4E-7A8B-4998-80C1-82218D9B225A}"/>
    <cellStyle name="Currency 19 2" xfId="605" xr:uid="{718C7F3C-648E-41A6-9345-FD18642DA71F}"/>
    <cellStyle name="Currency 19 3" xfId="606" xr:uid="{4C486287-972F-4502-A072-08F197E03A26}"/>
    <cellStyle name="Currency 2" xfId="607" xr:uid="{363C1674-3AF9-482E-B372-78F7900FA3F1}"/>
    <cellStyle name="Currency 2 10" xfId="608" xr:uid="{2E5F69BB-37D0-40AF-8D73-1CECFCD3C897}"/>
    <cellStyle name="Currency 2 11" xfId="609" xr:uid="{959BABA9-AE1E-45F9-8FCB-18EFF3C9D70F}"/>
    <cellStyle name="Currency 2 12" xfId="610" xr:uid="{F93DAFA2-298A-4613-9DBD-B1C2B518BCA3}"/>
    <cellStyle name="Currency 2 2" xfId="611" xr:uid="{9BC224E2-FB6F-481A-9A80-6F1EF62D1A82}"/>
    <cellStyle name="Currency 2 2 2" xfId="612" xr:uid="{A5079F5D-D6C0-4B43-A2DC-D2F80210C547}"/>
    <cellStyle name="Currency 2 3" xfId="613" xr:uid="{A58E9788-83C2-49CB-8CE2-88F38C0DB2B2}"/>
    <cellStyle name="Currency 2 4" xfId="614" xr:uid="{0B0F15BD-47E6-4D77-A581-3BE80ACB5730}"/>
    <cellStyle name="Currency 2 4 2" xfId="615" xr:uid="{A93575CB-3290-44A1-BB8A-1AB9E1C21CDF}"/>
    <cellStyle name="Currency 2 5" xfId="616" xr:uid="{F5A0C713-0950-4AB6-9127-F9FCEA41A883}"/>
    <cellStyle name="Currency 2 6" xfId="617" xr:uid="{01A3E280-0EAC-475C-B5CF-AC12769D57B2}"/>
    <cellStyle name="Currency 2 7" xfId="618" xr:uid="{729A17AA-A956-4FB5-BA57-314084E286AE}"/>
    <cellStyle name="Currency 2 8" xfId="619" xr:uid="{129688F1-068D-41EF-9490-AD2FA3691DC9}"/>
    <cellStyle name="Currency 2 9" xfId="620" xr:uid="{E8123756-0787-4916-80C8-1DCC60E81290}"/>
    <cellStyle name="Currency 20" xfId="621" xr:uid="{4E4DF195-F7A9-49B7-A27C-DB77517D5DA2}"/>
    <cellStyle name="Currency 20 2" xfId="622" xr:uid="{A257F88A-112D-402A-BE73-203EF5E17051}"/>
    <cellStyle name="Currency 20 3" xfId="623" xr:uid="{815F3F07-0FA8-4217-A43E-9030C5E78A6B}"/>
    <cellStyle name="Currency 21" xfId="624" xr:uid="{B6B99633-08AD-433A-9BB7-5216FC0B86DB}"/>
    <cellStyle name="Currency 21 2" xfId="625" xr:uid="{05699C5D-28FD-4DCE-8D44-7D5F527D19E2}"/>
    <cellStyle name="Currency 22" xfId="626" xr:uid="{C5E9871A-8FF6-429B-B497-C585D2355774}"/>
    <cellStyle name="Currency 22 2" xfId="627" xr:uid="{9DE15B1C-7013-4BC9-A4CD-3175EE8A4AEF}"/>
    <cellStyle name="Currency 22 3" xfId="628" xr:uid="{68BF945B-8672-4807-973D-4D374E7786C3}"/>
    <cellStyle name="Currency 23" xfId="629" xr:uid="{0327F455-CD64-4D24-BFCC-AF3A024FCB9B}"/>
    <cellStyle name="Currency 23 2" xfId="630" xr:uid="{B1008E98-003C-42A3-BCAD-BBE5FCCAC750}"/>
    <cellStyle name="Currency 24" xfId="631" xr:uid="{E10E7B6B-12C4-4D1B-A72B-97C2AFFEBB9D}"/>
    <cellStyle name="Currency 24 2" xfId="632" xr:uid="{6C82753E-D198-4A6A-BB4E-459A92AFE81A}"/>
    <cellStyle name="Currency 25" xfId="633" xr:uid="{AAE9F4AA-5335-48D8-A6ED-BEC4BAAF116F}"/>
    <cellStyle name="Currency 25 2" xfId="634" xr:uid="{F29F9B78-6776-44DA-85AE-C9E214A8E6E5}"/>
    <cellStyle name="Currency 26" xfId="635" xr:uid="{1F5B2D59-6F95-4379-9860-8DF71DF882B7}"/>
    <cellStyle name="Currency 26 2" xfId="636" xr:uid="{C0645E77-4D94-45A6-B2F9-FF05319161EA}"/>
    <cellStyle name="Currency 27" xfId="637" xr:uid="{4DABBABA-045D-4002-B48B-720C6AD21177}"/>
    <cellStyle name="Currency 27 2" xfId="638" xr:uid="{CC188026-1A50-421A-96FB-85FDA6C15F90}"/>
    <cellStyle name="Currency 28" xfId="639" xr:uid="{43CDC161-A03D-48EA-82DC-81AC23874E3E}"/>
    <cellStyle name="Currency 28 2" xfId="640" xr:uid="{81A1CA33-6672-4241-AB1E-EE69AFA84387}"/>
    <cellStyle name="Currency 29" xfId="641" xr:uid="{9A9BFC05-595A-4781-AF91-2229461B1D6A}"/>
    <cellStyle name="Currency 29 2" xfId="642" xr:uid="{A75C24E0-39F4-4CC1-B9D3-F02BC74C8BE4}"/>
    <cellStyle name="Currency 3" xfId="643" xr:uid="{BEDC13A4-9998-4B39-A83E-A6185DA7F2D3}"/>
    <cellStyle name="Currency 3 2" xfId="644" xr:uid="{C04EF8CA-1BD6-43C9-A353-B0068B42D548}"/>
    <cellStyle name="Currency 3 3" xfId="645" xr:uid="{BEC818D0-B82E-43AE-8B95-0399F9BBD0DB}"/>
    <cellStyle name="Currency 3 4" xfId="646" xr:uid="{F3214709-95ED-4E6A-AC68-DE3269E3CDBD}"/>
    <cellStyle name="Currency 30" xfId="647" xr:uid="{421C3B1B-2AC2-4F01-ABE1-0A3ABF51FE44}"/>
    <cellStyle name="Currency 30 2" xfId="648" xr:uid="{2A8C11D3-71D0-4301-BBB9-33F2BE138ED0}"/>
    <cellStyle name="Currency 31" xfId="649" xr:uid="{935735A9-1EF6-4669-8508-215CCABEF2BE}"/>
    <cellStyle name="Currency 31 2" xfId="650" xr:uid="{03305F24-F0D6-4670-BAC8-29375D17EFF8}"/>
    <cellStyle name="Currency 32" xfId="651" xr:uid="{70D06CCD-0D75-4657-9540-276F6B6964AC}"/>
    <cellStyle name="Currency 32 2" xfId="652" xr:uid="{4248F77F-BFB7-48DF-8DAE-BCEEE3B9A898}"/>
    <cellStyle name="Currency 32 3" xfId="653" xr:uid="{55DBC509-8836-41B3-960E-0AF3DF41066D}"/>
    <cellStyle name="Currency 33" xfId="654" xr:uid="{07F076F6-78D4-4BFA-B367-199DF77800AC}"/>
    <cellStyle name="Currency 33 2" xfId="655" xr:uid="{F828D702-8EEE-4166-A533-8E405B73C180}"/>
    <cellStyle name="Currency 33 3" xfId="656" xr:uid="{28F6869A-482E-45C0-A39F-36651DA887BF}"/>
    <cellStyle name="Currency 34" xfId="657" xr:uid="{83DF4454-8032-4F79-90E9-22C324FDA523}"/>
    <cellStyle name="Currency 34 2" xfId="658" xr:uid="{0997EE4E-431B-4A9D-8F3A-A2D8531479E2}"/>
    <cellStyle name="Currency 35" xfId="659" xr:uid="{9C1989BC-3E47-4E3C-AAC6-CB8CD6043DC1}"/>
    <cellStyle name="Currency 35 2" xfId="660" xr:uid="{57C98973-5C3A-4B54-8DE5-DF9AED27FDBD}"/>
    <cellStyle name="Currency 35 3" xfId="661" xr:uid="{C91DA32A-34F0-42DF-9CF0-8DF2F44B6889}"/>
    <cellStyle name="Currency 35 4" xfId="662" xr:uid="{939F1D8D-381C-4E0C-BF67-AF95AAD0237B}"/>
    <cellStyle name="Currency 35 4 2" xfId="663" xr:uid="{97E865B3-4FC0-4796-9CF8-E23451D0A87E}"/>
    <cellStyle name="Currency 36" xfId="664" xr:uid="{1D8E4510-614E-4270-87E8-0ED0DA3B21CF}"/>
    <cellStyle name="Currency 36 2" xfId="665" xr:uid="{6B914AE3-6903-4A8D-802E-50F0687D3533}"/>
    <cellStyle name="Currency 36 3" xfId="666" xr:uid="{388981F3-E605-47EB-A7CC-5C360F627D7E}"/>
    <cellStyle name="Currency 36 4" xfId="667" xr:uid="{99C3A8F9-A35F-4613-9C73-57E2FF179752}"/>
    <cellStyle name="Currency 36 4 2" xfId="668" xr:uid="{E27920BC-7B23-49C3-99A2-6C93277BC0E5}"/>
    <cellStyle name="Currency 37" xfId="669" xr:uid="{8F8F51DD-71D5-4D2F-AD57-2D34DE73B8C8}"/>
    <cellStyle name="Currency 37 2" xfId="670" xr:uid="{4E164D99-8074-4E75-9084-E8F1AC0C1236}"/>
    <cellStyle name="Currency 38" xfId="671" xr:uid="{488CD6FD-5E0D-4C51-98DA-7DD2D2B72C44}"/>
    <cellStyle name="Currency 38 2" xfId="672" xr:uid="{C1F15F70-2792-4A71-AD3F-C65F1663AA65}"/>
    <cellStyle name="Currency 39" xfId="673" xr:uid="{B7467B02-5A22-4A3D-AA98-438DAB6F2A24}"/>
    <cellStyle name="Currency 39 2" xfId="674" xr:uid="{30B09AA7-85D6-4CB2-ACB2-643F1CD5C108}"/>
    <cellStyle name="Currency 4" xfId="675" xr:uid="{6DAB8AD5-2E8D-47E9-97F1-79FCA35E10DE}"/>
    <cellStyle name="Currency 4 2" xfId="676" xr:uid="{4D50CF8E-AEC5-457D-BE5D-28F2B0765515}"/>
    <cellStyle name="Currency 4 2 2" xfId="677" xr:uid="{87057035-7E27-4629-A142-8B7881281659}"/>
    <cellStyle name="Currency 4 3" xfId="678" xr:uid="{FED55FC6-5578-431A-B766-D3596F0D541F}"/>
    <cellStyle name="Currency 40" xfId="679" xr:uid="{A83A84F5-B543-4D6E-966F-9507F8299304}"/>
    <cellStyle name="Currency 40 2" xfId="680" xr:uid="{979129EA-AF40-4852-A7BB-A49957DF316A}"/>
    <cellStyle name="Currency 41" xfId="681" xr:uid="{E0507E65-9EEF-4B09-94DA-1B1436BA51B4}"/>
    <cellStyle name="Currency 41 2" xfId="682" xr:uid="{A7451B60-99DA-4003-AC17-5247BC325DF3}"/>
    <cellStyle name="Currency 42" xfId="683" xr:uid="{E1F606F0-5B85-4295-BB2C-9B49358771FE}"/>
    <cellStyle name="Currency 42 2" xfId="684" xr:uid="{CA3B8349-9D25-48D3-B9A0-64F772D5F6F4}"/>
    <cellStyle name="Currency 43" xfId="685" xr:uid="{1BAB5AD9-4347-4242-9532-69844DCB5B98}"/>
    <cellStyle name="Currency 43 2" xfId="686" xr:uid="{41569063-2F75-4764-8B03-3B530F398F1F}"/>
    <cellStyle name="Currency 44" xfId="687" xr:uid="{E018E2A7-CD02-4DD0-9E00-C10D4565C0E4}"/>
    <cellStyle name="Currency 44 2" xfId="688" xr:uid="{6C459E21-3930-4E79-A3A8-05E68A030314}"/>
    <cellStyle name="Currency 45" xfId="689" xr:uid="{5BD23059-9A2E-4973-8FB7-201317FE4C83}"/>
    <cellStyle name="Currency 45 2" xfId="690" xr:uid="{1F688068-0462-4A54-BF2E-3102874C1CD0}"/>
    <cellStyle name="Currency 46" xfId="691" xr:uid="{B02FA960-2B15-43F1-BB06-A04F9E28490C}"/>
    <cellStyle name="Currency 46 2" xfId="692" xr:uid="{F89C15E8-4AAD-4FD8-A25A-8229CEA6486B}"/>
    <cellStyle name="Currency 47" xfId="693" xr:uid="{B3F09E63-33E9-4134-90BB-8DF3E512CF53}"/>
    <cellStyle name="Currency 47 2" xfId="694" xr:uid="{860A167C-E7F9-412B-9A31-479A1CDC82D8}"/>
    <cellStyle name="Currency 48" xfId="695" xr:uid="{2BD6DFEF-249B-41EA-9460-3BF7DEB6D563}"/>
    <cellStyle name="Currency 48 2" xfId="696" xr:uid="{8B0B4BC4-D634-4732-B788-9F10CB6E5528}"/>
    <cellStyle name="Currency 49" xfId="697" xr:uid="{B9E3D052-595E-4736-B96F-7347BE73293A}"/>
    <cellStyle name="Currency 49 2" xfId="698" xr:uid="{1E8E5113-080A-440C-8557-AE238200F58E}"/>
    <cellStyle name="Currency 5" xfId="699" xr:uid="{A513D268-D16E-4E30-A2B4-C72F953FAFB0}"/>
    <cellStyle name="Currency 5 2" xfId="700" xr:uid="{7294C127-A47C-490B-A894-CCA966DF92BC}"/>
    <cellStyle name="Currency 50" xfId="701" xr:uid="{CED8D2E0-138C-4032-A46B-B038E8105CA3}"/>
    <cellStyle name="Currency 50 2" xfId="702" xr:uid="{A1BD6556-7333-463A-934B-DED67E4319CD}"/>
    <cellStyle name="Currency 51" xfId="703" xr:uid="{8E86A2DF-6387-40BC-A862-60B664D864D3}"/>
    <cellStyle name="Currency 51 2" xfId="704" xr:uid="{615A6565-C2ED-4BFF-9ACB-DE6F389BCF89}"/>
    <cellStyle name="Currency 52" xfId="705" xr:uid="{0F0B2751-0990-470F-8C04-6E9F23443713}"/>
    <cellStyle name="Currency 52 2" xfId="706" xr:uid="{9D547CE4-C761-4267-8FDB-C7FEDB5060A5}"/>
    <cellStyle name="Currency 52 3" xfId="707" xr:uid="{DA74FF9E-7AF2-4FE4-9EE0-0F924E38B637}"/>
    <cellStyle name="Currency 53" xfId="708" xr:uid="{0658E6D3-88C5-45DF-B077-7226B0729C90}"/>
    <cellStyle name="Currency 53 2" xfId="709" xr:uid="{960ACB41-9D44-4ACD-A787-40BC21C8B0F1}"/>
    <cellStyle name="Currency 54" xfId="710" xr:uid="{72DB764F-C744-4E79-A965-8584A3E93410}"/>
    <cellStyle name="Currency 55" xfId="711" xr:uid="{DC42088A-441E-4777-B1A6-AC2AC283E457}"/>
    <cellStyle name="Currency 56" xfId="712" xr:uid="{813850F8-501B-42B1-B94D-33FEF7E8283F}"/>
    <cellStyle name="Currency 57" xfId="713" xr:uid="{D4C3F8DE-077C-4786-8155-6CAAB0E94A2C}"/>
    <cellStyle name="Currency 58" xfId="714" xr:uid="{983CD2A5-15D3-4524-BC9B-ACCF5DE493B0}"/>
    <cellStyle name="Currency 59" xfId="715" xr:uid="{BAC6A59C-5110-49C7-96F9-60731C40C7A2}"/>
    <cellStyle name="Currency 6" xfId="716" xr:uid="{921012CF-C3FF-4352-A2A1-901C2A7BE36C}"/>
    <cellStyle name="Currency 6 2" xfId="717" xr:uid="{C225BE75-AD30-4067-B2F6-A495C54878A1}"/>
    <cellStyle name="Currency 60" xfId="718" xr:uid="{FDB7603F-F668-4343-B7AE-81DDA3642C69}"/>
    <cellStyle name="Currency 61" xfId="719" xr:uid="{B662BBF9-3DF2-4B2C-B215-6864223E8293}"/>
    <cellStyle name="Currency 62" xfId="720" xr:uid="{D5E2107D-1897-4BD8-BD68-0D6832562623}"/>
    <cellStyle name="Currency 63" xfId="721" xr:uid="{BF21FEF7-0078-4198-B68C-B68040F463FD}"/>
    <cellStyle name="Currency 64" xfId="722" xr:uid="{875B0E1B-00EE-4DBC-8BE1-AB006B199660}"/>
    <cellStyle name="Currency 65" xfId="723" xr:uid="{E562FA0C-F46E-472F-89B2-472BF3B41132}"/>
    <cellStyle name="Currency 66" xfId="724" xr:uid="{8EA675F2-139A-439E-86DC-7192AE4BF98F}"/>
    <cellStyle name="Currency 67" xfId="725" xr:uid="{50183995-80DD-4E4A-8D28-F8E179DE0956}"/>
    <cellStyle name="Currency 67 2" xfId="726" xr:uid="{717A5132-51AF-4C45-AFA2-DAA7BAE17DED}"/>
    <cellStyle name="Currency 67 2 2" xfId="727" xr:uid="{43AC70C7-E707-4E17-BDF6-81C517194143}"/>
    <cellStyle name="Currency 67 2 2 2" xfId="1905" xr:uid="{7FA08FD2-BB24-4887-8085-F888FAE55E6D}"/>
    <cellStyle name="Currency 67 2 3" xfId="1906" xr:uid="{6B62A1D0-05E5-4767-96C8-1A79427460FC}"/>
    <cellStyle name="Currency 67 3" xfId="728" xr:uid="{057E7CB9-D174-4541-A372-6D2E6AF2722E}"/>
    <cellStyle name="Currency 68" xfId="729" xr:uid="{80C9027F-E78D-4FA7-BB85-ED59908CA32A}"/>
    <cellStyle name="Currency 68 2" xfId="730" xr:uid="{D4849F5C-B5BB-4DB2-9A30-B8AA130BBBC4}"/>
    <cellStyle name="Currency 68 2 2" xfId="1907" xr:uid="{1AE7CA7D-D54C-40A8-93DB-ACE23CBF038D}"/>
    <cellStyle name="Currency 68 3" xfId="1908" xr:uid="{FBF19B40-28AB-4EC2-A168-458761709F58}"/>
    <cellStyle name="Currency 69" xfId="731" xr:uid="{8F911046-5A84-4BD3-9673-9351D661238A}"/>
    <cellStyle name="Currency 69 2" xfId="1909" xr:uid="{19A18ADF-AE37-43CA-A53E-22EAE57D7FD8}"/>
    <cellStyle name="Currency 7" xfId="732" xr:uid="{64BA69AF-D1A1-4DD8-A5BE-4DF22197BB9C}"/>
    <cellStyle name="Currency 7 2" xfId="733" xr:uid="{463B6096-11C0-4ABB-A22B-28B961C7A21B}"/>
    <cellStyle name="Currency 70" xfId="494" xr:uid="{29A16A34-7DEB-4317-BDAD-B2A17310C70E}"/>
    <cellStyle name="Currency 8" xfId="734" xr:uid="{993C7906-DEB5-4DEC-B893-476E6A0B2A00}"/>
    <cellStyle name="Currency 8 2" xfId="735" xr:uid="{C5A3BACF-DFA6-4A0C-BD31-46ED3D2EEDB1}"/>
    <cellStyle name="Currency 9" xfId="736" xr:uid="{9D339307-1E87-4544-8F02-1C225CFD7026}"/>
    <cellStyle name="Currency 9 2" xfId="737" xr:uid="{016F0D88-E1F5-48E7-A300-D1D7A2A7A0A3}"/>
    <cellStyle name="Currency 9 3" xfId="738" xr:uid="{FFE26735-E2F7-46C8-8046-A66E4354DCEE}"/>
    <cellStyle name="Explanatory Text 2" xfId="739" xr:uid="{B38D91D3-D8CF-4E40-9B42-51BF75536C83}"/>
    <cellStyle name="Explanatory Text 2 2" xfId="740" xr:uid="{442955BD-016F-4FC3-9C91-85203BFBE93C}"/>
    <cellStyle name="Explanatory Text 3" xfId="741" xr:uid="{50CB1A78-DC6C-49BC-855D-8B25B3468CE1}"/>
    <cellStyle name="Explanatory Text 4" xfId="742" xr:uid="{7BC911B1-7581-4512-902B-1005D742FF09}"/>
    <cellStyle name="Explanatory Text 5" xfId="743" xr:uid="{E28BBB10-07CC-40DA-9621-2035F843F7E8}"/>
    <cellStyle name="Good 2" xfId="744" xr:uid="{2D3C6496-52DD-4AC6-B800-98AC8CF5E0F9}"/>
    <cellStyle name="Good 2 2" xfId="745" xr:uid="{F87936E4-BD90-42A0-A5CB-18C23215BB79}"/>
    <cellStyle name="Good 3" xfId="746" xr:uid="{35003796-5652-4560-867A-8AD9A234D5DE}"/>
    <cellStyle name="Good 4" xfId="747" xr:uid="{94946233-D280-4D64-BC6D-2C6140F724B1}"/>
    <cellStyle name="Good 5" xfId="748" xr:uid="{D0BEAE2D-A627-44DC-A6B0-E0E8613A2FCA}"/>
    <cellStyle name="Heading 1 2" xfId="749" xr:uid="{F7C429B4-EB59-4F39-A6D1-44AF7DF7FF3E}"/>
    <cellStyle name="Heading 1 2 2" xfId="750" xr:uid="{4A85DA93-6C51-4069-872A-F236F0BBD1E6}"/>
    <cellStyle name="Heading 1 3" xfId="751" xr:uid="{8859F0F9-9D61-4C33-A275-030702C17183}"/>
    <cellStyle name="Heading 1 4" xfId="752" xr:uid="{F29B6702-F849-46AF-8EE1-B42C36108742}"/>
    <cellStyle name="Heading 1 5" xfId="753" xr:uid="{DF93069D-0A8D-45D3-80CD-6391D848DFD5}"/>
    <cellStyle name="Heading 2 2" xfId="754" xr:uid="{151F02CE-070D-4B03-BFB7-5B0D9F3A12DF}"/>
    <cellStyle name="Heading 2 2 2" xfId="755" xr:uid="{C064EA35-4814-4A46-AD92-E30F5765928F}"/>
    <cellStyle name="Heading 2 3" xfId="756" xr:uid="{CB7564E9-8D8D-4F94-A3E0-6A2BFBEB3D27}"/>
    <cellStyle name="Heading 2 4" xfId="757" xr:uid="{A925334A-43E3-461F-B17A-0D6BFEA8C583}"/>
    <cellStyle name="Heading 2 5" xfId="758" xr:uid="{0313BCA8-E3F8-4ADB-BB7A-477A2A0782C4}"/>
    <cellStyle name="Heading 3 2" xfId="759" xr:uid="{8AAC09EE-E41E-4B6D-AF3B-178462ADD724}"/>
    <cellStyle name="Heading 3 2 2" xfId="760" xr:uid="{78838164-45FD-426F-BF35-F89B84F3E199}"/>
    <cellStyle name="Heading 3 3" xfId="761" xr:uid="{B25FB59D-4489-403C-B609-0AF3720D0198}"/>
    <cellStyle name="Heading 3 4" xfId="762" xr:uid="{07AEB53F-3452-4A65-AC98-3A262FD0B675}"/>
    <cellStyle name="Heading 3 5" xfId="763" xr:uid="{1E9F3F71-50A5-4429-A0AC-CFD738C4FA2C}"/>
    <cellStyle name="Heading 4 2" xfId="764" xr:uid="{3533671E-8772-42D1-AEFD-ACBF5468DFD5}"/>
    <cellStyle name="Heading 4 2 2" xfId="765" xr:uid="{D578B7E2-E991-47B2-B778-6B0EAEF6E62E}"/>
    <cellStyle name="Heading 4 3" xfId="766" xr:uid="{0FC08D53-16CB-45E1-A06D-7B53A12AFD19}"/>
    <cellStyle name="Heading 4 4" xfId="767" xr:uid="{BD698069-71B8-4330-8408-760A7609381A}"/>
    <cellStyle name="Heading 4 5" xfId="768" xr:uid="{528CD58E-76E5-45DC-8E51-52253C69C91D}"/>
    <cellStyle name="Input 2" xfId="769" xr:uid="{71FE71EE-2704-41F1-8143-A596B16F8260}"/>
    <cellStyle name="Input 2 2" xfId="770" xr:uid="{FA036DFA-C0D8-4053-9228-FFE103DAD616}"/>
    <cellStyle name="Input 3" xfId="771" xr:uid="{3909285D-5006-4E12-A50E-564AB6926E4E}"/>
    <cellStyle name="Input 4" xfId="772" xr:uid="{73C3149E-C9F6-4AC2-9AEE-6B6D213BBF65}"/>
    <cellStyle name="Input 5" xfId="773" xr:uid="{FDC948D4-156E-45F0-9CE2-AE4352DAA82D}"/>
    <cellStyle name="Lines" xfId="774" xr:uid="{F41950BA-6800-46C7-9AD1-9EE385D30952}"/>
    <cellStyle name="Linked Cell 2" xfId="775" xr:uid="{A0DF8309-F749-4A91-98CC-7F98BCF9F942}"/>
    <cellStyle name="Linked Cell 2 2" xfId="776" xr:uid="{64EBC589-F9D4-47C4-AE47-1BB824B62415}"/>
    <cellStyle name="Linked Cell 3" xfId="777" xr:uid="{B13C2457-7841-4B65-9EC7-790429672438}"/>
    <cellStyle name="Linked Cell 4" xfId="778" xr:uid="{5517FCC2-D98E-417D-8585-76D2452BCA74}"/>
    <cellStyle name="Linked Cell 5" xfId="779" xr:uid="{C19AA59A-27C2-4F42-A6AC-2365C192CD7F}"/>
    <cellStyle name="Neutral 2" xfId="780" xr:uid="{0AA2385E-1C76-4466-990F-93DD32DA8BA5}"/>
    <cellStyle name="Neutral 2 2" xfId="781" xr:uid="{C637F573-E243-49E3-A5BB-2253C9337DE0}"/>
    <cellStyle name="Neutral 3" xfId="782" xr:uid="{916B6319-49FF-42AD-BD12-A69A4F8EDE33}"/>
    <cellStyle name="Neutral 4" xfId="783" xr:uid="{1A9E6390-36A5-44BC-8B2B-7CC8EDA2A85D}"/>
    <cellStyle name="Neutral 5" xfId="784" xr:uid="{7D77B386-B1AB-4122-AF1D-C756C15B3686}"/>
    <cellStyle name="Normal" xfId="0" builtinId="0"/>
    <cellStyle name="Normal 10" xfId="785" xr:uid="{F5DF6466-3E11-4FB3-B2DA-051DE750D590}"/>
    <cellStyle name="Normal 10 2" xfId="786" xr:uid="{5AE9771B-A668-4B7A-857D-1AD01CEC4A8C}"/>
    <cellStyle name="Normal 10 2 2" xfId="787" xr:uid="{DF8EB480-0A6D-493C-A2E3-9246620ED818}"/>
    <cellStyle name="Normal 10 3" xfId="788" xr:uid="{EED4C001-BFC1-4FF0-B979-D050C00F65B8}"/>
    <cellStyle name="Normal 10 4" xfId="789" xr:uid="{AD6A9AE0-C8DF-4200-ABBD-AA97C5E3619E}"/>
    <cellStyle name="Normal 10 5" xfId="790" xr:uid="{F6A311E1-F3F8-41DF-B3ED-D1DCF13D0719}"/>
    <cellStyle name="Normal 10 5 2" xfId="791" xr:uid="{1BE50F8D-1151-408E-95F6-C5517820742C}"/>
    <cellStyle name="Normal 10 6" xfId="792" xr:uid="{4ECDC6D1-D728-4E55-9260-B59D99F7F9CB}"/>
    <cellStyle name="Normal 10 6 2" xfId="793" xr:uid="{AC212BFF-AEEB-4FF9-B1A1-BC35687024CC}"/>
    <cellStyle name="Normal 10 7" xfId="794" xr:uid="{45569337-E27A-4F7D-A935-D99AB6AE4E70}"/>
    <cellStyle name="Normal 11" xfId="795" xr:uid="{10452CB3-58F6-420C-B495-27560D77DD82}"/>
    <cellStyle name="Normal 11 2" xfId="796" xr:uid="{BFDB9051-9206-4023-B2F4-F2F061DD1E39}"/>
    <cellStyle name="Normal 11 2 2" xfId="797" xr:uid="{474A4A13-1823-4DA0-9404-9AC897AFB15F}"/>
    <cellStyle name="Normal 11 3" xfId="798" xr:uid="{19995542-6BA9-4E3A-A666-7D21B6FB9AA1}"/>
    <cellStyle name="Normal 11 4" xfId="799" xr:uid="{76F00245-0AFB-431B-9C69-EA6189608AEA}"/>
    <cellStyle name="Normal 11 4 2" xfId="800" xr:uid="{F94D1858-83C7-4084-91C1-D303AAEF2A39}"/>
    <cellStyle name="Normal 11 5" xfId="801" xr:uid="{D8B85303-535F-4250-82C5-C67224A0508E}"/>
    <cellStyle name="Normal 11 5 2" xfId="802" xr:uid="{14361DFE-E688-4FF5-A340-134D1ADBD956}"/>
    <cellStyle name="Normal 11 6" xfId="803" xr:uid="{C6F89C28-CE6D-4B7A-9C40-3D668C66171D}"/>
    <cellStyle name="Normal 12" xfId="804" xr:uid="{38D270BC-7211-4D26-AC87-5960ED16642B}"/>
    <cellStyle name="Normal 12 2" xfId="805" xr:uid="{101D0E11-66D3-4084-A463-C1B456DE1739}"/>
    <cellStyle name="Normal 12 3" xfId="806" xr:uid="{6F4B6EEE-0D5C-406C-9CBE-DEC6789D8856}"/>
    <cellStyle name="Normal 12 3 2" xfId="807" xr:uid="{081FDFDC-878B-4DBA-BBA4-75FCD3361F2A}"/>
    <cellStyle name="Normal 12 4" xfId="808" xr:uid="{0BE862A7-9EB1-40B4-9176-09CE43B91B6F}"/>
    <cellStyle name="Normal 13" xfId="809" xr:uid="{2F96ED0C-13ED-4D1C-9E07-ADCA4496D7BC}"/>
    <cellStyle name="Normal 13 2" xfId="810" xr:uid="{CED23BDA-C660-4772-B944-752729F3F503}"/>
    <cellStyle name="Normal 13 3" xfId="811" xr:uid="{15D0A1CC-DC87-42F7-9624-B5119BD31600}"/>
    <cellStyle name="Normal 13 4" xfId="812" xr:uid="{CD9CFEDE-3C25-4921-B216-B8EF6D0BBE7E}"/>
    <cellStyle name="Normal 13 5" xfId="813" xr:uid="{DB1EC5D7-BB60-4A6F-9DB6-35726DB249AC}"/>
    <cellStyle name="Normal 14" xfId="814" xr:uid="{5F2CE465-DD6C-4AB7-BF72-9D56480FE35A}"/>
    <cellStyle name="Normal 14 2" xfId="815" xr:uid="{94097ED8-C0AD-41CA-8BEB-3B17654A26D4}"/>
    <cellStyle name="Normal 14 3" xfId="816" xr:uid="{9237B298-68B3-4758-A306-B9A02EF96069}"/>
    <cellStyle name="Normal 14 4" xfId="817" xr:uid="{5A075D70-DC3D-46B6-BA1A-0AB9DFA24C1C}"/>
    <cellStyle name="Normal 15" xfId="818" xr:uid="{FD170F5B-3D7B-4F91-B713-35DC933B4392}"/>
    <cellStyle name="Normal 15 2" xfId="819" xr:uid="{495074A5-4711-475C-B746-398AF32D64D3}"/>
    <cellStyle name="Normal 15 2 2" xfId="820" xr:uid="{C8539039-AC05-454D-9B73-486244512638}"/>
    <cellStyle name="Normal 15 3" xfId="821" xr:uid="{838AC430-ACC6-42BD-8C61-CA721E7BBE58}"/>
    <cellStyle name="Normal 15 4" xfId="1867" xr:uid="{E3BAF7B6-ACAB-4EAE-9C71-C14E33D492BF}"/>
    <cellStyle name="Normal 16" xfId="822" xr:uid="{ADDF18FD-666B-4207-8D9F-3C95CA97F9E7}"/>
    <cellStyle name="Normal 16 2" xfId="823" xr:uid="{CF1EA124-D69E-46E7-85EA-D5F926EB2B37}"/>
    <cellStyle name="Normal 16 3" xfId="824" xr:uid="{6DF348E1-3FA0-4BB9-B686-CEA5B3C4E6FD}"/>
    <cellStyle name="Normal 16 4" xfId="825" xr:uid="{426B3EC4-B2E6-478E-8324-7688AD9593C1}"/>
    <cellStyle name="Normal 16 5" xfId="826" xr:uid="{5BEFF6D4-6CFE-4D9F-B9E3-2B0E5FE93C3E}"/>
    <cellStyle name="Normal 16 6" xfId="1868" xr:uid="{2DA9C9BC-F956-44F1-9BF3-4E0EF0F39A1B}"/>
    <cellStyle name="Normal 17" xfId="827" xr:uid="{F1CA95D0-B4FA-4465-809B-716F569C6B06}"/>
    <cellStyle name="Normal 17 2" xfId="828" xr:uid="{20004358-8DF5-47E1-9BAD-C98EC4A4D6C4}"/>
    <cellStyle name="Normal 17 2 2" xfId="829" xr:uid="{A9213C26-0441-4379-B84C-64B44E409999}"/>
    <cellStyle name="Normal 17 2 3" xfId="830" xr:uid="{B55C93CD-500D-4ECB-B5A9-0849484DFE12}"/>
    <cellStyle name="Normal 17 3" xfId="831" xr:uid="{D95E2330-AD04-4090-8C7B-D3481BBB891E}"/>
    <cellStyle name="Normal 17 4" xfId="832" xr:uid="{AEE825BE-39A9-48BF-B39E-78A3F7BAC9DC}"/>
    <cellStyle name="Normal 17 5" xfId="833" xr:uid="{324049F5-1C56-4F33-8BF0-C30D5160A171}"/>
    <cellStyle name="Normal 17 6" xfId="834" xr:uid="{E5CF54CF-14F4-46FA-AA39-9EFB62F1E5B7}"/>
    <cellStyle name="Normal 18" xfId="835" xr:uid="{057291D8-0215-42E7-BF54-D1D6EA69BE40}"/>
    <cellStyle name="Normal 18 2" xfId="836" xr:uid="{5779F8C9-FA68-4E10-BC60-71EAB03DA13C}"/>
    <cellStyle name="Normal 18 3" xfId="837" xr:uid="{5D1CA994-4568-4D0F-B7E5-CBF40323D0C5}"/>
    <cellStyle name="Normal 18 4" xfId="838" xr:uid="{D5A3D6A6-2870-45A0-ACD0-DC2C111922C4}"/>
    <cellStyle name="Normal 19" xfId="839" xr:uid="{F9DFEC5F-5733-4A51-ABB0-72CA675FA000}"/>
    <cellStyle name="Normal 19 2" xfId="840" xr:uid="{19CBE584-25D5-402B-895E-E96D6DD4A28E}"/>
    <cellStyle name="Normal 19 3" xfId="841" xr:uid="{AEFF6C19-56D1-45E2-A8E5-906FA18400AF}"/>
    <cellStyle name="Normal 19 4" xfId="842" xr:uid="{3EACCAAB-40DB-4B56-A2D0-1A4E875ADDA7}"/>
    <cellStyle name="Normal 2" xfId="843" xr:uid="{D18E573C-34AD-48B9-B5AC-1A6121C78436}"/>
    <cellStyle name="Normal 2 2" xfId="844" xr:uid="{F525A98A-5C01-4C61-BBA3-1E827292B190}"/>
    <cellStyle name="Normal 2 2 2" xfId="845" xr:uid="{621B6911-C660-41AF-A11D-A00E68A8D91F}"/>
    <cellStyle name="Normal 2 3" xfId="846" xr:uid="{4A6A0031-70B7-4C77-8BE3-A245A9E596AD}"/>
    <cellStyle name="Normal 2 3 2" xfId="847" xr:uid="{DF93713F-24A8-4999-93FD-079BE8F952C4}"/>
    <cellStyle name="Normal 2 3 3" xfId="848" xr:uid="{7A07ED1A-5121-479E-ACFB-B4E989FD0D93}"/>
    <cellStyle name="Normal 2 4" xfId="849" xr:uid="{B4B6881E-3700-498D-86E5-98743C790840}"/>
    <cellStyle name="Normal 2 4 2" xfId="850" xr:uid="{75703309-C622-473F-85E0-E9A5EA58F50F}"/>
    <cellStyle name="Normal 2 5" xfId="851" xr:uid="{04C64AED-BD5C-4EC7-9667-CA1AB87217AF}"/>
    <cellStyle name="Normal 2 5 2" xfId="852" xr:uid="{10C9BA2E-0C52-4736-80FA-0ED721E02D7B}"/>
    <cellStyle name="Normal 2 6" xfId="853" xr:uid="{37DD682B-CD92-4DCE-A034-7B1C4A2E6258}"/>
    <cellStyle name="Normal 2 7" xfId="854" xr:uid="{28227008-2156-4070-8E47-143E6877443D}"/>
    <cellStyle name="Normal 2 8" xfId="855" xr:uid="{42088F91-BD3A-459C-B57F-4B10CC4C5DC8}"/>
    <cellStyle name="Normal 20" xfId="856" xr:uid="{4340650D-223E-4378-B11F-04D9C0F6F774}"/>
    <cellStyle name="Normal 20 2" xfId="857" xr:uid="{C70CBC73-06EE-4C36-BF3A-B740E2953A50}"/>
    <cellStyle name="Normal 20 3" xfId="858" xr:uid="{4082215F-BE23-4B4D-83AC-2ADA0AB04977}"/>
    <cellStyle name="Normal 21" xfId="859" xr:uid="{7E1BA896-8797-45D4-AB81-250AE3AB94B2}"/>
    <cellStyle name="Normal 21 2" xfId="860" xr:uid="{598F1A44-BE2A-4F0C-A12D-6AFEFE848E32}"/>
    <cellStyle name="Normal 21 3" xfId="861" xr:uid="{526EF61A-8D9F-4B3E-94CE-C7E89BBAD0C0}"/>
    <cellStyle name="Normal 21 4" xfId="862" xr:uid="{474A26D0-AA47-4950-AB21-816D98A9305C}"/>
    <cellStyle name="Normal 21 4 2" xfId="863" xr:uid="{E6754BAE-61C3-4B0A-88E6-C4103C6B2994}"/>
    <cellStyle name="Normal 21 5" xfId="864" xr:uid="{78D29CBD-A6A0-45E1-860C-673DBBFEF615}"/>
    <cellStyle name="Normal 21 6" xfId="865" xr:uid="{1EA3A681-0037-4E00-A3FA-52ADF66D4424}"/>
    <cellStyle name="Normal 22" xfId="866" xr:uid="{DE8002D8-8C1B-4BD8-9EE4-BF84CDF12006}"/>
    <cellStyle name="Normal 22 2" xfId="867" xr:uid="{DBF7AC9E-226D-45B0-81C5-55DB850442FA}"/>
    <cellStyle name="Normal 22 3" xfId="868" xr:uid="{8EE87CDF-A40F-4E5C-A58C-B272E0023F72}"/>
    <cellStyle name="Normal 23" xfId="869" xr:uid="{8D6F228C-ED05-460A-BE45-080EB3A325D5}"/>
    <cellStyle name="Normal 23 2" xfId="870" xr:uid="{8DDA2939-6A27-41DA-B36E-F7A8274CB0EC}"/>
    <cellStyle name="Normal 24" xfId="871" xr:uid="{E40EF354-1B4E-4F4B-95B3-E2CB80EEDC53}"/>
    <cellStyle name="Normal 24 2" xfId="872" xr:uid="{33BACD21-B090-4422-A281-9587A795A604}"/>
    <cellStyle name="Normal 25" xfId="873" xr:uid="{50CE1753-FF50-4680-87CC-BE575D97C3CC}"/>
    <cellStyle name="Normal 25 2" xfId="874" xr:uid="{E93B9938-8683-48FE-A89B-D8D151610DB1}"/>
    <cellStyle name="Normal 26" xfId="875" xr:uid="{AD1DD4AC-1EC8-45AD-B9E0-7D3647AFB943}"/>
    <cellStyle name="Normal 26 2" xfId="876" xr:uid="{E81CDB5A-24C9-47ED-B3D5-CC5DF549C354}"/>
    <cellStyle name="Normal 27" xfId="877" xr:uid="{F811FDCF-E987-4C19-950D-EE24EF564943}"/>
    <cellStyle name="Normal 27 2" xfId="878" xr:uid="{32B5D930-CC6B-4F81-A2F1-5E6899A44354}"/>
    <cellStyle name="Normal 28" xfId="879" xr:uid="{28B3EE9C-AA60-484C-A68A-35C2ACB11E21}"/>
    <cellStyle name="Normal 28 2" xfId="880" xr:uid="{42A1A3D5-DCE7-460E-80C2-9433BA979B78}"/>
    <cellStyle name="Normal 29" xfId="881" xr:uid="{49B37EEB-3FBC-4FBA-8816-88137F9A7A6D}"/>
    <cellStyle name="Normal 29 2" xfId="882" xr:uid="{20BD5AEE-7134-4043-9A0A-C008F6FDB18C}"/>
    <cellStyle name="Normal 29 3" xfId="883" xr:uid="{230986B4-648D-4E08-B75B-2D3367B6DFF7}"/>
    <cellStyle name="Normal 3" xfId="884" xr:uid="{0D0287EE-4370-4A1B-9A35-C10E677669C3}"/>
    <cellStyle name="Normal 3 2" xfId="885" xr:uid="{E83AC378-2CDB-4E76-A8C2-799419C78682}"/>
    <cellStyle name="Normal 3 2 2" xfId="886" xr:uid="{2DF968B2-8FA1-41B2-989F-9D142F937B2D}"/>
    <cellStyle name="Normal 3 3" xfId="887" xr:uid="{D8055611-BB19-4A6E-81B8-E2AEBC30E15C}"/>
    <cellStyle name="Normal 3 3 2" xfId="888" xr:uid="{193A2533-2AD8-421C-9A72-BA9F70D31A3E}"/>
    <cellStyle name="Normal 3 4" xfId="889" xr:uid="{44655D08-ED68-422D-BC14-4073B5F4E3EB}"/>
    <cellStyle name="Normal 30" xfId="890" xr:uid="{44083CE9-9CC7-4B1A-A5E1-BE75D1D12DF5}"/>
    <cellStyle name="Normal 30 2" xfId="891" xr:uid="{7D7BC4A1-23B5-4A7A-A7F4-9B9B9AA69FA8}"/>
    <cellStyle name="Normal 31" xfId="892" xr:uid="{86D02DFD-2271-4280-A23B-67DB02E2051C}"/>
    <cellStyle name="Normal 31 2" xfId="893" xr:uid="{370F2E71-1CBA-4EC5-9CF1-6C2EF90F6E7F}"/>
    <cellStyle name="Normal 32" xfId="894" xr:uid="{86298258-9D86-4021-B00F-61696EAD378C}"/>
    <cellStyle name="Normal 33" xfId="895" xr:uid="{6BAD7E17-AD6B-41C2-A819-A0B6E01A5C18}"/>
    <cellStyle name="Normal 34" xfId="896" xr:uid="{E9E939D5-60EF-4D7C-B9D9-CE85ABDD7E1A}"/>
    <cellStyle name="Normal 35" xfId="897" xr:uid="{F68E30B7-7F16-417D-9F92-7297C56EBFE0}"/>
    <cellStyle name="Normal 36" xfId="898" xr:uid="{4A8E3F43-A7F8-4EF7-AF7D-787F203E6BE0}"/>
    <cellStyle name="Normal 37" xfId="899" xr:uid="{136FC830-D003-47B6-82A8-FB7834EBA25E}"/>
    <cellStyle name="Normal 38" xfId="900" xr:uid="{A62A0E24-AA85-4D4A-877E-71A3F6F7B5A1}"/>
    <cellStyle name="Normal 39" xfId="901" xr:uid="{431CCC2B-B2A6-4911-8079-ACAD76E401CA}"/>
    <cellStyle name="Normal 4" xfId="902" xr:uid="{A317C9F0-E176-4E89-9CC9-B36A9326D289}"/>
    <cellStyle name="Normal 4 2" xfId="903" xr:uid="{8A334D5B-6F97-47F0-A3FF-D47178C882C7}"/>
    <cellStyle name="Normal 4 2 2" xfId="904" xr:uid="{233A6451-063D-4B2D-B7FE-135D0CF03DD8}"/>
    <cellStyle name="Normal 4 3" xfId="905" xr:uid="{091B9B66-AB66-404F-915C-9C71BF7CF3BE}"/>
    <cellStyle name="Normal 4 3 2" xfId="906" xr:uid="{39C4E0DD-E7FF-42E9-9669-A0ACFB194517}"/>
    <cellStyle name="Normal 4 4" xfId="907" xr:uid="{00E26D84-DD32-4697-96C4-07DE7B196C2A}"/>
    <cellStyle name="Normal 4 4 2" xfId="908" xr:uid="{D5A3C230-DFEF-46A1-902A-F8C6FC13492F}"/>
    <cellStyle name="Normal 4 5" xfId="909" xr:uid="{AE314DE7-2A87-4496-8C9B-A6D9969DE604}"/>
    <cellStyle name="Normal 4 5 2" xfId="910" xr:uid="{55E83BAF-4ECC-4004-A7A5-4FBD1B3BA5D8}"/>
    <cellStyle name="Normal 4 6" xfId="911" xr:uid="{230ED927-D476-42FC-9466-2555C74ABB1D}"/>
    <cellStyle name="Normal 4 6 2" xfId="912" xr:uid="{4AB5A3CD-CA5D-484B-89CD-0FA1C9F5CE8B}"/>
    <cellStyle name="Normal 4 7" xfId="913" xr:uid="{35AEEE6E-DB53-40C1-B3EF-EAFF6978F7F1}"/>
    <cellStyle name="Normal 40" xfId="914" xr:uid="{CD1AED43-F966-4EE1-ABC5-4D67D4309C22}"/>
    <cellStyle name="Normal 41" xfId="915" xr:uid="{5AD2296F-1A85-448A-89BB-2A0D9BB6A547}"/>
    <cellStyle name="Normal 42" xfId="916" xr:uid="{7D62C7DC-102E-4763-AF2B-2060D63BF553}"/>
    <cellStyle name="Normal 43" xfId="917" xr:uid="{A4BFB9F8-9EDB-494F-B392-B741F010F8C3}"/>
    <cellStyle name="Normal 44" xfId="918" xr:uid="{656E6797-92F3-4BD3-B79D-FF8E3E567492}"/>
    <cellStyle name="Normal 45" xfId="919" xr:uid="{9C5F3E43-855B-4D45-9220-3D770609613C}"/>
    <cellStyle name="Normal 46" xfId="920" xr:uid="{10D87CF5-F170-4101-9F58-9BDD84C6DAD3}"/>
    <cellStyle name="Normal 47" xfId="921" xr:uid="{DF09942C-3A7D-49BA-A381-00021F1DD9DD}"/>
    <cellStyle name="Normal 48" xfId="922" xr:uid="{A3C0C1E2-A813-4795-A30F-C00352FE1CE6}"/>
    <cellStyle name="Normal 49" xfId="923" xr:uid="{EF11EE68-C55F-435C-8421-264F9C137D47}"/>
    <cellStyle name="Normal 5" xfId="924" xr:uid="{B70CABBB-2863-4880-A173-649402EAF52E}"/>
    <cellStyle name="Normal 5 2" xfId="925" xr:uid="{B7920D98-15F3-43BF-A885-00F952F69EFB}"/>
    <cellStyle name="Normal 5 2 2" xfId="926" xr:uid="{1C64D437-318F-4327-B8E7-90DE51F176FE}"/>
    <cellStyle name="Normal 5 3" xfId="927" xr:uid="{2CC535CB-EC6F-4B73-8A48-4A80E949829D}"/>
    <cellStyle name="Normal 5 3 2" xfId="928" xr:uid="{EE7B30EB-C40E-4A81-843E-81A99DFB854A}"/>
    <cellStyle name="Normal 5 3 3" xfId="929" xr:uid="{ABD5A5E8-2A75-4BAB-8E2B-E8B87C26F007}"/>
    <cellStyle name="Normal 5 3 4" xfId="930" xr:uid="{E4EFBBE0-9B8D-4A34-8C6E-916BAD79AF3C}"/>
    <cellStyle name="Normal 5 4" xfId="931" xr:uid="{CA57DEA1-295A-4319-9DF8-4B61C8D8061F}"/>
    <cellStyle name="Normal 5 5" xfId="932" xr:uid="{ADB62A03-2D73-4FA5-9CCF-136E301407C5}"/>
    <cellStyle name="Normal 5 5 2" xfId="933" xr:uid="{8562BF5C-EFF6-42F6-91AB-6F9478C75AAA}"/>
    <cellStyle name="Normal 5 6" xfId="934" xr:uid="{27BCBC9E-8FFE-496F-99EB-365ECB8C4869}"/>
    <cellStyle name="Normal 50" xfId="1" xr:uid="{5A68AF32-A075-474F-B4F5-32D5B93632A5}"/>
    <cellStyle name="Normal 6" xfId="935" xr:uid="{D8861EFF-3D2B-4627-8329-FBCA1486F198}"/>
    <cellStyle name="Normal 6 2" xfId="936" xr:uid="{6C1D1789-9DBB-46B4-B893-2BE3D4EC20FB}"/>
    <cellStyle name="Normal 6 3" xfId="937" xr:uid="{EE9628FE-73FD-4C23-8EC4-815CFA2BA13C}"/>
    <cellStyle name="Normal 6 3 2" xfId="938" xr:uid="{D4765AF2-7B00-4432-98EF-539AA5B5FB20}"/>
    <cellStyle name="Normal 6 3 3" xfId="939" xr:uid="{590D72BA-74C8-409E-9013-E73FFDE7E0B8}"/>
    <cellStyle name="Normal 6 3 4" xfId="940" xr:uid="{5BAF2A13-7497-47C4-BE0F-913243C67E09}"/>
    <cellStyle name="Normal 6 4" xfId="941" xr:uid="{B18B317E-4362-4A87-8BDD-C2919888B1C4}"/>
    <cellStyle name="Normal 62 2" xfId="1910" xr:uid="{6A6DF9A7-A5A3-455A-8E63-F3371CB41465}"/>
    <cellStyle name="Normal 68" xfId="1911" xr:uid="{C39E46D1-22DA-4BCD-ADC3-5B1140F4413C}"/>
    <cellStyle name="Normal 7" xfId="942" xr:uid="{A01C40B1-D99F-4651-98BB-CB970F4759D1}"/>
    <cellStyle name="Normal 7 2" xfId="943" xr:uid="{F86F6DA7-FD1B-4A11-A4EB-57AE8CDB92E0}"/>
    <cellStyle name="Normal 7 3" xfId="944" xr:uid="{704A57BB-9C29-4B87-ABF0-30E041B800ED}"/>
    <cellStyle name="Normal 7 4" xfId="945" xr:uid="{C272EB0C-2AA7-4CCE-81D7-07C24EA9F2FE}"/>
    <cellStyle name="Normal 7 4 2" xfId="946" xr:uid="{F01D8A44-E2FE-402F-8D5E-73266172738B}"/>
    <cellStyle name="Normal 7 5" xfId="947" xr:uid="{7428D256-5960-4452-B7AC-24DCE0DABE45}"/>
    <cellStyle name="Normal 8" xfId="948" xr:uid="{4112D950-2245-4A8A-884F-D12D6B5E16A5}"/>
    <cellStyle name="Normal 8 2" xfId="949" xr:uid="{2B50EADD-FA75-4C2E-BE55-A5FE4E2004BC}"/>
    <cellStyle name="Normal 8 2 2" xfId="950" xr:uid="{775A88A3-35F2-4A98-8831-2D2ED68E5362}"/>
    <cellStyle name="Normal 8 3" xfId="951" xr:uid="{6637CBDB-FFFE-4B4F-8872-AEC1F6C2236B}"/>
    <cellStyle name="Normal 8 3 2" xfId="952" xr:uid="{D3434525-AF69-468F-8BE9-26DCAC01393C}"/>
    <cellStyle name="Normal 8 4" xfId="953" xr:uid="{7B833BC0-4089-4ADD-B2B0-ACF814E0E5D6}"/>
    <cellStyle name="Normal 8 5" xfId="954" xr:uid="{BFD376F7-AAF3-4384-BBA2-BDB10AEE1F67}"/>
    <cellStyle name="Normal 9" xfId="955" xr:uid="{C56C0574-E76A-474E-B5AD-A2AE077DBB75}"/>
    <cellStyle name="Normal 9 2" xfId="956" xr:uid="{AC076922-63A3-46BD-A261-0F869E045C09}"/>
    <cellStyle name="Normal 9 2 2" xfId="957" xr:uid="{1A872468-7335-4BA9-9863-B7E83737CAFE}"/>
    <cellStyle name="Normal 9 3" xfId="958" xr:uid="{A4647474-23B3-4E4F-9676-8AF01A716B21}"/>
    <cellStyle name="Normal 9 4" xfId="959" xr:uid="{FC6FC94C-E398-4D78-BF04-FD7B48948D81}"/>
    <cellStyle name="Normal 9 4 2" xfId="960" xr:uid="{2F98538E-3F08-42C0-BCC2-6011D2661131}"/>
    <cellStyle name="Normal 9 5" xfId="961" xr:uid="{3DF74DC9-7FF8-49E4-8B2E-2222EE5BC1B3}"/>
    <cellStyle name="Normal 9 5 2" xfId="962" xr:uid="{812F0739-9C51-4982-84DB-61808B389BC7}"/>
    <cellStyle name="Normal 9 6" xfId="963" xr:uid="{CA70BAEC-0E40-4609-BCD4-304D30BEE238}"/>
    <cellStyle name="Normal 9 6 2" xfId="964" xr:uid="{8213B39C-7766-488C-9745-4161BA3E5B22}"/>
    <cellStyle name="Normal 9 7" xfId="965" xr:uid="{2E6D44C0-BDEC-4ED6-8EF7-205CCCC33B1E}"/>
    <cellStyle name="Normal 9 8" xfId="966" xr:uid="{A4351D8B-0DFB-46DC-9AC0-CC226C01E04E}"/>
    <cellStyle name="Normal 9 9" xfId="967" xr:uid="{B7A74547-0ECA-4252-BB65-D8F8962B8BC6}"/>
    <cellStyle name="Note 2" xfId="968" xr:uid="{D10BDA57-E93B-4F61-AA3C-9C44DF6339D4}"/>
    <cellStyle name="Note 2 2" xfId="969" xr:uid="{EB690C71-4E11-4675-9499-E8A6C9DEF301}"/>
    <cellStyle name="Note 2 3" xfId="970" xr:uid="{AC978335-6885-46CC-A039-A7F5CC4239C3}"/>
    <cellStyle name="Note 3" xfId="971" xr:uid="{943B1969-47AE-48AC-A983-747406ECC0C0}"/>
    <cellStyle name="Note 4" xfId="972" xr:uid="{141AA4B1-9E7B-466D-BAD1-7208980B1713}"/>
    <cellStyle name="Output 2" xfId="973" xr:uid="{311939E2-AA21-4965-95EC-BA772FBC7CD9}"/>
    <cellStyle name="Output 2 2" xfId="974" xr:uid="{E94F3A2D-026D-4689-B756-A288ED7703BE}"/>
    <cellStyle name="Output 3" xfId="975" xr:uid="{B95F5E3E-0F9F-475B-9D18-1BDAE164EC7A}"/>
    <cellStyle name="Output 4" xfId="976" xr:uid="{B914D8BB-A769-4868-B75E-7D88545C153F}"/>
    <cellStyle name="Output 5" xfId="977" xr:uid="{72BF23AC-DD98-4E4E-845D-59B9C37DE0D5}"/>
    <cellStyle name="Percent 10" xfId="978" xr:uid="{1A4F0F65-6388-4AE0-8352-E54D71F6F066}"/>
    <cellStyle name="Percent 10 2" xfId="979" xr:uid="{473A9963-D8BA-40EB-8A69-E00FFBD13831}"/>
    <cellStyle name="Percent 10 3" xfId="980" xr:uid="{96896D3F-2DF9-4133-96D4-827E43080BC6}"/>
    <cellStyle name="Percent 11" xfId="981" xr:uid="{D04199DC-D2EC-4F42-8E4A-B6D9883C07E6}"/>
    <cellStyle name="Percent 11 10" xfId="982" xr:uid="{35DF065A-823E-4ABF-899A-C6AC4B31D898}"/>
    <cellStyle name="Percent 11 10 2" xfId="983" xr:uid="{687D4ED6-17D5-4076-BC9D-3DF622710865}"/>
    <cellStyle name="Percent 11 10 3" xfId="984" xr:uid="{457651EA-55BE-4C5E-8DA9-F2393E221B87}"/>
    <cellStyle name="Percent 11 11" xfId="985" xr:uid="{50F8CBC4-EA80-4E38-AAA4-EDE2AF6054A1}"/>
    <cellStyle name="Percent 11 11 2" xfId="986" xr:uid="{70629B87-6499-4428-94C1-F781CA7B4E21}"/>
    <cellStyle name="Percent 11 11 3" xfId="987" xr:uid="{78A00307-2A92-456D-BDE1-AAED6E9CF36E}"/>
    <cellStyle name="Percent 11 12" xfId="988" xr:uid="{D28B9B08-DE63-4D6B-AFC1-CC860597966D}"/>
    <cellStyle name="Percent 11 12 2" xfId="989" xr:uid="{187FCFFA-4548-49AE-BB4B-56248A737D23}"/>
    <cellStyle name="Percent 11 13" xfId="990" xr:uid="{5380D9D1-02EF-4367-9F17-9173ADF82411}"/>
    <cellStyle name="Percent 11 13 2" xfId="991" xr:uid="{2D6C3DCF-F0BD-45C4-91B6-820E6B896DA1}"/>
    <cellStyle name="Percent 11 14" xfId="992" xr:uid="{5CCE7C42-DABF-445D-8DFE-938B27FAACDD}"/>
    <cellStyle name="Percent 11 14 2" xfId="993" xr:uid="{06D713DC-D79C-4A41-8D4C-FAAA2DB59368}"/>
    <cellStyle name="Percent 11 15" xfId="994" xr:uid="{3E0E90EE-61C2-4C2D-A14A-DD1D82384650}"/>
    <cellStyle name="Percent 11 15 2" xfId="995" xr:uid="{944D7783-C45F-4336-A62F-9E4DED9E7E49}"/>
    <cellStyle name="Percent 11 16" xfId="996" xr:uid="{57990985-073D-4CA6-B369-F77831FE7547}"/>
    <cellStyle name="Percent 11 16 2" xfId="997" xr:uid="{9044C4CB-67CE-4C0D-808B-0B6895DC1D7E}"/>
    <cellStyle name="Percent 11 17" xfId="998" xr:uid="{923C97C0-0B0E-4A78-9A14-741680FD1074}"/>
    <cellStyle name="Percent 11 18" xfId="999" xr:uid="{9DF2F010-1075-45CB-B267-09C602BD8868}"/>
    <cellStyle name="Percent 11 19" xfId="1000" xr:uid="{7689804B-E9E7-4F63-A4AF-F00EE5F81557}"/>
    <cellStyle name="Percent 11 2" xfId="1001" xr:uid="{5E900501-5686-4F02-9B91-708BF501F75F}"/>
    <cellStyle name="Percent 11 2 2" xfId="1002" xr:uid="{8E9A717B-40FC-4D87-AEC2-216A36044706}"/>
    <cellStyle name="Percent 11 2 2 2" xfId="1003" xr:uid="{C176DDC9-9A6B-484E-8C7C-012D6A1DB45D}"/>
    <cellStyle name="Percent 11 2 3" xfId="1004" xr:uid="{8CA82D47-3C1E-4193-9DC9-A1F9BFA7CAF2}"/>
    <cellStyle name="Percent 11 20" xfId="1005" xr:uid="{603F7C13-A720-41B3-AA5B-1258ED151AA5}"/>
    <cellStyle name="Percent 11 20 2" xfId="1006" xr:uid="{8CB33A09-E032-4DF0-92BD-C7535A79E18B}"/>
    <cellStyle name="Percent 11 20 2 2" xfId="1007" xr:uid="{9566B195-2E48-4177-B744-642F7A69C396}"/>
    <cellStyle name="Percent 11 20 2 2 2" xfId="1912" xr:uid="{ED841104-A3CB-4C7A-B64B-3625BEC0C793}"/>
    <cellStyle name="Percent 11 20 2 3" xfId="1913" xr:uid="{82D149EC-D25A-4F66-B6AF-85CA54840927}"/>
    <cellStyle name="Percent 11 20 3" xfId="1008" xr:uid="{C2933CA5-1793-42F8-84D3-87E90338DA84}"/>
    <cellStyle name="Percent 11 21" xfId="1009" xr:uid="{1964F320-800D-4735-B493-165C61CD2626}"/>
    <cellStyle name="Percent 11 21 2" xfId="1010" xr:uid="{EA8DDF65-DD72-4952-9601-66138D0C9B96}"/>
    <cellStyle name="Percent 11 21 2 2" xfId="1914" xr:uid="{3559AF3E-AA8A-4B7C-8F0A-10F65E2C76D6}"/>
    <cellStyle name="Percent 11 21 3" xfId="1915" xr:uid="{B88B1923-A09A-4638-8F9F-C59F764851A8}"/>
    <cellStyle name="Percent 11 22" xfId="1011" xr:uid="{00A167F6-9F7B-46B3-926E-CD940BBF91B9}"/>
    <cellStyle name="Percent 11 22 2" xfId="1916" xr:uid="{614656CC-85CC-45B4-B151-634F74F273E0}"/>
    <cellStyle name="Percent 11 23" xfId="1917" xr:uid="{9EAA3311-ECF5-40C1-BE04-18CC28CC57A1}"/>
    <cellStyle name="Percent 11 3" xfId="1012" xr:uid="{FD09B014-97D2-442D-BA0D-93F1FFA3636E}"/>
    <cellStyle name="Percent 11 3 2" xfId="1013" xr:uid="{7070BEBB-178D-43DC-BDC5-187915FCE321}"/>
    <cellStyle name="Percent 11 4" xfId="1014" xr:uid="{36D73012-9FA6-4632-A80B-EA7765509EA4}"/>
    <cellStyle name="Percent 11 4 2" xfId="1015" xr:uid="{A315C25C-E943-4391-A562-0CE0D6DF31CD}"/>
    <cellStyle name="Percent 11 5" xfId="1016" xr:uid="{87C15F8B-DE64-455B-9E9A-A8F1178115B8}"/>
    <cellStyle name="Percent 11 6" xfId="1017" xr:uid="{97DD2B09-0606-4842-9DDF-CB61A881C98E}"/>
    <cellStyle name="Percent 11 7" xfId="1018" xr:uid="{E0E45D74-317F-49CF-8E11-E8DBFAA595C2}"/>
    <cellStyle name="Percent 11 7 2" xfId="1019" xr:uid="{B3D2DDAC-7A5C-4466-86C1-4CED0E0B79B9}"/>
    <cellStyle name="Percent 11 8" xfId="1020" xr:uid="{AFFBB4D1-39F0-46E7-B656-86F2335C6D1D}"/>
    <cellStyle name="Percent 11 8 2" xfId="1021" xr:uid="{BE6C5BD0-1A9E-4211-B4CC-2414D89ABB3A}"/>
    <cellStyle name="Percent 11 9" xfId="1022" xr:uid="{04FB7256-E1BB-46BD-93A3-AE3634A287F8}"/>
    <cellStyle name="Percent 11 9 2" xfId="1023" xr:uid="{59643AD4-186D-4E99-BEED-E31E56409578}"/>
    <cellStyle name="Percent 11 9 3" xfId="1024" xr:uid="{3FBDC562-ED27-41E6-80CC-D98E15789CBA}"/>
    <cellStyle name="Percent 12" xfId="1025" xr:uid="{00796491-BA82-4342-912B-019137B091B7}"/>
    <cellStyle name="Percent 12 2" xfId="1026" xr:uid="{4CE05E94-5F3F-4D34-96C4-974D1BB56DA1}"/>
    <cellStyle name="Percent 12 2 2" xfId="1027" xr:uid="{1784FE92-6203-4563-9835-26F6346A96DD}"/>
    <cellStyle name="Percent 12 3" xfId="1028" xr:uid="{4179E124-0A43-405B-B08B-14780417B115}"/>
    <cellStyle name="Percent 13" xfId="1029" xr:uid="{71223D93-1323-48A7-B5E7-C0B7C9A6F657}"/>
    <cellStyle name="Percent 14" xfId="1030" xr:uid="{35C06437-A772-444A-BDBC-9CFB0FB0233F}"/>
    <cellStyle name="Percent 14 10" xfId="1031" xr:uid="{4F6A578D-B09D-4A2E-894A-667C93C51188}"/>
    <cellStyle name="Percent 14 10 2" xfId="1032" xr:uid="{4E87EAC7-9F21-4468-947B-46E7FF486CCC}"/>
    <cellStyle name="Percent 14 11" xfId="1033" xr:uid="{B04876CA-004D-4A1C-8CA7-8753CBBB4EB0}"/>
    <cellStyle name="Percent 14 11 2" xfId="1034" xr:uid="{A0649B4C-A647-4300-8686-CAD95354A774}"/>
    <cellStyle name="Percent 14 12" xfId="1035" xr:uid="{2CC2E222-FE6E-4452-92E1-A0476CC98E58}"/>
    <cellStyle name="Percent 14 13" xfId="1036" xr:uid="{2A42867E-7644-467B-B1C1-079FCD16AC60}"/>
    <cellStyle name="Percent 14 14" xfId="1037" xr:uid="{B0002DE7-0CCC-4670-9F9E-8234E72E0FDC}"/>
    <cellStyle name="Percent 14 15" xfId="1038" xr:uid="{469B352E-0501-4E1C-829E-E7249CD0879B}"/>
    <cellStyle name="Percent 14 15 2" xfId="1039" xr:uid="{64B5B441-40CE-40E2-8A56-8F6C455059CF}"/>
    <cellStyle name="Percent 14 15 2 2" xfId="1040" xr:uid="{4BBA177B-C9FB-49A3-AC11-BCE0C91C2B11}"/>
    <cellStyle name="Percent 14 15 2 2 2" xfId="1918" xr:uid="{713C5F3B-1862-4D0C-923C-5600026FA0E6}"/>
    <cellStyle name="Percent 14 15 2 3" xfId="1919" xr:uid="{02700AA6-E2AC-4D60-914E-E8EA42826D2F}"/>
    <cellStyle name="Percent 14 15 3" xfId="1041" xr:uid="{9DB64918-D320-41A7-A21F-76B1366B1896}"/>
    <cellStyle name="Percent 14 16" xfId="1042" xr:uid="{9510B71F-D9BF-45A4-BBF1-FF369BDCB3DA}"/>
    <cellStyle name="Percent 14 16 2" xfId="1043" xr:uid="{26BE168C-6C70-49AF-8FA7-A4503DEE5EA3}"/>
    <cellStyle name="Percent 14 16 2 2" xfId="1920" xr:uid="{780A8601-2E39-4D59-B628-1A5917090B67}"/>
    <cellStyle name="Percent 14 16 3" xfId="1921" xr:uid="{352BA9BA-5525-470A-801F-BBC9DC280636}"/>
    <cellStyle name="Percent 14 17" xfId="1044" xr:uid="{0FDE55D6-E62C-4EE1-ABC8-9D0E87E3B53F}"/>
    <cellStyle name="Percent 14 17 2" xfId="1922" xr:uid="{0EF83B2E-85E4-41EC-97D1-734CDA127170}"/>
    <cellStyle name="Percent 14 18" xfId="1923" xr:uid="{4D805129-74FB-4FDE-BCD8-2031B29DEC1F}"/>
    <cellStyle name="Percent 14 2" xfId="1045" xr:uid="{A6942B0A-3E36-4337-91DA-E6409AA9FA2B}"/>
    <cellStyle name="Percent 14 2 2" xfId="1046" xr:uid="{D7CA0051-40A4-471F-88F0-E5CB9C1CD9D1}"/>
    <cellStyle name="Percent 14 3" xfId="1047" xr:uid="{547AEC90-4586-46A0-B076-C7698C954114}"/>
    <cellStyle name="Percent 14 3 2" xfId="1875" xr:uid="{68532567-B9A0-4FCA-A5C4-4E3E87D11A63}"/>
    <cellStyle name="Percent 14 4" xfId="1048" xr:uid="{BBFA5645-F794-436B-9DD4-208420BE7597}"/>
    <cellStyle name="Percent 14 4 2" xfId="1049" xr:uid="{B8655D3F-E7E4-4D4E-9552-BDA9F63C55BE}"/>
    <cellStyle name="Percent 14 5" xfId="1050" xr:uid="{E882D75B-3A09-439A-AAFB-5F67279F6EB2}"/>
    <cellStyle name="Percent 14 5 2" xfId="1051" xr:uid="{821D8BFD-7011-4D39-B017-20EEEEA08488}"/>
    <cellStyle name="Percent 14 5 3" xfId="1052" xr:uid="{FC331FD9-FCBC-49A1-BAEC-F77AC629732F}"/>
    <cellStyle name="Percent 14 6" xfId="1053" xr:uid="{B5414402-1DBB-48AE-BFC0-179D613FFB1E}"/>
    <cellStyle name="Percent 14 6 2" xfId="1054" xr:uid="{C0F50E48-0A2E-4898-8ECC-1400F25955BC}"/>
    <cellStyle name="Percent 14 6 3" xfId="1055" xr:uid="{CFFDE5DB-EEA8-46AD-9D5A-5F1564588329}"/>
    <cellStyle name="Percent 14 7" xfId="1056" xr:uid="{B90A34AA-6379-40DC-8882-575B09615BCB}"/>
    <cellStyle name="Percent 14 7 2" xfId="1057" xr:uid="{2912E686-5728-4AEA-9ECD-A0AEA6B77D00}"/>
    <cellStyle name="Percent 14 8" xfId="1058" xr:uid="{ADA03338-957A-4070-B027-583AB3CC49E0}"/>
    <cellStyle name="Percent 14 8 2" xfId="1059" xr:uid="{D54DD2A4-A858-414D-9FCA-5C726EA61BD0}"/>
    <cellStyle name="Percent 14 9" xfId="1060" xr:uid="{1FF9775A-FA42-419A-B45B-0CC5169EEBFA}"/>
    <cellStyle name="Percent 14 9 2" xfId="1061" xr:uid="{8ED9733C-1AB8-4A1D-9AB9-36794224CF16}"/>
    <cellStyle name="Percent 15" xfId="1062" xr:uid="{CEED98F5-E245-41CB-9E02-97C259D70A08}"/>
    <cellStyle name="Percent 15 2" xfId="1063" xr:uid="{959ACF2B-BD10-4FB7-8DC3-A692CE5062D6}"/>
    <cellStyle name="Percent 16" xfId="1064" xr:uid="{173CF4F0-1FF4-462E-9FC2-B8FFBEF837BE}"/>
    <cellStyle name="Percent 16 2" xfId="1065" xr:uid="{D3170C9E-D858-425F-A1AC-F95ECB2C854E}"/>
    <cellStyle name="Percent 17" xfId="1066" xr:uid="{468F3699-F0FA-4E89-9F85-0FE42BC1663A}"/>
    <cellStyle name="Percent 17 2" xfId="1067" xr:uid="{DA5A0DD1-D390-44C9-A722-1C7E1CE8930D}"/>
    <cellStyle name="Percent 18" xfId="1068" xr:uid="{2CB9B9F1-3B7F-4303-91CC-0F056B4CF6B4}"/>
    <cellStyle name="Percent 18 2" xfId="1069" xr:uid="{37237D86-D430-4944-84B6-E2236658C972}"/>
    <cellStyle name="Percent 19" xfId="1070" xr:uid="{7C28D185-3BA9-4415-B166-2F9BCB603ED9}"/>
    <cellStyle name="Percent 19 2" xfId="1071" xr:uid="{BD9B9863-E8AA-4D8B-816E-A6D47710EB6E}"/>
    <cellStyle name="Percent 2" xfId="1072" xr:uid="{443E210F-F475-4B05-B9D1-9DA229805965}"/>
    <cellStyle name="Percent 2 2" xfId="1073" xr:uid="{61B6007A-564E-48A9-99F5-C28B1DD8C0AC}"/>
    <cellStyle name="Percent 2 3" xfId="1074" xr:uid="{7DAB5ABF-A363-4E33-BE3A-5EF48377E168}"/>
    <cellStyle name="Percent 2 4" xfId="1075" xr:uid="{094F80D5-ED75-40D8-9505-8CA32D703892}"/>
    <cellStyle name="Percent 2 5" xfId="1076" xr:uid="{C1552AFA-42B4-46AB-B052-9015702D85C4}"/>
    <cellStyle name="Percent 20" xfId="1077" xr:uid="{C2E3D88B-BE6B-4134-A663-941EC046DB5D}"/>
    <cellStyle name="Percent 20 2" xfId="1078" xr:uid="{8D3FDAA7-45B3-4FB4-9E88-F161615F602F}"/>
    <cellStyle name="Percent 21" xfId="1079" xr:uid="{57471ABD-56C3-4E0E-8211-7C2CF9415954}"/>
    <cellStyle name="Percent 21 2" xfId="1080" xr:uid="{85869D87-D3D2-4421-A5E7-B5B72C0BB0E9}"/>
    <cellStyle name="Percent 22" xfId="1081" xr:uid="{CBB5F9FF-9452-4164-ACE4-E6408378EC99}"/>
    <cellStyle name="Percent 22 2" xfId="1082" xr:uid="{E08CB3C8-3968-4509-B7F4-9CAD138E5957}"/>
    <cellStyle name="Percent 23" xfId="1083" xr:uid="{FC759022-EDC1-473C-BAF8-E7B0B903E81D}"/>
    <cellStyle name="Percent 23 2" xfId="1084" xr:uid="{A7FD1D07-A617-4F66-9A3E-EB11BE380DBC}"/>
    <cellStyle name="Percent 24" xfId="1085" xr:uid="{E93AAFF9-81DE-4AC4-BCEB-FDC961BAB9C8}"/>
    <cellStyle name="Percent 24 2" xfId="1086" xr:uid="{653A775B-B92F-45DE-B5B2-B9D3D278FE49}"/>
    <cellStyle name="Percent 25" xfId="1087" xr:uid="{35CE4B40-2C8D-4ECF-B5A2-EEDFC57DDDCE}"/>
    <cellStyle name="Percent 25 2" xfId="1088" xr:uid="{FAA7C08F-31D3-46AA-A033-3D90A75AC039}"/>
    <cellStyle name="Percent 26" xfId="1089" xr:uid="{38255789-08FB-44D9-B472-B34C30935565}"/>
    <cellStyle name="Percent 26 2" xfId="1090" xr:uid="{5AD073BB-4F73-4CD0-83DA-1AEBAD8A5598}"/>
    <cellStyle name="Percent 27" xfId="1091" xr:uid="{6C03864B-4D8C-4269-9F7D-8CEBF86B4E61}"/>
    <cellStyle name="Percent 27 2" xfId="1092" xr:uid="{18F0FB7C-E66A-4667-8CF9-12FC0683212E}"/>
    <cellStyle name="Percent 28" xfId="1093" xr:uid="{EA16BB65-F3BF-406D-A677-0F0BC7D2A060}"/>
    <cellStyle name="Percent 29" xfId="1094" xr:uid="{A06B1757-D379-4544-9FBE-FC3C097A9F2E}"/>
    <cellStyle name="Percent 3" xfId="1095" xr:uid="{C9B0289B-D25D-49C5-A7A2-E00BA221AE06}"/>
    <cellStyle name="Percent 3 2" xfId="1096" xr:uid="{078E149A-04BF-49D3-9ECC-092C1D9E09E0}"/>
    <cellStyle name="Percent 30" xfId="1097" xr:uid="{38FAC00E-FD42-452A-9FDB-C5285CADB268}"/>
    <cellStyle name="Percent 31" xfId="1098" xr:uid="{E1859FC3-0A49-4E92-8F99-46783830F1EB}"/>
    <cellStyle name="Percent 32" xfId="1099" xr:uid="{A0D65998-C091-492A-9D31-498877D316B0}"/>
    <cellStyle name="Percent 33" xfId="1100" xr:uid="{99B8084C-0B4C-4A9B-864B-CB26D9B9C960}"/>
    <cellStyle name="Percent 34" xfId="1101" xr:uid="{2BB6E5E4-77CD-47F7-BC05-206493DDF051}"/>
    <cellStyle name="Percent 35" xfId="1102" xr:uid="{128DE732-69EC-40A9-A985-5C5E4EA2A5DD}"/>
    <cellStyle name="Percent 36" xfId="1103" xr:uid="{D413D771-D926-431A-93DD-1D002246A17E}"/>
    <cellStyle name="Percent 37" xfId="1104" xr:uid="{C5CC2CE9-E628-44D6-B605-554EB77FA302}"/>
    <cellStyle name="Percent 38" xfId="1105" xr:uid="{9A1D1813-2A1D-4404-A20D-3A2425D40A0B}"/>
    <cellStyle name="Percent 4" xfId="1106" xr:uid="{E8E9DC7D-FD20-4824-B186-E3B824EC9A43}"/>
    <cellStyle name="Percent 4 2" xfId="1107" xr:uid="{164237FB-9F65-4567-A8B7-C65F54382F5E}"/>
    <cellStyle name="Percent 4 2 2" xfId="1108" xr:uid="{A0EE2A39-2AC9-4974-9258-FBB86B7DB256}"/>
    <cellStyle name="Percent 4 3" xfId="1109" xr:uid="{D548D187-1312-4758-AC12-E7C6170801E5}"/>
    <cellStyle name="Percent 5" xfId="1110" xr:uid="{E66E0F4C-9988-4F61-BB16-42BDA21F3E8C}"/>
    <cellStyle name="Percent 5 2" xfId="1111" xr:uid="{0CFCED52-5179-4E28-9AD9-B74EFE020EF2}"/>
    <cellStyle name="Percent 6" xfId="1112" xr:uid="{AD46DAB3-0021-4C24-B76E-2806027822BB}"/>
    <cellStyle name="Percent 6 2" xfId="1113" xr:uid="{62BF71B2-E08E-4392-89EA-D6538717E997}"/>
    <cellStyle name="Percent 7" xfId="1114" xr:uid="{DF06F0EE-FE63-4998-ACC0-EF6D9C5F1DEE}"/>
    <cellStyle name="Percent 7 2" xfId="1115" xr:uid="{0E403488-B0B2-4733-A89C-D9D5F8C40AE9}"/>
    <cellStyle name="Percent 8" xfId="1116" xr:uid="{286B9A99-E1BA-49B8-86E8-EFBD778F3576}"/>
    <cellStyle name="Percent 8 2" xfId="1117" xr:uid="{20A5AEFC-0A2E-4B1B-B861-30F1184C09F4}"/>
    <cellStyle name="Percent 9" xfId="1118" xr:uid="{5B30C6A8-568F-424F-8024-1CB5DD21AD29}"/>
    <cellStyle name="Percent 9 2" xfId="1119" xr:uid="{12BA0000-8535-4F90-A3A4-651BF648D870}"/>
    <cellStyle name="Percent 9 3" xfId="1120" xr:uid="{609D633F-4BAC-4970-BDDC-47F2C13D7343}"/>
    <cellStyle name="PSChar" xfId="1121" xr:uid="{5252E728-9C94-433B-8B63-4D9804B63282}"/>
    <cellStyle name="PSChar 10" xfId="1122" xr:uid="{1AD3F322-301E-4CA3-811B-DA306E1949C5}"/>
    <cellStyle name="PSChar 10 2" xfId="1123" xr:uid="{C6C13972-EAB1-4339-8332-4BBB2D6B32D8}"/>
    <cellStyle name="PSChar 10 3" xfId="1124" xr:uid="{A5078DF8-6521-471E-8676-B6B54613BE25}"/>
    <cellStyle name="PSChar 10 4" xfId="1125" xr:uid="{203C6BBA-55C2-4E8C-AA69-02D0BDB932FC}"/>
    <cellStyle name="PSChar 10 5" xfId="1126" xr:uid="{F140FE9B-616A-42EC-80E9-1895732DAE13}"/>
    <cellStyle name="PSChar 11" xfId="1127" xr:uid="{3E33B90F-8BC7-4640-BC26-665E4356E76A}"/>
    <cellStyle name="PSChar 11 2" xfId="1128" xr:uid="{9065D392-D174-437A-A8F5-1095CFAF10F4}"/>
    <cellStyle name="PSChar 11 3" xfId="1129" xr:uid="{CAD7F61A-9B7F-4250-B6BA-7BDB2513FE9B}"/>
    <cellStyle name="PSChar 11 4" xfId="1130" xr:uid="{47605D81-A45D-438B-952D-0B510BB8D432}"/>
    <cellStyle name="PSChar 11 5" xfId="1131" xr:uid="{2CD47345-BEF6-4392-BBE7-61DBAD082882}"/>
    <cellStyle name="PSChar 11 6" xfId="1132" xr:uid="{BD6E572B-21AD-4D65-AA87-6566CEB1BF18}"/>
    <cellStyle name="PSChar 12" xfId="1133" xr:uid="{4C6BDD77-1F54-44DC-9581-8B41B9D63368}"/>
    <cellStyle name="PSChar 12 2" xfId="1134" xr:uid="{7E0B3CBE-A679-4A82-9FF4-EFCB64C90F68}"/>
    <cellStyle name="PSChar 12 3" xfId="1135" xr:uid="{63B7210D-52AA-4FB3-97FE-559259DE1350}"/>
    <cellStyle name="PSChar 13" xfId="1136" xr:uid="{D42AA7A6-7ACC-4937-B630-277EEBE8D19B}"/>
    <cellStyle name="PSChar 13 2" xfId="1137" xr:uid="{FC3C7B0B-C476-4D24-802A-E89A96493FBA}"/>
    <cellStyle name="PSChar 13 3" xfId="1138" xr:uid="{65BF1827-9626-4AF5-939C-E2F2E3095F62}"/>
    <cellStyle name="PSChar 13 4" xfId="1876" xr:uid="{F2A4C405-5561-4404-9D1E-855EBD655C31}"/>
    <cellStyle name="PSChar 14" xfId="1139" xr:uid="{1E61D719-B0FE-400C-A61C-AB7BB220A93B}"/>
    <cellStyle name="PSChar 14 2" xfId="1140" xr:uid="{DED157B8-D011-4FD8-BC56-FD9F1306D10E}"/>
    <cellStyle name="PSChar 14 3" xfId="1141" xr:uid="{35643960-728C-49FA-88A3-911DE7599DCB}"/>
    <cellStyle name="PSChar 14 4" xfId="1142" xr:uid="{8286792A-D7C0-44E9-B338-D2F8212F5A1B}"/>
    <cellStyle name="PSChar 15" xfId="1143" xr:uid="{591A2DC8-A2CF-4946-89E4-F631DD7D92A6}"/>
    <cellStyle name="PSChar 15 2" xfId="1144" xr:uid="{BFDE01F3-25EB-4263-B86A-2FD30D5F8D0C}"/>
    <cellStyle name="PSChar 15 3" xfId="1145" xr:uid="{F5ABB319-7B0B-4744-B13D-9FF099920B1A}"/>
    <cellStyle name="PSChar 15 4" xfId="1146" xr:uid="{FC35A49D-EF5C-43FF-9D49-F92BD9FD4E65}"/>
    <cellStyle name="PSChar 15 5" xfId="1147" xr:uid="{E614163D-0FB7-412F-94FF-73DB04CEE082}"/>
    <cellStyle name="PSChar 16" xfId="1148" xr:uid="{D55CA5A2-A758-4612-B0EC-E30CC913DA41}"/>
    <cellStyle name="PSChar 16 2" xfId="1149" xr:uid="{163F8C20-9E27-4ABD-A612-CDEF4CE49CAC}"/>
    <cellStyle name="PSChar 16 3" xfId="1150" xr:uid="{43B18296-2597-4AA2-BDCA-9CF29204175B}"/>
    <cellStyle name="PSChar 16 4" xfId="1151" xr:uid="{712EA06B-215B-45D3-A34C-9EF6F7125A33}"/>
    <cellStyle name="PSChar 16 4 2" xfId="1152" xr:uid="{01B68ABC-AB4C-43A1-AFA8-DC5F83BD9881}"/>
    <cellStyle name="PSChar 16 5" xfId="1153" xr:uid="{C19C348C-363F-4CBA-B69E-FCDDCF4AB229}"/>
    <cellStyle name="PSChar 17" xfId="1154" xr:uid="{C0642066-3ED0-4C0C-809C-FC46B0DECADC}"/>
    <cellStyle name="PSChar 17 2" xfId="1155" xr:uid="{8AA3C2A1-936A-4261-AED8-E99C6D778197}"/>
    <cellStyle name="PSChar 18" xfId="1156" xr:uid="{0249AA05-5A0B-45CB-86B9-B8D69A5CF030}"/>
    <cellStyle name="PSChar 18 2" xfId="1157" xr:uid="{51BFCB89-CC5E-4474-B1D1-E4D16A8268B8}"/>
    <cellStyle name="PSChar 19" xfId="1158" xr:uid="{6D08E40F-0DE6-4C8C-91CC-920D56AD12FE}"/>
    <cellStyle name="PSChar 19 2" xfId="1159" xr:uid="{784D3FDE-0ACC-4007-9784-D55BD5A023C9}"/>
    <cellStyle name="PSChar 2" xfId="1160" xr:uid="{5D48035F-3ABE-457C-B0A3-97DDB7E69502}"/>
    <cellStyle name="PSChar 2 2" xfId="1161" xr:uid="{DE36A6C6-54E1-4C34-9C4F-2F40C37AEC39}"/>
    <cellStyle name="PSChar 2 3" xfId="1162" xr:uid="{623E4F7E-D15A-472E-A45F-2E75934DFAC3}"/>
    <cellStyle name="PSChar 2 3 2" xfId="1163" xr:uid="{B1359D4F-D58A-4DFC-B6D3-52427EF0EAE2}"/>
    <cellStyle name="PSChar 2 4" xfId="1164" xr:uid="{AAEBBDE2-0ED8-4274-804C-0A0ECA3E993F}"/>
    <cellStyle name="PSChar 2 5" xfId="1165" xr:uid="{80922913-D32D-411A-836D-DC1F57EA7742}"/>
    <cellStyle name="PSChar 2 6" xfId="1166" xr:uid="{7D419F59-4ECC-4A83-A9F4-E2ACD1624CC7}"/>
    <cellStyle name="PSChar 20" xfId="1167" xr:uid="{1F8BA73C-93AD-4660-B380-DA48EFA933BC}"/>
    <cellStyle name="PSChar 20 2" xfId="1168" xr:uid="{4536583E-3E15-47F9-9668-663EF68DFE4C}"/>
    <cellStyle name="PSChar 21" xfId="1169" xr:uid="{2E0FAD08-D6E0-4EB4-924D-838EE0D8AC91}"/>
    <cellStyle name="PSChar 21 2" xfId="1170" xr:uid="{98949AFB-8813-4446-9D0B-FBA29042D4E3}"/>
    <cellStyle name="PSChar 22" xfId="1171" xr:uid="{EA6603B4-2F41-48B6-8EAA-9F8795E53EF2}"/>
    <cellStyle name="PSChar 22 2" xfId="1172" xr:uid="{34B66013-E231-403A-9C0D-3EF5F8813EA5}"/>
    <cellStyle name="PSChar 23" xfId="1173" xr:uid="{6154DA5B-86B5-40A4-B830-B75C04CCCFE1}"/>
    <cellStyle name="PSChar 23 2" xfId="1174" xr:uid="{5C3D1AF2-96D8-40FA-8B10-D4CA725942EB}"/>
    <cellStyle name="PSChar 23 3" xfId="1175" xr:uid="{A2629EFB-2AF3-456A-852E-53C8C4CB624E}"/>
    <cellStyle name="PSChar 24" xfId="1176" xr:uid="{5364B9FD-1EE2-4743-A7CE-6601506FC426}"/>
    <cellStyle name="PSChar 24 2" xfId="1177" xr:uid="{9ED4A00D-1C17-4672-AD54-8DED0EF6224C}"/>
    <cellStyle name="PSChar 25" xfId="1178" xr:uid="{A48541F4-ED8A-4C5B-9097-190E852870DD}"/>
    <cellStyle name="PSChar 25 2" xfId="1179" xr:uid="{0AA96192-CA69-4893-B33C-5B19BF354BAB}"/>
    <cellStyle name="PSChar 26" xfId="1180" xr:uid="{2A6ADD80-C992-477B-857C-61727E4B65A6}"/>
    <cellStyle name="PSChar 27" xfId="1181" xr:uid="{0EA9DB9F-2FCC-4FA5-AB69-87E9E561CFC7}"/>
    <cellStyle name="PSChar 28" xfId="1182" xr:uid="{443320D6-CA7D-46C9-A05C-612430C87A1F}"/>
    <cellStyle name="PSChar 29" xfId="1183" xr:uid="{63EF0C11-7A1A-4FCE-B1CF-D463C343A781}"/>
    <cellStyle name="PSChar 3" xfId="1184" xr:uid="{138C6461-05DF-470C-9A02-736211A80017}"/>
    <cellStyle name="PSChar 3 2" xfId="1185" xr:uid="{34C9841E-1A5D-4F2A-A74A-9EFF076EC475}"/>
    <cellStyle name="PSChar 3 3" xfId="1186" xr:uid="{CFD64F38-6242-46D2-9D3E-E7D67EA85785}"/>
    <cellStyle name="PSChar 3 3 2" xfId="1187" xr:uid="{B69E2EB3-E677-4D47-885C-8224FB97C7A2}"/>
    <cellStyle name="PSChar 30" xfId="1188" xr:uid="{1F0B0BE1-CBEB-44B6-AC5C-CE7B97F8C126}"/>
    <cellStyle name="PSChar 31" xfId="1189" xr:uid="{5C98A0FA-308E-4F99-8112-A1706D9B850D}"/>
    <cellStyle name="PSChar 32" xfId="1190" xr:uid="{D2A01BE0-A6DD-4B51-9077-5322E15E6824}"/>
    <cellStyle name="PSChar 33" xfId="1191" xr:uid="{155F9D47-8BE7-4A69-92D5-84F2780CF4F7}"/>
    <cellStyle name="PSChar 34" xfId="1192" xr:uid="{C7492A28-5F28-476E-B7A3-9E7BAC96082B}"/>
    <cellStyle name="PSChar 35" xfId="1193" xr:uid="{E5CC22BB-0029-4B8E-8936-1449573B4195}"/>
    <cellStyle name="PSChar 36" xfId="1194" xr:uid="{C609A58F-6E4B-4970-864F-D2DAFEC6FEB1}"/>
    <cellStyle name="PSChar 37" xfId="1195" xr:uid="{DAB6D287-5D7F-4AAC-AD75-8BBF4D0E2E04}"/>
    <cellStyle name="PSChar 38" xfId="1196" xr:uid="{9E91BCC1-1B30-47B9-95BC-9FA73C20FD20}"/>
    <cellStyle name="PSChar 39" xfId="1197" xr:uid="{8EC89488-18A2-412B-A2FD-46BE4C891650}"/>
    <cellStyle name="PSChar 4" xfId="1198" xr:uid="{15590756-888A-4E54-B5FD-60FD3BF84459}"/>
    <cellStyle name="PSChar 4 2" xfId="1199" xr:uid="{409BEDD7-B911-4ED3-AFC2-5612FDF2F7BD}"/>
    <cellStyle name="PSChar 4 3" xfId="1200" xr:uid="{C12C1511-057D-4B02-B139-3AA08E8BCCAD}"/>
    <cellStyle name="PSChar 4 3 2" xfId="1201" xr:uid="{83AC3850-9508-4EAB-922D-A1FEF26F6625}"/>
    <cellStyle name="PSChar 4 4" xfId="1202" xr:uid="{3B2FBB97-1F4C-426B-8DC7-DB0A79940F0F}"/>
    <cellStyle name="PSChar 4 4 2" xfId="1203" xr:uid="{D4B096A0-4179-468B-86BE-BC213B0314DE}"/>
    <cellStyle name="PSChar 4 5" xfId="1204" xr:uid="{A9CD4930-333B-446B-9833-4245C8B1A904}"/>
    <cellStyle name="PSChar 4 5 2" xfId="1205" xr:uid="{E526E475-9D31-43C2-8BC3-C4F675C2E079}"/>
    <cellStyle name="PSChar 40" xfId="1206" xr:uid="{8DC6C1AF-DB68-4742-B812-F5D59AA2B32B}"/>
    <cellStyle name="PSChar 41" xfId="1207" xr:uid="{7C305AEE-84FF-409D-8484-B8329F1B657C}"/>
    <cellStyle name="PSChar 42" xfId="1208" xr:uid="{3406BC1A-FD97-47AF-A7DC-70C6E1234737}"/>
    <cellStyle name="PSChar 43" xfId="1209" xr:uid="{522BEA05-ACDE-4F50-8D1D-67A34FFBCE79}"/>
    <cellStyle name="PSChar 5" xfId="1210" xr:uid="{ECC63038-4409-4EC9-A73B-E0BE0E3FCDAB}"/>
    <cellStyle name="PSChar 5 2" xfId="1211" xr:uid="{C5D893C1-45DB-45AF-B3A8-6A2B8BFCF350}"/>
    <cellStyle name="PSChar 5 3" xfId="1212" xr:uid="{CA7AD774-EA83-4BE2-B5D9-6FC52A28118E}"/>
    <cellStyle name="PSChar 5 3 2" xfId="1213" xr:uid="{526CEFAF-A8B8-4B72-A612-A5CA4B5A3ED8}"/>
    <cellStyle name="PSChar 5 4" xfId="1214" xr:uid="{292A2576-FB96-4EC9-A600-B77442AE4029}"/>
    <cellStyle name="PSChar 5 4 2" xfId="1215" xr:uid="{DB77A3BE-73C5-4D8D-9D42-E478DD12BF84}"/>
    <cellStyle name="PSChar 6" xfId="1216" xr:uid="{BEB0A887-9A4F-45DE-9608-727C1ABCD828}"/>
    <cellStyle name="PSChar 6 2" xfId="1217" xr:uid="{0448EBBD-AC73-4E73-A518-5FEB6BF3B6B4}"/>
    <cellStyle name="PSChar 6 3" xfId="1218" xr:uid="{97775985-97FB-4B29-8824-FACECFD16D8D}"/>
    <cellStyle name="PSChar 6 4" xfId="1219" xr:uid="{0EB8843C-F216-495B-B68E-5F10B9598EC5}"/>
    <cellStyle name="PSChar 6 5" xfId="1220" xr:uid="{41CBE26F-D56E-4786-A540-FFF89B267063}"/>
    <cellStyle name="PSChar 6 5 2" xfId="1221" xr:uid="{E8A86809-41D6-4428-A7ED-E8F6664F7F8D}"/>
    <cellStyle name="PSChar 7" xfId="1222" xr:uid="{1BD18341-255A-4307-9E86-C7BFCE7F6DD7}"/>
    <cellStyle name="PSChar 7 2" xfId="1223" xr:uid="{F6101CA3-CB8B-4009-90AB-00BD59826315}"/>
    <cellStyle name="PSChar 7 3" xfId="1224" xr:uid="{2707E442-C3F9-4DC1-A4B6-F672650831F6}"/>
    <cellStyle name="PSChar 7 4" xfId="1225" xr:uid="{63308A66-0BD1-4B81-B110-BF62E59DEEC0}"/>
    <cellStyle name="PSChar 7 4 2" xfId="1226" xr:uid="{D7EC6430-3652-4C23-8A75-89E310D65721}"/>
    <cellStyle name="PSChar 7 5" xfId="1227" xr:uid="{64871D02-DEA8-45D2-914C-62F8839E4B89}"/>
    <cellStyle name="PSChar 7 5 2" xfId="1228" xr:uid="{625F338D-93B3-4F54-8095-EF7CCBF52773}"/>
    <cellStyle name="PSChar 8" xfId="1229" xr:uid="{0AE7EDD9-31E4-450B-8E2C-7B3601F31229}"/>
    <cellStyle name="PSChar 8 2" xfId="1230" xr:uid="{E46F5595-BD52-4730-92A6-67295F9A11EE}"/>
    <cellStyle name="PSChar 8 3" xfId="1231" xr:uid="{66075DB8-FDA9-4EFF-BEFB-6F1CF543C359}"/>
    <cellStyle name="PSChar 8 4" xfId="1232" xr:uid="{8CB3DEEC-DC00-4B4B-ACB0-1D97A9F4862E}"/>
    <cellStyle name="PSChar 8 4 2" xfId="1233" xr:uid="{FF54BF3D-8742-47E4-A144-D16840050BF5}"/>
    <cellStyle name="PSChar 8 5" xfId="1234" xr:uid="{A3F2A38A-8191-4503-873C-055A52FD317C}"/>
    <cellStyle name="PSChar 9" xfId="1235" xr:uid="{80EF406B-F192-4F27-ABBD-D48755FD7A71}"/>
    <cellStyle name="PSChar 9 2" xfId="1236" xr:uid="{2ACF4242-0CFC-4A43-A34C-AD416C2B040C}"/>
    <cellStyle name="PSDate" xfId="1237" xr:uid="{FE1F528C-DF2B-4C96-99B5-4FE8E91209A7}"/>
    <cellStyle name="PSDate 10" xfId="1238" xr:uid="{4800D4F4-BE73-4890-BB18-B848147F053F}"/>
    <cellStyle name="PSDate 10 2" xfId="1239" xr:uid="{97D14292-8354-4877-B9CF-838DD4F92715}"/>
    <cellStyle name="PSDate 10 3" xfId="1240" xr:uid="{E569E652-18A7-48F0-9D75-988125B7773F}"/>
    <cellStyle name="PSDate 10 4" xfId="1241" xr:uid="{4119DF4D-A097-4954-B089-A826D0907962}"/>
    <cellStyle name="PSDate 10 5" xfId="1242" xr:uid="{F927F2E2-7D78-426E-917B-3462AA024E19}"/>
    <cellStyle name="PSDate 11" xfId="1243" xr:uid="{FBD337E5-C6B9-4DEB-8095-E078F868DB11}"/>
    <cellStyle name="PSDate 11 2" xfId="1244" xr:uid="{176A5442-D3D2-4A21-8A53-F9E378B235DF}"/>
    <cellStyle name="PSDate 11 3" xfId="1245" xr:uid="{C37EE417-BDCE-4503-9873-39DFF712662F}"/>
    <cellStyle name="PSDate 11 4" xfId="1246" xr:uid="{9E65035E-EC96-41EE-B6BF-5709189E600E}"/>
    <cellStyle name="PSDate 11 5" xfId="1247" xr:uid="{436E5DC8-115D-46B6-ABAE-776BA17989C9}"/>
    <cellStyle name="PSDate 11 6" xfId="1248" xr:uid="{EE16F9FD-D8FF-4413-8582-EA3B8EF15C57}"/>
    <cellStyle name="PSDate 12" xfId="1249" xr:uid="{DF5800D7-AA24-435B-AAF1-49B0B63FD5AC}"/>
    <cellStyle name="PSDate 12 2" xfId="1250" xr:uid="{42388394-9613-4E80-AFCB-8DFDC2AD9CC9}"/>
    <cellStyle name="PSDate 12 3" xfId="1251" xr:uid="{04AEC13F-4F89-4B79-9313-1AD39B1C403E}"/>
    <cellStyle name="PSDate 13" xfId="1252" xr:uid="{AE27A746-4402-4840-B400-0ECEE94E6218}"/>
    <cellStyle name="PSDate 13 2" xfId="1253" xr:uid="{70DE81B7-C786-4679-981A-0233A3CDB10C}"/>
    <cellStyle name="PSDate 13 3" xfId="1254" xr:uid="{02BD82E9-3BDC-427C-8C4F-CD8943D18E77}"/>
    <cellStyle name="PSDate 13 4" xfId="1877" xr:uid="{7FB41BB7-8721-492E-8D8D-71CE3E960FBB}"/>
    <cellStyle name="PSDate 14" xfId="1255" xr:uid="{65B17F79-C339-4FE7-9898-2486198111C1}"/>
    <cellStyle name="PSDate 14 2" xfId="1256" xr:uid="{263AA65E-B071-487E-9A6A-E88CCA4C0091}"/>
    <cellStyle name="PSDate 14 3" xfId="1257" xr:uid="{B367BCE9-F98B-4776-B392-128AF1F88D3E}"/>
    <cellStyle name="PSDate 14 4" xfId="1258" xr:uid="{832735FF-3A92-4AC7-9846-58C959F867E8}"/>
    <cellStyle name="PSDate 15" xfId="1259" xr:uid="{492BF137-5AE5-4E01-B5A5-8C433CD490C5}"/>
    <cellStyle name="PSDate 15 2" xfId="1260" xr:uid="{4DC08432-FD97-4E44-A2EE-1A4BE9F6D403}"/>
    <cellStyle name="PSDate 15 3" xfId="1261" xr:uid="{B46291FF-A77A-42CE-A0A5-D0CA23766F6D}"/>
    <cellStyle name="PSDate 15 4" xfId="1262" xr:uid="{159AC636-D06E-4B1C-8286-F71B6AADDA9D}"/>
    <cellStyle name="PSDate 15 5" xfId="1263" xr:uid="{F3DF1B5E-11C6-48DB-B414-74B179F16C37}"/>
    <cellStyle name="PSDate 16" xfId="1264" xr:uid="{4C73D11D-BBA7-4CBC-B42C-2AC3DEAD9715}"/>
    <cellStyle name="PSDate 16 2" xfId="1265" xr:uid="{8E9D0F99-6AE5-4CDF-8D33-658ECF3EC690}"/>
    <cellStyle name="PSDate 16 3" xfId="1266" xr:uid="{07959FD8-A2BB-4FE6-BB06-732FD12DC8E6}"/>
    <cellStyle name="PSDate 16 4" xfId="1267" xr:uid="{8722BE2F-EB95-4197-829A-FD771567B702}"/>
    <cellStyle name="PSDate 16 4 2" xfId="1268" xr:uid="{08A6D267-883D-46BF-B559-7612AF2B01A9}"/>
    <cellStyle name="PSDate 16 5" xfId="1269" xr:uid="{6CD27CF9-64FC-4861-9A61-673E7B23E835}"/>
    <cellStyle name="PSDate 17" xfId="1270" xr:uid="{D36D50C7-E7EE-411B-B43B-CF50C180CE0D}"/>
    <cellStyle name="PSDate 17 2" xfId="1271" xr:uid="{80C1F7F2-CD6F-4B70-9814-B286D58D3ED2}"/>
    <cellStyle name="PSDate 18" xfId="1272" xr:uid="{C1CCDF39-0EA0-495B-934C-8BFEEFFFDCE3}"/>
    <cellStyle name="PSDate 18 2" xfId="1273" xr:uid="{0947F78A-0F0E-4C95-9DA4-51CF606DBEE8}"/>
    <cellStyle name="PSDate 19" xfId="1274" xr:uid="{2061A01D-1C03-4C38-988B-45A5634F3DF8}"/>
    <cellStyle name="PSDate 19 2" xfId="1275" xr:uid="{20A778C7-7D6D-43CE-9241-7A3FF2C43CC1}"/>
    <cellStyle name="PSDate 2" xfId="1276" xr:uid="{2EA99B74-523E-496C-9237-D30DA5AFBF87}"/>
    <cellStyle name="PSDate 2 2" xfId="1277" xr:uid="{9F0025A1-11B3-4E98-831E-291E95FD2F51}"/>
    <cellStyle name="PSDate 2 3" xfId="1278" xr:uid="{AFD64714-194D-4CB8-86C6-B8D2E8B8747D}"/>
    <cellStyle name="PSDate 2 3 2" xfId="1279" xr:uid="{6A6144EC-102C-4857-A564-F6616C262473}"/>
    <cellStyle name="PSDate 2 4" xfId="1280" xr:uid="{05539183-DEB4-4E85-84EB-A0C119939F7B}"/>
    <cellStyle name="PSDate 2 5" xfId="1281" xr:uid="{2D17C505-1BAA-4006-9FBB-884F8CF2A042}"/>
    <cellStyle name="PSDate 2 6" xfId="1282" xr:uid="{68EE650E-9492-4DF7-8D09-9A10A3CA8E4F}"/>
    <cellStyle name="PSDate 20" xfId="1283" xr:uid="{11D21B83-8C36-4FA4-8A07-82C67182F32C}"/>
    <cellStyle name="PSDate 20 2" xfId="1284" xr:uid="{06D4A252-E43C-435A-AD80-EA6682D3D7FC}"/>
    <cellStyle name="PSDate 21" xfId="1285" xr:uid="{2558EF47-2C04-4254-9B63-52AB7AA14560}"/>
    <cellStyle name="PSDate 21 2" xfId="1286" xr:uid="{89B1B176-26CA-4351-8AAA-98876E8E6852}"/>
    <cellStyle name="PSDate 22" xfId="1287" xr:uid="{85AB6D12-E642-471F-B435-08E91B9BC3FE}"/>
    <cellStyle name="PSDate 22 2" xfId="1288" xr:uid="{A24715F6-E7DB-4370-9A00-B1D9C87DEC29}"/>
    <cellStyle name="PSDate 23" xfId="1289" xr:uid="{054D7D25-E0F8-4BBE-BBFA-E57C76D1DF6F}"/>
    <cellStyle name="PSDate 23 2" xfId="1290" xr:uid="{165A8FD8-A477-48D3-9AA6-1BEC9F857C52}"/>
    <cellStyle name="PSDate 23 3" xfId="1291" xr:uid="{200E5808-0C2F-492F-B815-EF7E7CB6807A}"/>
    <cellStyle name="PSDate 24" xfId="1292" xr:uid="{C30BCFC0-2AB7-4786-9C01-ECD93609AADF}"/>
    <cellStyle name="PSDate 24 2" xfId="1293" xr:uid="{3AE7B154-C294-4B0D-8726-4C58C328A234}"/>
    <cellStyle name="PSDate 25" xfId="1294" xr:uid="{FEF2999D-34B7-4636-A618-9F5CF438772F}"/>
    <cellStyle name="PSDate 25 2" xfId="1295" xr:uid="{B189E1D8-61D0-493F-81B8-A48DB7DD4D8E}"/>
    <cellStyle name="PSDate 26" xfId="1296" xr:uid="{B56E601A-824D-4668-A022-937FDD4683A9}"/>
    <cellStyle name="PSDate 27" xfId="1297" xr:uid="{3E7667C3-C01B-4A6F-8957-1D8DB1067922}"/>
    <cellStyle name="PSDate 28" xfId="1298" xr:uid="{0911CDB1-63C7-46C1-904A-E03529F36D11}"/>
    <cellStyle name="PSDate 29" xfId="1299" xr:uid="{27D45DE3-0531-47E6-90CD-C96F48F06F86}"/>
    <cellStyle name="PSDate 3" xfId="1300" xr:uid="{73FA701D-314A-4030-ACDC-DC8D3D2B50E2}"/>
    <cellStyle name="PSDate 3 2" xfId="1301" xr:uid="{BB2B48A0-B15E-463B-804A-B4CED6C526DB}"/>
    <cellStyle name="PSDate 3 3" xfId="1302" xr:uid="{A6FD7C5D-0288-4972-B32D-1B7934F925CA}"/>
    <cellStyle name="PSDate 3 3 2" xfId="1303" xr:uid="{72983A7A-CC17-4CD9-BB45-D91400542E10}"/>
    <cellStyle name="PSDate 30" xfId="1304" xr:uid="{39BF5C2E-1DE1-4334-BFD3-A4E1B35CBA22}"/>
    <cellStyle name="PSDate 31" xfId="1305" xr:uid="{7B764DBF-8952-4287-A920-8C5C587710D1}"/>
    <cellStyle name="PSDate 32" xfId="1306" xr:uid="{F741D38E-F3E1-4964-85D6-676CE353FD05}"/>
    <cellStyle name="PSDate 33" xfId="1307" xr:uid="{F9921769-1975-4F73-AFB0-A30103133E99}"/>
    <cellStyle name="PSDate 34" xfId="1308" xr:uid="{104B0F0B-49B1-46D8-B430-A31CF5188316}"/>
    <cellStyle name="PSDate 35" xfId="1309" xr:uid="{E8CEA2CD-2289-4E65-9D20-F42C56B48C59}"/>
    <cellStyle name="PSDate 36" xfId="1310" xr:uid="{36517733-1FC0-4472-B86B-B297A520E468}"/>
    <cellStyle name="PSDate 37" xfId="1311" xr:uid="{94266F2C-0AF3-4645-8CF7-BA61DE8C27B4}"/>
    <cellStyle name="PSDate 38" xfId="1312" xr:uid="{E6273108-B717-4D18-A7B1-4E35749329F2}"/>
    <cellStyle name="PSDate 39" xfId="1313" xr:uid="{9AFCE87B-E6DD-4B32-9325-681A81D60897}"/>
    <cellStyle name="PSDate 4" xfId="1314" xr:uid="{8B8054CB-5B3C-4F95-81B2-0D380B6F56C6}"/>
    <cellStyle name="PSDate 4 2" xfId="1315" xr:uid="{46FEE7DF-6F5F-4422-AEAF-21AB38197C99}"/>
    <cellStyle name="PSDate 4 3" xfId="1316" xr:uid="{EF683555-5BE5-4389-A2F1-D33932A11313}"/>
    <cellStyle name="PSDate 4 3 2" xfId="1317" xr:uid="{A40E3A9D-5FF2-4188-86EE-D26A34F73CE1}"/>
    <cellStyle name="PSDate 4 4" xfId="1318" xr:uid="{887C5930-E25A-47E4-A342-8828F06B8666}"/>
    <cellStyle name="PSDate 4 4 2" xfId="1319" xr:uid="{5F37449C-C8FA-46B7-AE41-22B55D7C7E53}"/>
    <cellStyle name="PSDate 4 5" xfId="1320" xr:uid="{A38CAC74-769B-4FDD-AF59-0D0319244924}"/>
    <cellStyle name="PSDate 4 5 2" xfId="1321" xr:uid="{B25B0D8B-19DA-4432-8057-C3F2C1312B34}"/>
    <cellStyle name="PSDate 40" xfId="1322" xr:uid="{9B341AA6-07C8-4BC7-80FC-D23BD9B98F19}"/>
    <cellStyle name="PSDate 41" xfId="1323" xr:uid="{35B9D622-14D6-4251-80FC-462675082DA7}"/>
    <cellStyle name="PSDate 42" xfId="1324" xr:uid="{9842785B-4B09-4ED6-A806-4857B2009599}"/>
    <cellStyle name="PSDate 43" xfId="1325" xr:uid="{D9E4CDDA-F860-4E30-AC85-F350B65CCC2D}"/>
    <cellStyle name="PSDate 5" xfId="1326" xr:uid="{38528814-C3E1-4099-801C-A381835638FB}"/>
    <cellStyle name="PSDate 5 2" xfId="1327" xr:uid="{A9F90390-BEA8-467C-A223-B57ACCE0A026}"/>
    <cellStyle name="PSDate 5 3" xfId="1328" xr:uid="{64665DEC-0F01-49C7-B5B5-B6CD86A2AD2B}"/>
    <cellStyle name="PSDate 5 3 2" xfId="1329" xr:uid="{F7695841-BD23-4A50-BD12-6BF2C015EAF1}"/>
    <cellStyle name="PSDate 5 4" xfId="1330" xr:uid="{BCA7CEE1-E83B-41B5-8892-CFF2EC646DF0}"/>
    <cellStyle name="PSDate 5 4 2" xfId="1331" xr:uid="{4A0B90D6-E077-416B-8C03-A92A8ADE7C8E}"/>
    <cellStyle name="PSDate 6" xfId="1332" xr:uid="{A823AE6A-79B2-4291-8610-93F502390586}"/>
    <cellStyle name="PSDate 6 2" xfId="1333" xr:uid="{04F0B051-3AD1-40FF-84A9-D07CF7566E7F}"/>
    <cellStyle name="PSDate 6 3" xfId="1334" xr:uid="{FD04FE1A-6713-4857-8917-41CCC02682C7}"/>
    <cellStyle name="PSDate 6 4" xfId="1335" xr:uid="{F3644057-2A3A-4B04-8B01-19FEB2EB9550}"/>
    <cellStyle name="PSDate 6 5" xfId="1336" xr:uid="{E24D4048-0D6E-47FB-9F96-8E0614FFDD46}"/>
    <cellStyle name="PSDate 6 5 2" xfId="1337" xr:uid="{2CF4B882-AB87-4F79-AE35-B8C3B9CD5581}"/>
    <cellStyle name="PSDate 7" xfId="1338" xr:uid="{B6F49703-8734-491E-BFA9-428E9317FBB2}"/>
    <cellStyle name="PSDate 7 2" xfId="1339" xr:uid="{B1D52509-ADD2-4505-A6DF-1F130E0AEE2B}"/>
    <cellStyle name="PSDate 7 3" xfId="1340" xr:uid="{4A5C84A3-9F04-4835-AA04-72D0C2E654B6}"/>
    <cellStyle name="PSDate 7 4" xfId="1341" xr:uid="{68266DB6-0876-4B7B-BC48-BBBBB8BBE028}"/>
    <cellStyle name="PSDate 7 4 2" xfId="1342" xr:uid="{EBE293C0-BD9E-4B14-8233-0E21DE11C517}"/>
    <cellStyle name="PSDate 7 5" xfId="1343" xr:uid="{D1EA74C5-7D48-4214-8063-B8711F9B26B0}"/>
    <cellStyle name="PSDate 7 5 2" xfId="1344" xr:uid="{F21075AC-83D8-4048-99C2-613F0732E49C}"/>
    <cellStyle name="PSDate 8" xfId="1345" xr:uid="{F64B9F0B-9FDB-4B99-8484-97293178C5BB}"/>
    <cellStyle name="PSDate 8 2" xfId="1346" xr:uid="{B6736337-C192-4DA1-96C9-9DA28D3464A5}"/>
    <cellStyle name="PSDate 8 3" xfId="1347" xr:uid="{0AA9F290-0BB4-48D0-9A7A-E7E8EF08314C}"/>
    <cellStyle name="PSDate 8 4" xfId="1348" xr:uid="{23DBA5D1-E7AE-4D25-A052-D84E87EF4664}"/>
    <cellStyle name="PSDate 8 4 2" xfId="1349" xr:uid="{B592C762-FDCF-4519-87DC-4D406DEFA346}"/>
    <cellStyle name="PSDate 8 5" xfId="1350" xr:uid="{BD9059B1-580F-46EE-9F65-126B7252507A}"/>
    <cellStyle name="PSDate 9" xfId="1351" xr:uid="{76F2AB10-2BCB-47AC-9D78-9D2C4ABCD83C}"/>
    <cellStyle name="PSDate 9 2" xfId="1352" xr:uid="{E88C4E89-A89C-400C-8843-34D24CD25220}"/>
    <cellStyle name="PSDec" xfId="1353" xr:uid="{4F72B0B4-01EC-46C5-BCB3-34B49CCC73DF}"/>
    <cellStyle name="PSDec 10" xfId="1354" xr:uid="{30168D8F-637E-4C4F-8FB1-6500B4B6FD26}"/>
    <cellStyle name="PSDec 10 2" xfId="1355" xr:uid="{B7331D55-8A5F-4883-982D-518F75B7EAEA}"/>
    <cellStyle name="PSDec 10 3" xfId="1356" xr:uid="{701C4CEA-76F0-490E-8924-57F846D7B7E4}"/>
    <cellStyle name="PSDec 10 4" xfId="1357" xr:uid="{0FA2C92B-E0FA-46C0-82E9-9578FC155F27}"/>
    <cellStyle name="PSDec 10 5" xfId="1358" xr:uid="{015F4E7D-B3F1-4089-8F68-FBF776B52FE9}"/>
    <cellStyle name="PSDec 11" xfId="1359" xr:uid="{C1D82290-A0A9-434C-90E9-A4BBEB37603F}"/>
    <cellStyle name="PSDec 11 2" xfId="1360" xr:uid="{107CB4E2-25DB-403C-B5EA-4A8E1AC5BF1D}"/>
    <cellStyle name="PSDec 11 3" xfId="1361" xr:uid="{D9907BF3-B209-4D39-9218-A88130BA6B88}"/>
    <cellStyle name="PSDec 11 4" xfId="1362" xr:uid="{7CE460FF-195A-41D6-A5E3-DAECF5642DBC}"/>
    <cellStyle name="PSDec 11 5" xfId="1363" xr:uid="{6F4B8B54-45B8-41B4-9426-ED89760B6E10}"/>
    <cellStyle name="PSDec 12" xfId="1364" xr:uid="{B19F9352-3C4C-4D2A-8D89-147398AF5A87}"/>
    <cellStyle name="PSDec 12 2" xfId="1365" xr:uid="{FCBFC754-A9A5-46D4-8AC3-623B27B629B0}"/>
    <cellStyle name="PSDec 12 3" xfId="1366" xr:uid="{7FE822F4-75DD-4D1E-BD0B-CD788B08856E}"/>
    <cellStyle name="PSDec 12 4" xfId="1884" xr:uid="{DE6D6F0F-68D8-4B2C-BA83-2862642A968E}"/>
    <cellStyle name="PSDec 13" xfId="1367" xr:uid="{3A68222A-6100-43CE-88B7-1B82F0908E1C}"/>
    <cellStyle name="PSDec 13 2" xfId="1368" xr:uid="{20BE8F7A-C944-46BF-B4C7-FCA20129C8E4}"/>
    <cellStyle name="PSDec 13 3" xfId="1369" xr:uid="{163CD259-18AC-4AD3-A173-40652599580A}"/>
    <cellStyle name="PSDec 14" xfId="1370" xr:uid="{66679B20-6EE3-4FBB-95F6-79FDC59929C4}"/>
    <cellStyle name="PSDec 14 2" xfId="1371" xr:uid="{EA6BAA38-BA1E-4B10-93FF-42E172FA007F}"/>
    <cellStyle name="PSDec 14 3" xfId="1372" xr:uid="{868168A8-F885-4B6F-927D-70FBE565F34E}"/>
    <cellStyle name="PSDec 14 4" xfId="1373" xr:uid="{9CBA0D3A-51E6-4D59-8A6F-682E87A9A26A}"/>
    <cellStyle name="PSDec 15" xfId="1374" xr:uid="{E0C897A3-DEB5-435F-B957-4819BBA3307A}"/>
    <cellStyle name="PSDec 15 2" xfId="1375" xr:uid="{AC13B766-F9DB-48D3-B696-DA96565D5B44}"/>
    <cellStyle name="PSDec 15 3" xfId="1376" xr:uid="{CEAF1449-3887-47F2-9985-DC9E09D24180}"/>
    <cellStyle name="PSDec 15 4" xfId="1377" xr:uid="{FCA6641B-DFCB-4E1F-8FA4-E7C24C92EB4F}"/>
    <cellStyle name="PSDec 15 5" xfId="1378" xr:uid="{5568505B-A7CE-46D8-9AAA-1FC96F07B010}"/>
    <cellStyle name="PSDec 16" xfId="1379" xr:uid="{B1DD8D8E-909C-4F54-B134-54294FA713DF}"/>
    <cellStyle name="PSDec 16 2" xfId="1380" xr:uid="{9002BBDD-953A-4217-BC38-0603A48B8C68}"/>
    <cellStyle name="PSDec 16 3" xfId="1381" xr:uid="{275FB7B2-5533-4A5A-84EA-F9B5E86EBEB5}"/>
    <cellStyle name="PSDec 16 4" xfId="1382" xr:uid="{D634AC95-E82F-4556-BFBC-22A5E38C4A2D}"/>
    <cellStyle name="PSDec 16 4 2" xfId="1383" xr:uid="{B7870CA2-EE52-48BF-84D3-EED33FB3C899}"/>
    <cellStyle name="PSDec 16 5" xfId="1384" xr:uid="{5462CA76-92C3-444C-BF57-9A32C868AA85}"/>
    <cellStyle name="PSDec 17" xfId="1385" xr:uid="{1693C50A-11F5-43B3-B770-06CA71A074EF}"/>
    <cellStyle name="PSDec 17 2" xfId="1386" xr:uid="{71B099F9-96B8-4D9A-AAE2-1B394153BDDD}"/>
    <cellStyle name="PSDec 18" xfId="1387" xr:uid="{2B7F44BB-9801-45B7-BEA0-E57015FB3F76}"/>
    <cellStyle name="PSDec 18 2" xfId="1388" xr:uid="{A5F9552C-3CBF-4F8D-AE55-609E99CBB5E6}"/>
    <cellStyle name="PSDec 19" xfId="1389" xr:uid="{C96CDB62-691F-48CD-AE41-9A4CD51A58D5}"/>
    <cellStyle name="PSDec 19 2" xfId="1390" xr:uid="{7732CD97-40E0-4A25-B674-11FBA7E180A8}"/>
    <cellStyle name="PSDec 2" xfId="1391" xr:uid="{F2D7FA34-95B1-4B23-B141-FAD04C07B40C}"/>
    <cellStyle name="PSDec 2 2" xfId="1392" xr:uid="{A56D6437-FE35-443B-B7CF-E74CF75EAE96}"/>
    <cellStyle name="PSDec 2 3" xfId="1393" xr:uid="{F602FA22-5775-4232-8B1D-D7F7BB7A197A}"/>
    <cellStyle name="PSDec 2 3 2" xfId="1394" xr:uid="{2DCDA604-8738-4DFB-B09B-E5CA118DD351}"/>
    <cellStyle name="PSDec 2 4" xfId="1395" xr:uid="{B65BFFDB-9BFD-42F7-9AB8-D19A913CA215}"/>
    <cellStyle name="PSDec 2 5" xfId="1396" xr:uid="{83B41972-56D9-4559-83F4-B78E08A15EE4}"/>
    <cellStyle name="PSDec 2 6" xfId="1397" xr:uid="{92C2256D-B961-4173-8738-AA1F9F14189C}"/>
    <cellStyle name="PSDec 20" xfId="1398" xr:uid="{AA79420D-35D0-45B8-BC5E-0933BC293E4D}"/>
    <cellStyle name="PSDec 20 2" xfId="1399" xr:uid="{4049FAA5-070F-48C7-A66A-CFF25998F6FF}"/>
    <cellStyle name="PSDec 21" xfId="1400" xr:uid="{7784896E-EDC3-4539-B354-C9CA69E025B3}"/>
    <cellStyle name="PSDec 21 2" xfId="1401" xr:uid="{A88E406D-32AC-4082-9D49-612A150656FD}"/>
    <cellStyle name="PSDec 22" xfId="1402" xr:uid="{B04A9D27-9CAF-421D-8880-79C1FDAAAA19}"/>
    <cellStyle name="PSDec 22 2" xfId="1403" xr:uid="{09FD3E39-8376-4222-945B-207B822E0B81}"/>
    <cellStyle name="PSDec 23" xfId="1404" xr:uid="{A612DACB-B45E-4D17-851A-5682A380AE7B}"/>
    <cellStyle name="PSDec 23 2" xfId="1405" xr:uid="{0059F90C-2525-476C-94E0-39FAEAB63919}"/>
    <cellStyle name="PSDec 23 3" xfId="1406" xr:uid="{EC367D30-8727-420F-A758-0B2E55CB979A}"/>
    <cellStyle name="PSDec 24" xfId="1407" xr:uid="{2C4AFCBB-C129-4F0F-ABD5-ADDCB051CA03}"/>
    <cellStyle name="PSDec 24 2" xfId="1408" xr:uid="{B64CC2B4-A3CA-4485-9CDB-55D1B87646BC}"/>
    <cellStyle name="PSDec 25" xfId="1409" xr:uid="{73663572-3CFE-434C-A899-77F69758DB88}"/>
    <cellStyle name="PSDec 25 2" xfId="1410" xr:uid="{3B43EC03-6357-4236-B4BB-BD70495619D9}"/>
    <cellStyle name="PSDec 26" xfId="1411" xr:uid="{D1422314-F52A-46FD-B66D-7282E0E77050}"/>
    <cellStyle name="PSDec 27" xfId="1412" xr:uid="{8080475E-8F4F-48B7-A67A-B850F1E4B164}"/>
    <cellStyle name="PSDec 28" xfId="1413" xr:uid="{59918E0B-CCAA-4245-B6B3-5B9BB5786C01}"/>
    <cellStyle name="PSDec 29" xfId="1414" xr:uid="{8F5F6287-53CD-4751-BCE2-062D54FFF80B}"/>
    <cellStyle name="PSDec 3" xfId="1415" xr:uid="{D521CE19-14A3-42CE-80A7-6740AEFA21CC}"/>
    <cellStyle name="PSDec 3 2" xfId="1416" xr:uid="{D50487D6-9931-48EF-82DC-EE32CFC3C9DB}"/>
    <cellStyle name="PSDec 3 3" xfId="1417" xr:uid="{A46BE9EF-F3B3-4C06-A3FF-A72153C8ABFC}"/>
    <cellStyle name="PSDec 3 3 2" xfId="1418" xr:uid="{85D030F1-17D5-4EE5-A48B-EA0BEA9BDA8D}"/>
    <cellStyle name="PSDec 30" xfId="1419" xr:uid="{96899509-D7FF-451A-BFCC-90CA07068799}"/>
    <cellStyle name="PSDec 31" xfId="1420" xr:uid="{28A3A42E-2009-47CF-B2D8-557B8B4D3F22}"/>
    <cellStyle name="PSDec 32" xfId="1421" xr:uid="{9BA95B05-1E24-4660-BCF6-AF00E34990EA}"/>
    <cellStyle name="PSDec 33" xfId="1422" xr:uid="{F92EA512-FE2B-4285-A96F-9A7244BEAA4A}"/>
    <cellStyle name="PSDec 34" xfId="1423" xr:uid="{C1040D09-D711-49C0-8FBC-97433FC184E0}"/>
    <cellStyle name="PSDec 35" xfId="1424" xr:uid="{7BDF3593-7F6C-4CDD-A2A4-544F14954621}"/>
    <cellStyle name="PSDec 36" xfId="1425" xr:uid="{AB6FE38B-D190-4EC0-BB8E-CEE9C5CF1ECD}"/>
    <cellStyle name="PSDec 37" xfId="1426" xr:uid="{175DBD68-AEB7-40C0-921A-0FF5A8901C1D}"/>
    <cellStyle name="PSDec 38" xfId="1427" xr:uid="{A627823F-CD7B-4F6B-939B-504DDD4D5616}"/>
    <cellStyle name="PSDec 39" xfId="1428" xr:uid="{33831B49-E958-4839-BB2C-FF8BF6B9FE9D}"/>
    <cellStyle name="PSDec 4" xfId="1429" xr:uid="{ED10B8A8-14B4-4C9D-92A6-73CB70671953}"/>
    <cellStyle name="PSDec 4 2" xfId="1430" xr:uid="{19A732D4-AC8E-4BA7-9825-EA7F41AC8FEC}"/>
    <cellStyle name="PSDec 4 3" xfId="1431" xr:uid="{0B1F8C7B-7F02-4B2E-93BE-3BCEB94536A8}"/>
    <cellStyle name="PSDec 4 3 2" xfId="1432" xr:uid="{87255436-9C35-44D2-ABC9-B48EF6575096}"/>
    <cellStyle name="PSDec 4 4" xfId="1433" xr:uid="{625E34E1-9BF6-4127-9949-8501373BDBE5}"/>
    <cellStyle name="PSDec 4 4 2" xfId="1434" xr:uid="{3928500F-BF67-4A00-B830-01C4258F961C}"/>
    <cellStyle name="PSDec 4 5" xfId="1435" xr:uid="{F8008E88-9BC6-4D6E-9CBF-D6DD3F638330}"/>
    <cellStyle name="PSDec 4 5 2" xfId="1436" xr:uid="{1E069403-FA3B-4E52-8F46-BDB7EFD35CDC}"/>
    <cellStyle name="PSDec 40" xfId="1437" xr:uid="{E2B42AE3-66BA-4F92-B2D8-94235B55490B}"/>
    <cellStyle name="PSDec 41" xfId="1438" xr:uid="{A5F10231-4491-421D-8FBF-CD5B788A031D}"/>
    <cellStyle name="PSDec 42" xfId="1439" xr:uid="{7F48C608-293D-4CE9-B375-EA21E409B7DE}"/>
    <cellStyle name="PSDec 43" xfId="1440" xr:uid="{29D80DB4-AEBF-4B5B-BB6C-DCCAA0D9D2B0}"/>
    <cellStyle name="PSDec 5" xfId="1441" xr:uid="{CD382356-FDDB-41E5-A697-6D9AF932EAB0}"/>
    <cellStyle name="PSDec 5 2" xfId="1442" xr:uid="{DC0A2D7F-E9B2-489A-A5D7-BF2676940226}"/>
    <cellStyle name="PSDec 5 3" xfId="1443" xr:uid="{207C7350-2E36-48C7-A123-E1D97B13F619}"/>
    <cellStyle name="PSDec 5 3 2" xfId="1444" xr:uid="{FB9A3B49-CCEA-4768-B63C-16894BF2E0FD}"/>
    <cellStyle name="PSDec 5 4" xfId="1445" xr:uid="{3F2358FC-B85F-4052-97EE-4ACAB1AC3E3E}"/>
    <cellStyle name="PSDec 5 4 2" xfId="1446" xr:uid="{EE474901-CE81-4851-A9D8-E0E655D24AAD}"/>
    <cellStyle name="PSDec 6" xfId="1447" xr:uid="{0846A35C-A85E-4B39-8ABA-0FA90FE92E69}"/>
    <cellStyle name="PSDec 6 2" xfId="1448" xr:uid="{FF8C5A9D-4CED-4F24-8424-1C2685914692}"/>
    <cellStyle name="PSDec 6 3" xfId="1449" xr:uid="{71EC852F-EF7E-40FB-B1F0-9A40B9E3BFA7}"/>
    <cellStyle name="PSDec 6 4" xfId="1450" xr:uid="{3A39FE90-3F90-467D-B682-EE7138E6173F}"/>
    <cellStyle name="PSDec 6 5" xfId="1451" xr:uid="{FE95152C-E7CB-456B-8E50-D9D4B306AED9}"/>
    <cellStyle name="PSDec 6 5 2" xfId="1452" xr:uid="{6647F660-7E56-4D3D-8818-66795002BA74}"/>
    <cellStyle name="PSDec 7" xfId="1453" xr:uid="{3DEED093-EC1B-472B-AB6D-56465EBEFC23}"/>
    <cellStyle name="PSDec 7 2" xfId="1454" xr:uid="{BEE4A571-DD8F-4BBD-A745-A631153A6E72}"/>
    <cellStyle name="PSDec 7 3" xfId="1455" xr:uid="{F8A71F7B-8F70-4CEF-8E00-C8ACABE4EB66}"/>
    <cellStyle name="PSDec 7 4" xfId="1456" xr:uid="{DB2B569E-CA46-4453-B667-CAA1FD6D49C6}"/>
    <cellStyle name="PSDec 7 4 2" xfId="1457" xr:uid="{BD4BA4BC-79E9-4BB0-9F1D-DDDD0BCFA446}"/>
    <cellStyle name="PSDec 7 5" xfId="1458" xr:uid="{247D4B89-A368-47A7-801B-2AC23ABCBC7E}"/>
    <cellStyle name="PSDec 7 5 2" xfId="1459" xr:uid="{43D69BF3-4B5D-48F6-9723-B7C35C681DBE}"/>
    <cellStyle name="PSDec 8" xfId="1460" xr:uid="{312E8A06-143C-4E95-931E-29B308AB313F}"/>
    <cellStyle name="PSDec 8 2" xfId="1461" xr:uid="{8E96530B-8E10-4F15-937E-980F8B75306A}"/>
    <cellStyle name="PSDec 8 3" xfId="1462" xr:uid="{C3CBFF53-133A-4442-A6A7-7028475CE091}"/>
    <cellStyle name="PSDec 8 4" xfId="1463" xr:uid="{616A57FB-9582-4F62-AF7B-0C0F0C0FEB92}"/>
    <cellStyle name="PSDec 8 4 2" xfId="1464" xr:uid="{C0524B04-8B76-412A-91B9-CBF572BE7A2A}"/>
    <cellStyle name="PSDec 8 5" xfId="1465" xr:uid="{1A001192-BFAB-4880-AED8-80F9F7CD6921}"/>
    <cellStyle name="PSDec 9" xfId="1466" xr:uid="{4D52BBB2-8A0B-42CE-A52B-9281EEA1EB39}"/>
    <cellStyle name="PSDec 9 2" xfId="1467" xr:uid="{274BA73E-F28A-46D9-AAF2-8CE963557A9A}"/>
    <cellStyle name="PSDec 9 3" xfId="1468" xr:uid="{E877AEF6-8B06-4AB6-A1FC-80209735F437}"/>
    <cellStyle name="PSHeading" xfId="1469" xr:uid="{196F0234-D277-40D7-8DFA-691C113704D0}"/>
    <cellStyle name="PSHeading 10" xfId="1470" xr:uid="{211A0EBB-F120-4995-9A30-F88F6FE4115A}"/>
    <cellStyle name="PSHeading 10 2" xfId="1471" xr:uid="{2F98D99C-4359-4731-B590-AE0A17D7A0A7}"/>
    <cellStyle name="PSHeading 10 3" xfId="1472" xr:uid="{CA1AD06B-A509-4D6F-BDC7-4A3CB2D1B6FA}"/>
    <cellStyle name="PSHeading 10 4" xfId="1473" xr:uid="{097E9BB7-8663-4429-A86C-7E44CB1024BD}"/>
    <cellStyle name="PSHeading 10 4 2" xfId="1474" xr:uid="{DA4B39E4-FE8E-4032-A875-6D3ABD406CCE}"/>
    <cellStyle name="PSHeading 10 5" xfId="1475" xr:uid="{7954D3EE-23A6-4453-A68A-162A50F085B4}"/>
    <cellStyle name="PSHeading 10 5 2" xfId="1476" xr:uid="{F02EFAFD-30D6-4418-9724-43D880908981}"/>
    <cellStyle name="PSHeading 10 6" xfId="1477" xr:uid="{9D3EDDEE-FE1D-4C03-9C61-66AF67BDCD26}"/>
    <cellStyle name="PSHeading 11" xfId="1478" xr:uid="{56B9C8B3-67CC-4093-93DB-441478D726DB}"/>
    <cellStyle name="PSHeading 11 2" xfId="1479" xr:uid="{7EB00824-9044-40DC-938C-AA3C3FA64482}"/>
    <cellStyle name="PSHeading 11 3" xfId="1480" xr:uid="{B70BAE31-D8C3-4A4F-9C66-D8F879E6004C}"/>
    <cellStyle name="PSHeading 11 3 2" xfId="1481" xr:uid="{D87691EF-AD77-4FA5-AF8D-120F7600BB19}"/>
    <cellStyle name="PSHeading 11 4" xfId="1482" xr:uid="{1527B83F-FF65-46A9-8BD2-E540CE985661}"/>
    <cellStyle name="PSHeading 11 4 2" xfId="1483" xr:uid="{B08524C5-EBF0-4003-A7AC-7210DDED2847}"/>
    <cellStyle name="PSHeading 11 5" xfId="1484" xr:uid="{7CD93B5E-D880-43E9-8138-EC00643DABC2}"/>
    <cellStyle name="PSHeading 12" xfId="1485" xr:uid="{578B4244-091E-433E-A50E-8EB56C35F59A}"/>
    <cellStyle name="PSHeading 12 2" xfId="1486" xr:uid="{F69EFC07-7AA9-4AAB-96F0-85FC099DA172}"/>
    <cellStyle name="PSHeading 12 3" xfId="1487" xr:uid="{A4A80C9E-B7CE-40C1-AF3A-7F334EC644EA}"/>
    <cellStyle name="PSHeading 12 3 2" xfId="1488" xr:uid="{2C3CCCB5-E0C4-4A99-B7C3-A2A623638807}"/>
    <cellStyle name="PSHeading 13" xfId="1489" xr:uid="{ED2DA3EE-0186-4392-BCEA-3BB27923832B}"/>
    <cellStyle name="PSHeading 13 2" xfId="1490" xr:uid="{16B3E747-A7AC-41C4-9DF5-E83DBEE9F9E0}"/>
    <cellStyle name="PSHeading 13 3" xfId="1491" xr:uid="{8B090B76-2DA2-47A7-AF92-59C93D2C2BF6}"/>
    <cellStyle name="PSHeading 14" xfId="1492" xr:uid="{DD874169-85CB-4675-87A2-D2EF3AA32A1B}"/>
    <cellStyle name="PSHeading 14 2" xfId="1493" xr:uid="{BD759D10-9AA2-46C9-BE82-CAF0BE626F36}"/>
    <cellStyle name="PSHeading 14 3" xfId="1494" xr:uid="{850A23AD-0AF4-4319-8AAE-0040FB9B7FFC}"/>
    <cellStyle name="PSHeading 14 4" xfId="1495" xr:uid="{CF231519-9CB1-48C2-909F-D59EE8B2F676}"/>
    <cellStyle name="PSHeading 14 5" xfId="1885" xr:uid="{344FC2A9-4BC2-49AB-94B2-F9554905C0B9}"/>
    <cellStyle name="PSHeading 15" xfId="1496" xr:uid="{B06830CE-40C9-4413-9E2B-69AABDD1DB03}"/>
    <cellStyle name="PSHeading 15 2" xfId="1497" xr:uid="{BF779144-97C1-4C6B-B6B8-C106F0A0CC66}"/>
    <cellStyle name="PSHeading 15 3" xfId="1498" xr:uid="{F3C9B2CD-C4A1-41AB-AE1B-0FD18A047570}"/>
    <cellStyle name="PSHeading 15 4" xfId="1499" xr:uid="{564EDDCC-7D70-46C6-B801-DE4D2E7F11F1}"/>
    <cellStyle name="PSHeading 16" xfId="1500" xr:uid="{AA979A05-AABB-4119-980D-96BB4B326890}"/>
    <cellStyle name="PSHeading 16 2" xfId="1501" xr:uid="{2C7D40A8-1C0F-4983-8794-6516AF5E332D}"/>
    <cellStyle name="PSHeading 16 3" xfId="1502" xr:uid="{6EF40E8C-BC5E-49D6-B599-977424B33035}"/>
    <cellStyle name="PSHeading 16 4" xfId="1503" xr:uid="{29FC815F-374F-42DF-BF8F-4C64CA82396D}"/>
    <cellStyle name="PSHeading 16 5" xfId="1504" xr:uid="{5D5FEB2E-26F4-4DBF-93E5-FCC65EF0AE48}"/>
    <cellStyle name="PSHeading 17" xfId="1505" xr:uid="{E6867420-D0A5-4289-A7B8-DC2ED5B8C397}"/>
    <cellStyle name="PSHeading 17 2" xfId="1506" xr:uid="{3B2B384C-2441-47ED-8FF8-03DA18600F48}"/>
    <cellStyle name="PSHeading 17 3" xfId="1507" xr:uid="{757BACC7-AC3A-49AF-9BF0-B55D37E0876D}"/>
    <cellStyle name="PSHeading 17 4" xfId="1508" xr:uid="{8B670DC6-10AE-4CBE-B9C7-2FE4F819936F}"/>
    <cellStyle name="PSHeading 17 4 2" xfId="1509" xr:uid="{9301FC61-367E-424D-8160-A7BAC0831963}"/>
    <cellStyle name="PSHeading 17 5" xfId="1510" xr:uid="{179B1DF0-38F9-408B-B0C5-2B96D3F942BB}"/>
    <cellStyle name="PSHeading 18" xfId="1511" xr:uid="{A7E633CD-92FA-4A30-A9FD-9BB76B0E38B0}"/>
    <cellStyle name="PSHeading 18 2" xfId="1512" xr:uid="{402F4FCB-C6E7-4B33-9902-68F988413A5F}"/>
    <cellStyle name="PSHeading 18 3" xfId="1513" xr:uid="{97E449E9-5A18-4009-B99F-33BCD57EE6FD}"/>
    <cellStyle name="PSHeading 19" xfId="1514" xr:uid="{C6BDD476-1488-4062-8692-81817B2FB014}"/>
    <cellStyle name="PSHeading 19 2" xfId="1515" xr:uid="{13A83523-99DC-41E4-B2A0-CD88798B7E12}"/>
    <cellStyle name="PSHeading 19 3" xfId="1516" xr:uid="{F197C2DE-30F0-402D-B3C6-69695EB82A2B}"/>
    <cellStyle name="PSHeading 2" xfId="1517" xr:uid="{6A2C7A32-B0E0-4841-A5EC-488333CAEF0E}"/>
    <cellStyle name="PSHeading 2 2" xfId="1518" xr:uid="{16F3E3C0-BD27-48FC-BF06-BD899D29A7A8}"/>
    <cellStyle name="PSHeading 2 3" xfId="1519" xr:uid="{40C22B62-6EE8-4DDE-83F5-869C43BA03B2}"/>
    <cellStyle name="PSHeading 2 3 2" xfId="1520" xr:uid="{71DB64E9-90D9-4A1A-8494-A63163A08236}"/>
    <cellStyle name="PSHeading 20" xfId="1521" xr:uid="{B224D75F-E6B5-4DBE-9778-DDFB9562DEE3}"/>
    <cellStyle name="PSHeading 20 2" xfId="1522" xr:uid="{73B082EC-25BD-41FA-A4F8-C710480B1506}"/>
    <cellStyle name="PSHeading 20 3" xfId="1523" xr:uid="{F0BCA3E5-A7B2-46A7-B0C4-54E2D23F0949}"/>
    <cellStyle name="PSHeading 20 4" xfId="1524" xr:uid="{2C83DAE2-78E3-4495-805B-4BF5BC780B27}"/>
    <cellStyle name="PSHeading 21" xfId="1525" xr:uid="{2D42E893-AAD2-4B45-96D9-74D2C21C3A50}"/>
    <cellStyle name="PSHeading 21 2" xfId="1526" xr:uid="{3FF460E2-A1BB-445B-B9F1-81244DCE3512}"/>
    <cellStyle name="PSHeading 21 3" xfId="1527" xr:uid="{537ED47B-0188-4B79-901F-E475F1A0270B}"/>
    <cellStyle name="PSHeading 22" xfId="1528" xr:uid="{ED34F6AE-847B-49B2-8CE9-32D78F0DDF5E}"/>
    <cellStyle name="PSHeading 22 2" xfId="1529" xr:uid="{37FB8931-55AA-4FF1-ABD1-0221AC352D3A}"/>
    <cellStyle name="PSHeading 23" xfId="1530" xr:uid="{66857F2C-DB76-416C-B2C3-045FF26C0611}"/>
    <cellStyle name="PSHeading 23 2" xfId="1531" xr:uid="{E2EBE0CB-42E3-4D8D-B3D3-3F91942740E7}"/>
    <cellStyle name="PSHeading 24" xfId="1532" xr:uid="{FA65BBC5-C491-4783-BC82-B11EB2339857}"/>
    <cellStyle name="PSHeading 24 2" xfId="1533" xr:uid="{F9225A38-6A53-4097-B2BC-2E47162F958A}"/>
    <cellStyle name="PSHeading 25" xfId="1534" xr:uid="{FBC9E217-53AE-4E3E-BA38-FF1D3A19A86D}"/>
    <cellStyle name="PSHeading 25 2" xfId="1535" xr:uid="{C2948CC5-22AF-48D7-B641-F61D6F8B61A0}"/>
    <cellStyle name="PSHeading 26" xfId="1536" xr:uid="{DC464376-7F47-4A03-A9FC-43472CFA7841}"/>
    <cellStyle name="PSHeading 26 2" xfId="1537" xr:uid="{070D147A-B277-4EF5-9B8C-870B60B40BB3}"/>
    <cellStyle name="PSHeading 27" xfId="1538" xr:uid="{CFEDFF43-74B9-446A-B7E7-3CBC0E038FC0}"/>
    <cellStyle name="PSHeading 27 2" xfId="1539" xr:uid="{1EFF8693-DD07-491C-AF28-44CB90FF88BC}"/>
    <cellStyle name="PSHeading 28" xfId="1540" xr:uid="{AA4FF0E7-3F6E-43B7-99AF-B67C880C116D}"/>
    <cellStyle name="PSHeading 28 2" xfId="1541" xr:uid="{3BD0BB00-85F2-4528-A223-69610074B93B}"/>
    <cellStyle name="PSHeading 28 3" xfId="1542" xr:uid="{41B74622-05CA-413D-B52C-B5A8964567BF}"/>
    <cellStyle name="PSHeading 29" xfId="1543" xr:uid="{4F4CCDC0-CEF4-4A4C-9536-B27441981908}"/>
    <cellStyle name="PSHeading 29 2" xfId="1544" xr:uid="{E8DF3316-6BAD-49B1-857D-3637D66E2083}"/>
    <cellStyle name="PSHeading 3" xfId="1545" xr:uid="{D36AF5DE-A4CB-443D-9AB0-798F754C617A}"/>
    <cellStyle name="PSHeading 3 2" xfId="1546" xr:uid="{491221CC-E4D4-4A8F-8760-3396C5D684A8}"/>
    <cellStyle name="PSHeading 3 3" xfId="1547" xr:uid="{39BCF8F9-39A1-49AA-AFB1-57DDA5A332EB}"/>
    <cellStyle name="PSHeading 3 3 2" xfId="1548" xr:uid="{96716094-2FAD-4A7B-A625-C65CE01FBFAA}"/>
    <cellStyle name="PSHeading 30" xfId="1549" xr:uid="{24C8EEC8-57A2-4D22-AA3D-2F92B4346B0A}"/>
    <cellStyle name="PSHeading 30 2" xfId="1550" xr:uid="{AC20008B-1D6D-4317-90F6-204A77DE04F3}"/>
    <cellStyle name="PSHeading 31" xfId="1551" xr:uid="{737266D5-CB14-44B9-A369-362062360F1D}"/>
    <cellStyle name="PSHeading 32" xfId="1552" xr:uid="{D6E83AAD-BA0B-4A12-A865-9F6A0B27D350}"/>
    <cellStyle name="PSHeading 33" xfId="1553" xr:uid="{9605040B-998E-4BDB-99BB-9E0C14A21FFD}"/>
    <cellStyle name="PSHeading 34" xfId="1554" xr:uid="{28886717-2C93-45CE-B6E2-900BFDDE479A}"/>
    <cellStyle name="PSHeading 35" xfId="1555" xr:uid="{31BB95E1-AACB-47F2-BBDD-80F18BFC0149}"/>
    <cellStyle name="PSHeading 36" xfId="1556" xr:uid="{30F33732-D14F-4D42-A989-641AA88DD30B}"/>
    <cellStyle name="PSHeading 37" xfId="1557" xr:uid="{66E2B864-7335-411E-8263-777275C0DBEF}"/>
    <cellStyle name="PSHeading 38" xfId="1558" xr:uid="{02B77733-910E-44B2-A99D-1D593DA565B6}"/>
    <cellStyle name="PSHeading 39" xfId="1559" xr:uid="{63E3CC5B-70DA-49EB-AE91-3E5C97226405}"/>
    <cellStyle name="PSHeading 4" xfId="1560" xr:uid="{5A34EE79-DAA9-41FF-BB0D-AD8AA7D182B3}"/>
    <cellStyle name="PSHeading 4 2" xfId="1561" xr:uid="{78F79F0E-D9F7-47E8-84A6-08CDAB1F98A2}"/>
    <cellStyle name="PSHeading 4 3" xfId="1562" xr:uid="{59362606-362D-49CA-BDB4-A8649B4F8E05}"/>
    <cellStyle name="PSHeading 4 3 2" xfId="1563" xr:uid="{306857A1-AA74-4B9A-ACC7-DB560B22943D}"/>
    <cellStyle name="PSHeading 4 4" xfId="1564" xr:uid="{CFD8DB58-45B4-45F2-BC50-3978A8B41BD9}"/>
    <cellStyle name="PSHeading 4 4 2" xfId="1565" xr:uid="{0AFBBCFB-F4B2-4CD7-87A6-851F807D2AC3}"/>
    <cellStyle name="PSHeading 4 5" xfId="1566" xr:uid="{0F923B25-C8E9-411D-9FFE-06CA37BD0AF1}"/>
    <cellStyle name="PSHeading 4 5 2" xfId="1567" xr:uid="{5D2D32AC-D658-4CA4-9B01-E318DD6231B2}"/>
    <cellStyle name="PSHeading 4 6" xfId="1568" xr:uid="{8D610059-B445-4167-B13F-1A45A58B067C}"/>
    <cellStyle name="PSHeading 4 6 2" xfId="1569" xr:uid="{84413B92-4F75-4C22-8D21-77286A4BF650}"/>
    <cellStyle name="PSHeading 40" xfId="1570" xr:uid="{BD00FD8B-1513-466E-9D3D-7176FF44B248}"/>
    <cellStyle name="PSHeading 41" xfId="1571" xr:uid="{D7F9ABE7-1CC4-4562-9DBE-1273999A5163}"/>
    <cellStyle name="PSHeading 42" xfId="1572" xr:uid="{5C369BBF-A603-459C-AA55-DCCA6E99A352}"/>
    <cellStyle name="PSHeading 43" xfId="1573" xr:uid="{5E767B59-A3CA-4B93-BE78-051C7404638A}"/>
    <cellStyle name="PSHeading 5" xfId="1574" xr:uid="{AF4E82F7-068D-4127-85E6-0BC2114621AA}"/>
    <cellStyle name="PSHeading 5 2" xfId="1575" xr:uid="{2B13FF3A-348E-44CA-BCB9-6DA45898CACC}"/>
    <cellStyle name="PSHeading 5 3" xfId="1576" xr:uid="{E5809ABC-E328-48B1-A71A-BE91BDE667A6}"/>
    <cellStyle name="PSHeading 5 3 2" xfId="1577" xr:uid="{C0C99690-7E7C-4E3B-91C0-6239083C9492}"/>
    <cellStyle name="PSHeading 6" xfId="1578" xr:uid="{CD5C757E-0DB9-4204-A296-89C0D83CF77B}"/>
    <cellStyle name="PSHeading 6 2" xfId="1579" xr:uid="{79D9E6B0-74D5-488A-9F5B-1B044895F13E}"/>
    <cellStyle name="PSHeading 6 3" xfId="1580" xr:uid="{3BA7D8F6-0D20-40F5-95E4-DDCDAB841A23}"/>
    <cellStyle name="PSHeading 6 4" xfId="1581" xr:uid="{D9FDC930-DA8C-471F-95C7-7E01BCAE598C}"/>
    <cellStyle name="PSHeading 7" xfId="1582" xr:uid="{27A2B93A-8C98-4955-B84D-D4834677F603}"/>
    <cellStyle name="PSHeading 7 2" xfId="1583" xr:uid="{889D16FE-E38B-4910-8190-7BD7903EDC05}"/>
    <cellStyle name="PSHeading 7 3" xfId="1584" xr:uid="{26A24A06-4F78-467B-8701-3370F7B1BA4E}"/>
    <cellStyle name="PSHeading 7 4" xfId="1585" xr:uid="{219E0910-1CA2-4D89-8331-4C1BA55874A1}"/>
    <cellStyle name="PSHeading 7 4 2" xfId="1586" xr:uid="{769344ED-13D2-4FC2-AAAC-146C33C7FB4A}"/>
    <cellStyle name="PSHeading 8" xfId="1587" xr:uid="{426346AF-18E3-4D01-9FC4-3DD7943D4815}"/>
    <cellStyle name="PSHeading 8 2" xfId="1588" xr:uid="{A97C1D34-9907-4035-9D70-9199B00F1C9A}"/>
    <cellStyle name="PSHeading 8 3" xfId="1589" xr:uid="{FBB4C729-4B80-4ADB-A572-1BC17E17635C}"/>
    <cellStyle name="PSHeading 8 4" xfId="1590" xr:uid="{522FFDD0-B98B-47E9-86AB-C1DD803D8625}"/>
    <cellStyle name="PSHeading 8 4 2" xfId="1591" xr:uid="{F7A7CF1B-B726-4DF8-B126-7B2A95B6D2D4}"/>
    <cellStyle name="PSHeading 8 5" xfId="1592" xr:uid="{D6492A86-5CF0-488E-AC82-E33CFD6E4ED9}"/>
    <cellStyle name="PSHeading 9" xfId="1593" xr:uid="{C7F62BD0-7A38-4231-B934-12607852D4EE}"/>
    <cellStyle name="PSHeading 9 2" xfId="1594" xr:uid="{6FC432D7-AFB9-4F82-A5EA-E5C4AE0DE13D}"/>
    <cellStyle name="PSHeading 9 3" xfId="1595" xr:uid="{64603937-3AF5-4E07-96B1-48E4FBF1A321}"/>
    <cellStyle name="PSHeading 9 3 2" xfId="1596" xr:uid="{770432B5-E69E-47F3-82C5-7302F8C2C13A}"/>
    <cellStyle name="PSHeading 9 4" xfId="1597" xr:uid="{0A21995D-BF7E-4E17-AACF-E9A1D4F4E7CE}"/>
    <cellStyle name="PSHeading 9 4 2" xfId="1598" xr:uid="{BE251167-E5F6-4359-BE1B-E1ED242E8108}"/>
    <cellStyle name="PSHeading 9 5" xfId="1599" xr:uid="{1D494431-1539-46A1-B275-73AAC63069DA}"/>
    <cellStyle name="PSHeading 9 5 2" xfId="1600" xr:uid="{09C0F791-4B0E-4698-A042-F9301EC7204B}"/>
    <cellStyle name="PSHeading 9 6" xfId="1601" xr:uid="{5CAD0E5D-FC49-4703-90CC-0EB76B8E7EE5}"/>
    <cellStyle name="PSHeading_AMOS OPCO HIGH SULFUR" xfId="1602" xr:uid="{BFCE8F87-33B8-40BC-B555-9C6540783AB7}"/>
    <cellStyle name="PSInt" xfId="1603" xr:uid="{EE92CA1A-54EA-40B0-87A8-04172FED304C}"/>
    <cellStyle name="PSInt 10" xfId="1604" xr:uid="{CF439226-D680-487B-AF7B-75553A182F9C}"/>
    <cellStyle name="PSInt 10 2" xfId="1605" xr:uid="{596540E3-F2F8-4FB1-9C9C-D1DAAE9B11EE}"/>
    <cellStyle name="PSInt 10 3" xfId="1606" xr:uid="{401FDCEA-F27C-4F10-9CC4-68EE7DCDB1D9}"/>
    <cellStyle name="PSInt 10 4" xfId="1607" xr:uid="{B9F00600-4BA0-4FEC-BAC8-613C855B202A}"/>
    <cellStyle name="PSInt 10 5" xfId="1608" xr:uid="{DBCB159C-A228-4444-9C26-6A97697F8192}"/>
    <cellStyle name="PSInt 11" xfId="1609" xr:uid="{B0CF302E-5D0A-45B1-A8A0-88E4625607DF}"/>
    <cellStyle name="PSInt 11 2" xfId="1610" xr:uid="{ED382A02-973B-4838-9337-FE630D8292AC}"/>
    <cellStyle name="PSInt 11 3" xfId="1611" xr:uid="{B2CE1239-1395-402E-A0AF-DED4E4E252CE}"/>
    <cellStyle name="PSInt 11 4" xfId="1612" xr:uid="{60B79FC0-4199-4537-9A02-558E672F40A5}"/>
    <cellStyle name="PSInt 11 5" xfId="1613" xr:uid="{B5DD570F-AB8E-4590-A864-23F796022A93}"/>
    <cellStyle name="PSInt 11 6" xfId="1614" xr:uid="{92A7CC0E-2E11-42B8-89AC-DF7238B75E3B}"/>
    <cellStyle name="PSInt 12" xfId="1615" xr:uid="{6B1DF7F0-CDFC-43DE-8786-4663D37DFC84}"/>
    <cellStyle name="PSInt 12 2" xfId="1616" xr:uid="{D1B58377-8684-47EC-AE2E-0B3DEDB5EA2C}"/>
    <cellStyle name="PSInt 12 3" xfId="1617" xr:uid="{EE31EAA8-A89E-4F59-9B8B-D04A5214D7C4}"/>
    <cellStyle name="PSInt 13" xfId="1618" xr:uid="{86D3C673-3FF4-46BE-A74F-88D2BD51420A}"/>
    <cellStyle name="PSInt 13 2" xfId="1619" xr:uid="{BE78BDB0-6D2A-4825-BC80-CD3F1A1590C8}"/>
    <cellStyle name="PSInt 13 3" xfId="1620" xr:uid="{9133C75E-4A6E-41F2-9819-C5DD321E12A2}"/>
    <cellStyle name="PSInt 13 4" xfId="1886" xr:uid="{F54C236F-6714-4897-812B-4DECFB84997B}"/>
    <cellStyle name="PSInt 14" xfId="1621" xr:uid="{F7C49B14-A9FF-4718-B91B-BCD8176029BD}"/>
    <cellStyle name="PSInt 14 2" xfId="1622" xr:uid="{1595B15D-699D-4561-BFA1-2648FDB24ED8}"/>
    <cellStyle name="PSInt 14 3" xfId="1623" xr:uid="{9804B836-A25F-4FCA-A5B4-E947FD31E1E0}"/>
    <cellStyle name="PSInt 14 4" xfId="1624" xr:uid="{E6F03F72-7924-4E84-9D2C-709D32DF2BA2}"/>
    <cellStyle name="PSInt 15" xfId="1625" xr:uid="{AAFA5147-5F5C-41AC-9C3A-89FF870C570E}"/>
    <cellStyle name="PSInt 15 2" xfId="1626" xr:uid="{9A76A116-2A1A-4B14-BEAD-1DF4072564E5}"/>
    <cellStyle name="PSInt 15 3" xfId="1627" xr:uid="{0BB8D9A6-B654-4885-8C8B-919A59D65C2B}"/>
    <cellStyle name="PSInt 15 4" xfId="1628" xr:uid="{2C096623-3B6B-4DBA-ADA1-D7B37F6F1A69}"/>
    <cellStyle name="PSInt 15 5" xfId="1629" xr:uid="{9E6E73BA-8A91-429F-92B8-B2158BA8BFC7}"/>
    <cellStyle name="PSInt 16" xfId="1630" xr:uid="{7126708F-33C1-4764-9BF6-28FF989D7455}"/>
    <cellStyle name="PSInt 16 2" xfId="1631" xr:uid="{69547E6C-644B-47E3-83D0-004E339101AC}"/>
    <cellStyle name="PSInt 16 3" xfId="1632" xr:uid="{24B4C5C7-A3AD-4966-A642-70ED837489E1}"/>
    <cellStyle name="PSInt 16 4" xfId="1633" xr:uid="{BB91B4C7-E4CA-4A7F-836D-A8F73D72E3C4}"/>
    <cellStyle name="PSInt 16 4 2" xfId="1634" xr:uid="{1C5CB445-9DDB-4916-B131-454564BF5739}"/>
    <cellStyle name="PSInt 16 5" xfId="1635" xr:uid="{1DF9E1C5-CF93-4A09-A154-AF22465B0309}"/>
    <cellStyle name="PSInt 17" xfId="1636" xr:uid="{7B3C4CE3-147F-4F09-9DDD-2B5573483670}"/>
    <cellStyle name="PSInt 17 2" xfId="1637" xr:uid="{FFB21726-503C-4A08-9083-CF0F522FD8FA}"/>
    <cellStyle name="PSInt 18" xfId="1638" xr:uid="{78E087FB-6E8D-43DB-BE90-C19B59A710A4}"/>
    <cellStyle name="PSInt 18 2" xfId="1639" xr:uid="{4DA5FE53-633E-4149-BEC5-4CD6CE6CBC57}"/>
    <cellStyle name="PSInt 19" xfId="1640" xr:uid="{1B6836F5-0E1A-485A-AB29-A9709D691B5C}"/>
    <cellStyle name="PSInt 19 2" xfId="1641" xr:uid="{41259059-FF5B-468A-B5F6-5B3146A189C6}"/>
    <cellStyle name="PSInt 2" xfId="1642" xr:uid="{A7F169F9-F008-4B98-AD46-F79E7FA2C224}"/>
    <cellStyle name="PSInt 2 2" xfId="1643" xr:uid="{98F3F9B6-202B-416F-A04A-7F3C9ABA34DD}"/>
    <cellStyle name="PSInt 2 3" xfId="1644" xr:uid="{A10B1343-7838-4943-ACEF-8997F7DA1871}"/>
    <cellStyle name="PSInt 2 3 2" xfId="1645" xr:uid="{DDCC16A9-C661-4332-B117-D96EE5103735}"/>
    <cellStyle name="PSInt 2 4" xfId="1646" xr:uid="{F4FC10DB-9E8F-4D94-8DA6-345AC5E54A30}"/>
    <cellStyle name="PSInt 2 5" xfId="1647" xr:uid="{FBFA1378-DF00-4D4E-8BAE-6926FD660867}"/>
    <cellStyle name="PSInt 2 6" xfId="1648" xr:uid="{8A04B986-EC66-405C-936A-352485D26C6F}"/>
    <cellStyle name="PSInt 20" xfId="1649" xr:uid="{B812953A-2A48-4D6D-B413-99DC3759F764}"/>
    <cellStyle name="PSInt 20 2" xfId="1650" xr:uid="{DA6FDC5E-C4B9-4024-9F2C-36A8EED04D27}"/>
    <cellStyle name="PSInt 21" xfId="1651" xr:uid="{5D1920B8-4C1E-4928-AF64-446B60639FA9}"/>
    <cellStyle name="PSInt 21 2" xfId="1652" xr:uid="{7A81C846-5F72-4EE9-B3B4-6448AB27DEF9}"/>
    <cellStyle name="PSInt 22" xfId="1653" xr:uid="{5FDA0AC7-A988-43FC-946F-CF0FE1920972}"/>
    <cellStyle name="PSInt 22 2" xfId="1654" xr:uid="{26808CCA-EAEC-451B-B23D-6F6A27F0CC22}"/>
    <cellStyle name="PSInt 23" xfId="1655" xr:uid="{74271B25-3D3B-4F36-ACBC-6F9BF2BCF388}"/>
    <cellStyle name="PSInt 23 2" xfId="1656" xr:uid="{6A3574B5-C8F0-4D04-897B-D68934BAB4F8}"/>
    <cellStyle name="PSInt 23 3" xfId="1657" xr:uid="{71C30EBE-16AA-4B44-9CCB-50CDE1ACA94E}"/>
    <cellStyle name="PSInt 24" xfId="1658" xr:uid="{A9FF1FD7-4096-4561-BEEC-A6F004BD065A}"/>
    <cellStyle name="PSInt 24 2" xfId="1659" xr:uid="{88287F57-BB26-4977-BA80-C43B8CC9CB60}"/>
    <cellStyle name="PSInt 25" xfId="1660" xr:uid="{D82D1DCE-F549-49B5-A6A0-38B7C713F4C3}"/>
    <cellStyle name="PSInt 25 2" xfId="1661" xr:uid="{DA548DAB-35CF-46EE-A2CE-3237E8A49946}"/>
    <cellStyle name="PSInt 26" xfId="1662" xr:uid="{E2BFE7C4-A80C-4CF9-8CF2-EB22AD95D65C}"/>
    <cellStyle name="PSInt 27" xfId="1663" xr:uid="{5B72582E-5D92-456F-8CE4-D79BA50104C4}"/>
    <cellStyle name="PSInt 28" xfId="1664" xr:uid="{30803F2C-7AC1-4A5C-917B-DC058B6565C1}"/>
    <cellStyle name="PSInt 29" xfId="1665" xr:uid="{1D7E726C-9A72-4AF8-A8F5-703BBD83CB57}"/>
    <cellStyle name="PSInt 3" xfId="1666" xr:uid="{6678E609-38B0-4B24-AA29-75D15243C542}"/>
    <cellStyle name="PSInt 3 2" xfId="1667" xr:uid="{F9EA3456-F87D-4444-AFF3-ED1081509D09}"/>
    <cellStyle name="PSInt 30" xfId="1668" xr:uid="{86181EE7-C805-41B0-9FED-F4946F51CBFD}"/>
    <cellStyle name="PSInt 31" xfId="1669" xr:uid="{474B95D7-3896-4CD8-A4D2-C420B21D10FF}"/>
    <cellStyle name="PSInt 32" xfId="1670" xr:uid="{3DEF861D-2A59-4A60-8E98-5FD047714128}"/>
    <cellStyle name="PSInt 33" xfId="1671" xr:uid="{3875FE03-8C4D-4916-9D32-2E61FFFFB203}"/>
    <cellStyle name="PSInt 34" xfId="1672" xr:uid="{1D5623B3-A193-40D4-8465-85AD4BFC1368}"/>
    <cellStyle name="PSInt 35" xfId="1673" xr:uid="{011CFE95-CE2C-403A-A10C-00D5311D4D05}"/>
    <cellStyle name="PSInt 36" xfId="1674" xr:uid="{CBC554E9-1690-4F4B-B766-A9804ACE6126}"/>
    <cellStyle name="PSInt 37" xfId="1675" xr:uid="{1CB2A72E-952B-4A20-986D-6BE9032FB549}"/>
    <cellStyle name="PSInt 38" xfId="1676" xr:uid="{A051B04C-50CD-4928-BEDE-CAA2F506F27A}"/>
    <cellStyle name="PSInt 39" xfId="1677" xr:uid="{B27DB944-8A85-4D71-A692-A85A2F1AC4A1}"/>
    <cellStyle name="PSInt 4" xfId="1678" xr:uid="{A0054E14-BC0E-4D6A-BD2E-6AFD73943690}"/>
    <cellStyle name="PSInt 4 2" xfId="1679" xr:uid="{D659ABFD-9EF0-499B-AB53-D28C94B7D253}"/>
    <cellStyle name="PSInt 4 3" xfId="1680" xr:uid="{A0FB5A41-D0BC-4462-AB72-28C3711D1609}"/>
    <cellStyle name="PSInt 4 3 2" xfId="1681" xr:uid="{6812305C-03FD-44E6-9E5E-2D39BF0A3416}"/>
    <cellStyle name="PSInt 4 4" xfId="1682" xr:uid="{03B31843-BA49-4694-9C99-08817BF65BA2}"/>
    <cellStyle name="PSInt 4 4 2" xfId="1683" xr:uid="{422BF781-E267-419E-A2B5-ADD76E760068}"/>
    <cellStyle name="PSInt 4 5" xfId="1684" xr:uid="{01303EEA-921E-4DBC-BA94-CD69A8EDFB81}"/>
    <cellStyle name="PSInt 4 5 2" xfId="1685" xr:uid="{46C9090C-A268-49A6-A8EA-F790454B681C}"/>
    <cellStyle name="PSInt 40" xfId="1686" xr:uid="{76B6EBA3-6430-4AFC-AE43-10BF08CD9C8F}"/>
    <cellStyle name="PSInt 41" xfId="1687" xr:uid="{00ABE969-1826-445B-A0F8-E3B23D6F6ABD}"/>
    <cellStyle name="PSInt 42" xfId="1688" xr:uid="{53A0C394-6974-4D70-8316-A6191405FB6A}"/>
    <cellStyle name="PSInt 43" xfId="1689" xr:uid="{5A9FE096-7F18-4416-9190-825E63115608}"/>
    <cellStyle name="PSInt 5" xfId="1690" xr:uid="{00596097-16B2-45DB-9291-DFE05E309CA9}"/>
    <cellStyle name="PSInt 5 2" xfId="1691" xr:uid="{08EC4974-D94A-4D68-A914-819EE2F337BB}"/>
    <cellStyle name="PSInt 5 3" xfId="1692" xr:uid="{F49E84E8-29BB-4256-A0D9-6556CB6B8EB1}"/>
    <cellStyle name="PSInt 5 3 2" xfId="1693" xr:uid="{A001AFAB-2E52-4BCF-8777-7201444CFC6A}"/>
    <cellStyle name="PSInt 5 4" xfId="1694" xr:uid="{4BA265E8-727B-4FEE-BA64-642D4300C99A}"/>
    <cellStyle name="PSInt 5 4 2" xfId="1695" xr:uid="{1F9A48A8-EFCF-436C-84EB-F10697194535}"/>
    <cellStyle name="PSInt 6" xfId="1696" xr:uid="{20E8F90E-A61A-4DF5-A23C-AB1F9DB74677}"/>
    <cellStyle name="PSInt 6 2" xfId="1697" xr:uid="{E22D9D60-D42B-40DA-8034-13323EE34B73}"/>
    <cellStyle name="PSInt 6 3" xfId="1698" xr:uid="{3681E4A5-80AD-4DA1-A228-4C77409707C7}"/>
    <cellStyle name="PSInt 6 4" xfId="1699" xr:uid="{E1DD8B0E-6B3B-4F8F-B715-E3686D5CDECF}"/>
    <cellStyle name="PSInt 6 5" xfId="1700" xr:uid="{59A087B6-E88B-4581-B28D-64AC9C5BE849}"/>
    <cellStyle name="PSInt 6 5 2" xfId="1701" xr:uid="{67CCDAE5-5C1B-49C5-AC53-4B21D81355C1}"/>
    <cellStyle name="PSInt 7" xfId="1702" xr:uid="{34F78FB8-CCC1-411A-91C3-165E56863F13}"/>
    <cellStyle name="PSInt 7 2" xfId="1703" xr:uid="{6B56216E-A74F-4B81-98DB-E658BED5F71E}"/>
    <cellStyle name="PSInt 7 3" xfId="1704" xr:uid="{3F4AC73B-7A9F-434C-975D-2C1A0C8BB630}"/>
    <cellStyle name="PSInt 7 4" xfId="1705" xr:uid="{2E4697B2-2CE4-4586-A4D4-1D878C451287}"/>
    <cellStyle name="PSInt 7 4 2" xfId="1706" xr:uid="{27A29582-E6AA-4AD1-A2B5-FA8433582219}"/>
    <cellStyle name="PSInt 7 5" xfId="1707" xr:uid="{15626583-F029-4D0F-918F-60969A00CE74}"/>
    <cellStyle name="PSInt 7 5 2" xfId="1708" xr:uid="{06177ED6-1EA8-484D-BE23-418352A41CC1}"/>
    <cellStyle name="PSInt 8" xfId="1709" xr:uid="{6792F90B-8CE2-4A13-915C-488F9FA93E49}"/>
    <cellStyle name="PSInt 8 2" xfId="1710" xr:uid="{038BFB72-3955-4B48-99EC-C2913C502D57}"/>
    <cellStyle name="PSInt 8 3" xfId="1711" xr:uid="{75714464-A6E2-4126-8BD9-B5CD9872C4AB}"/>
    <cellStyle name="PSInt 8 4" xfId="1712" xr:uid="{228DF38A-0FAC-49CC-96CA-5DA56F44614A}"/>
    <cellStyle name="PSInt 8 4 2" xfId="1713" xr:uid="{4D56DA40-AC4C-44AF-A678-0D4FD71E82B2}"/>
    <cellStyle name="PSInt 8 5" xfId="1714" xr:uid="{8E8E0678-5B2C-4199-AF22-879574754D0A}"/>
    <cellStyle name="PSInt 9" xfId="1715" xr:uid="{17AAA76A-0FEA-442E-8539-701D3224EFEC}"/>
    <cellStyle name="PSInt 9 2" xfId="1716" xr:uid="{13A6129E-B4FF-4B56-81B1-C7CC5E0EE57F}"/>
    <cellStyle name="PSSpacer" xfId="1717" xr:uid="{F94D34BB-F42D-427A-9581-7BA1BB2E3336}"/>
    <cellStyle name="PSSpacer 10" xfId="1718" xr:uid="{C96543B3-D6D4-4594-AC40-C01622C48F81}"/>
    <cellStyle name="PSSpacer 10 2" xfId="1719" xr:uid="{322A1419-8468-47AB-8631-FC83BB93C7EB}"/>
    <cellStyle name="PSSpacer 10 3" xfId="1720" xr:uid="{3A099A70-E43B-40D2-ADEF-692EB36BB98F}"/>
    <cellStyle name="PSSpacer 10 4" xfId="1721" xr:uid="{71667A94-F1A6-44C8-957B-26B5C17249BB}"/>
    <cellStyle name="PSSpacer 10 5" xfId="1722" xr:uid="{081D31B3-7ABC-4D4F-BAA7-74690D5B635A}"/>
    <cellStyle name="PSSpacer 11" xfId="1723" xr:uid="{C0D33228-4C30-4578-A10A-776F17BDBFA7}"/>
    <cellStyle name="PSSpacer 11 2" xfId="1724" xr:uid="{F7D9F182-D6E4-4AA7-ACD1-3426A2D83051}"/>
    <cellStyle name="PSSpacer 11 3" xfId="1725" xr:uid="{5A6E9048-8A12-4398-B405-9DEC7F178E5B}"/>
    <cellStyle name="PSSpacer 11 4" xfId="1726" xr:uid="{B37302FA-1822-426F-85BD-078970CE83E2}"/>
    <cellStyle name="PSSpacer 11 5" xfId="1727" xr:uid="{216A09D3-4E17-4B2A-87DF-9D14B8A21FF4}"/>
    <cellStyle name="PSSpacer 12" xfId="1728" xr:uid="{AB33091C-0255-4EC5-9827-01FD892276B8}"/>
    <cellStyle name="PSSpacer 12 2" xfId="1729" xr:uid="{B8586856-318C-4FC0-A00F-2CF5CF87FAF1}"/>
    <cellStyle name="PSSpacer 12 3" xfId="1730" xr:uid="{A09A8D71-D1F3-44FE-AB9A-FAEA7EA39E11}"/>
    <cellStyle name="PSSpacer 12 4" xfId="1887" xr:uid="{86B60242-809D-4290-B2E5-24FD9F843B1A}"/>
    <cellStyle name="PSSpacer 13" xfId="1731" xr:uid="{6AAA70CF-75A2-4BE7-AA9D-5D7521485645}"/>
    <cellStyle name="PSSpacer 13 2" xfId="1732" xr:uid="{09048EFC-B347-4933-91D4-C7E0AF970D54}"/>
    <cellStyle name="PSSpacer 13 3" xfId="1733" xr:uid="{B4614ECB-BB09-46E1-967E-8C001EA66780}"/>
    <cellStyle name="PSSpacer 14" xfId="1734" xr:uid="{D0D20BB1-8B03-4AD5-82FB-21640F02D1E4}"/>
    <cellStyle name="PSSpacer 14 2" xfId="1735" xr:uid="{69357450-AEDD-4EA1-AC83-59975514E44C}"/>
    <cellStyle name="PSSpacer 14 3" xfId="1736" xr:uid="{0FAC25C4-CD12-4921-B936-FBB35619A32D}"/>
    <cellStyle name="PSSpacer 14 4" xfId="1737" xr:uid="{9F67D01D-04C6-41F5-BF15-F09C5B56B2DF}"/>
    <cellStyle name="PSSpacer 15" xfId="1738" xr:uid="{F47319C7-4433-4FF0-8DB0-9CED111633E9}"/>
    <cellStyle name="PSSpacer 15 2" xfId="1739" xr:uid="{578D241B-66AE-4C45-867F-726836FEEDBA}"/>
    <cellStyle name="PSSpacer 15 3" xfId="1740" xr:uid="{5C992CD1-39B7-4718-A061-FC3991DB6E65}"/>
    <cellStyle name="PSSpacer 15 4" xfId="1741" xr:uid="{84C43F40-8811-4B32-BC0D-5A43F47C2A5B}"/>
    <cellStyle name="PSSpacer 15 5" xfId="1742" xr:uid="{2C6DF9B0-9F50-49AA-ADA5-BD60D1EEF0FA}"/>
    <cellStyle name="PSSpacer 16" xfId="1743" xr:uid="{DD419E41-1723-484E-A001-7BF04125F1C9}"/>
    <cellStyle name="PSSpacer 16 2" xfId="1744" xr:uid="{4390EA67-7B5B-400A-8749-2C20604F4DD4}"/>
    <cellStyle name="PSSpacer 16 3" xfId="1745" xr:uid="{231C8435-E0EB-4DCE-AAD6-EDB29005B8C6}"/>
    <cellStyle name="PSSpacer 16 4" xfId="1746" xr:uid="{432786BC-EB54-424E-9BB5-E34139A40C1D}"/>
    <cellStyle name="PSSpacer 16 4 2" xfId="1747" xr:uid="{628C5E18-8ED3-40F8-B911-9D58BED022FF}"/>
    <cellStyle name="PSSpacer 16 5" xfId="1748" xr:uid="{571C7FAD-D6C6-45C1-94FE-FC0757C22278}"/>
    <cellStyle name="PSSpacer 17" xfId="1749" xr:uid="{C915E31E-C733-41C7-A963-4CF233E32726}"/>
    <cellStyle name="PSSpacer 17 2" xfId="1750" xr:uid="{33DC72D3-EA19-442D-873F-3627D9DEB5D0}"/>
    <cellStyle name="PSSpacer 18" xfId="1751" xr:uid="{1A74C9B4-8435-48E3-8519-99F7E0BE55CE}"/>
    <cellStyle name="PSSpacer 18 2" xfId="1752" xr:uid="{C97C54D1-AE5D-4255-9820-77FCC4874E2C}"/>
    <cellStyle name="PSSpacer 19" xfId="1753" xr:uid="{8D742119-7E30-4856-9098-84D5621F15FE}"/>
    <cellStyle name="PSSpacer 19 2" xfId="1754" xr:uid="{FA6938D0-953C-4427-92FF-D825254DBB18}"/>
    <cellStyle name="PSSpacer 2" xfId="1755" xr:uid="{33643297-5904-462D-BDC3-C4259DB716D9}"/>
    <cellStyle name="PSSpacer 2 2" xfId="1756" xr:uid="{CD46602C-0180-4C0A-9627-F822C355B342}"/>
    <cellStyle name="PSSpacer 2 3" xfId="1757" xr:uid="{E8454AD3-BF7F-455A-B9EE-27B293152351}"/>
    <cellStyle name="PSSpacer 2 3 2" xfId="1758" xr:uid="{D17A9590-9386-4BE5-B92C-7E92CF324E91}"/>
    <cellStyle name="PSSpacer 2 4" xfId="1759" xr:uid="{AC745D35-FE23-495C-82ED-FD4367D6A534}"/>
    <cellStyle name="PSSpacer 2 5" xfId="1760" xr:uid="{CE84805B-B560-4179-9D59-379B7AEA0E7E}"/>
    <cellStyle name="PSSpacer 2 6" xfId="1761" xr:uid="{0E10A82C-A833-4B04-9E2B-9A516B2DB85C}"/>
    <cellStyle name="PSSpacer 20" xfId="1762" xr:uid="{F8947D5D-D358-4234-8DD8-6FCFDE6364E7}"/>
    <cellStyle name="PSSpacer 20 2" xfId="1763" xr:uid="{B2D0892A-3DA9-4BC0-B046-8E1B61BD0532}"/>
    <cellStyle name="PSSpacer 21" xfId="1764" xr:uid="{8E390776-9C5F-4AAA-81B4-7A1F8BB6FF97}"/>
    <cellStyle name="PSSpacer 21 2" xfId="1765" xr:uid="{CF028A7E-2348-42EA-BCB2-88A13ED527F8}"/>
    <cellStyle name="PSSpacer 22" xfId="1766" xr:uid="{E1B767F7-34D3-45CE-AA91-F8145F8EF323}"/>
    <cellStyle name="PSSpacer 22 2" xfId="1767" xr:uid="{F9A33A74-AD13-44E9-9897-C9BB9083183E}"/>
    <cellStyle name="PSSpacer 23" xfId="1768" xr:uid="{4C2A27CB-DC3C-4DD3-91DE-B7CF1387A237}"/>
    <cellStyle name="PSSpacer 23 2" xfId="1769" xr:uid="{20B3E162-8FF6-44D1-AC04-B06F9A4197FC}"/>
    <cellStyle name="PSSpacer 23 3" xfId="1770" xr:uid="{D17AD4D6-E1E1-4FE2-843D-B29D91976CE6}"/>
    <cellStyle name="PSSpacer 24" xfId="1771" xr:uid="{5C5C2AEF-6F6A-49D1-8BFD-818E10519404}"/>
    <cellStyle name="PSSpacer 24 2" xfId="1772" xr:uid="{2CB43296-DA26-4F69-AFB2-CA07BB376EF5}"/>
    <cellStyle name="PSSpacer 25" xfId="1773" xr:uid="{210DCBF1-7BB5-41AF-B401-67FEF6A4FC07}"/>
    <cellStyle name="PSSpacer 25 2" xfId="1774" xr:uid="{A330828A-7744-4460-B46D-1FC705372B12}"/>
    <cellStyle name="PSSpacer 26" xfId="1775" xr:uid="{FC7C4E68-D164-481A-AA25-62A4FAAB344D}"/>
    <cellStyle name="PSSpacer 27" xfId="1776" xr:uid="{6AED69CA-B75B-4518-9F3D-D7FE4B104CD2}"/>
    <cellStyle name="PSSpacer 28" xfId="1777" xr:uid="{B1DF010A-98A7-45BD-AEC3-CF2D41A74911}"/>
    <cellStyle name="PSSpacer 29" xfId="1778" xr:uid="{46D62955-22F5-4E42-B6B0-1113EFD541A4}"/>
    <cellStyle name="PSSpacer 3" xfId="1779" xr:uid="{FB29F421-0052-4565-9C38-666A54BB06B0}"/>
    <cellStyle name="PSSpacer 3 2" xfId="1780" xr:uid="{2985E276-0093-4913-9341-61D0730730EB}"/>
    <cellStyle name="PSSpacer 3 3" xfId="1781" xr:uid="{C705358D-40F1-4978-85F6-69DC1A9CEC55}"/>
    <cellStyle name="PSSpacer 3 3 2" xfId="1782" xr:uid="{B73809FC-D32C-43E6-A0CE-2C8C232E21C8}"/>
    <cellStyle name="PSSpacer 30" xfId="1783" xr:uid="{96E372E4-8177-4B68-BD55-551F8DE8DF60}"/>
    <cellStyle name="PSSpacer 31" xfId="1784" xr:uid="{74B2F535-2023-4F50-AE2F-BE94FEBA8217}"/>
    <cellStyle name="PSSpacer 32" xfId="1785" xr:uid="{39F3E0CB-F704-4EC4-933A-FB1D6A288537}"/>
    <cellStyle name="PSSpacer 33" xfId="1786" xr:uid="{F135210F-3A7A-49CC-94AA-D864CC193945}"/>
    <cellStyle name="PSSpacer 34" xfId="1787" xr:uid="{37153855-F309-40D8-8E0A-9B0C68B4456F}"/>
    <cellStyle name="PSSpacer 35" xfId="1788" xr:uid="{90A085B9-2C82-4BD8-A4BA-7820FD0DFCC2}"/>
    <cellStyle name="PSSpacer 36" xfId="1789" xr:uid="{93BCF479-99BB-4F3D-9118-ED11137DFC89}"/>
    <cellStyle name="PSSpacer 37" xfId="1790" xr:uid="{C52BBB84-19C6-4C7B-988B-C8D75B45556F}"/>
    <cellStyle name="PSSpacer 38" xfId="1791" xr:uid="{FFC1D40F-BF3F-4C26-A4D8-EB0AD06B843E}"/>
    <cellStyle name="PSSpacer 39" xfId="1792" xr:uid="{54D7DE1E-9081-48CB-AB02-2632E4606014}"/>
    <cellStyle name="PSSpacer 4" xfId="1793" xr:uid="{2BEB9828-0A59-44BC-9700-6986F97B9338}"/>
    <cellStyle name="PSSpacer 4 2" xfId="1794" xr:uid="{D03DB521-DF96-44F9-AA6D-2082FAB59D96}"/>
    <cellStyle name="PSSpacer 4 3" xfId="1795" xr:uid="{9F8B5615-8F1D-455A-A88C-4B461D9AA3D0}"/>
    <cellStyle name="PSSpacer 4 3 2" xfId="1796" xr:uid="{47432054-DC93-41D3-B700-B722F31981D9}"/>
    <cellStyle name="PSSpacer 4 4" xfId="1797" xr:uid="{5F32E752-011D-471A-8DB2-65CF3A1F10E6}"/>
    <cellStyle name="PSSpacer 4 4 2" xfId="1798" xr:uid="{32E39ED8-24B9-441B-BB79-0455927D2214}"/>
    <cellStyle name="PSSpacer 4 5" xfId="1799" xr:uid="{9E2FBA8D-0D5D-415A-9BBB-4303CF07CE41}"/>
    <cellStyle name="PSSpacer 4 5 2" xfId="1800" xr:uid="{F76F31EB-AE6A-4B44-A16B-3C129E71A2D7}"/>
    <cellStyle name="PSSpacer 40" xfId="1801" xr:uid="{D63B13B5-2CF0-4949-B15D-6E7551F1152E}"/>
    <cellStyle name="PSSpacer 41" xfId="1802" xr:uid="{19450C9F-F2F3-448B-8637-F2301796F97D}"/>
    <cellStyle name="PSSpacer 42" xfId="1803" xr:uid="{B654520B-D917-49EA-BB4F-D8C447F46F47}"/>
    <cellStyle name="PSSpacer 43" xfId="1804" xr:uid="{3E1DB615-232A-475C-BAA3-6AB7B9C0F8E1}"/>
    <cellStyle name="PSSpacer 5" xfId="1805" xr:uid="{B93C9587-1414-4F4F-A713-E653FAE0FA08}"/>
    <cellStyle name="PSSpacer 5 2" xfId="1806" xr:uid="{3ABBFC5C-15BB-44BF-A22B-A827DECA14E3}"/>
    <cellStyle name="PSSpacer 5 3" xfId="1807" xr:uid="{98B47A83-451D-4D4A-A040-0139F99206D6}"/>
    <cellStyle name="PSSpacer 5 3 2" xfId="1808" xr:uid="{EB45834B-A0D6-45D7-B827-7C705D235570}"/>
    <cellStyle name="PSSpacer 5 4" xfId="1809" xr:uid="{1DC31599-8AB5-4757-832C-185C271AD06A}"/>
    <cellStyle name="PSSpacer 5 4 2" xfId="1810" xr:uid="{76D5B7C1-1662-4926-8394-2DD15377956E}"/>
    <cellStyle name="PSSpacer 6" xfId="1811" xr:uid="{FDA220C0-9D6E-4F09-B0C0-47571A0F9C91}"/>
    <cellStyle name="PSSpacer 6 2" xfId="1812" xr:uid="{0CF837AD-6857-4EEB-87B6-951DEB4D52D6}"/>
    <cellStyle name="PSSpacer 6 3" xfId="1813" xr:uid="{8F74E220-F86D-41AE-9A52-697703F1DCB9}"/>
    <cellStyle name="PSSpacer 6 4" xfId="1814" xr:uid="{B9810C7F-4B19-4F55-BDAB-3500811D4FDD}"/>
    <cellStyle name="PSSpacer 6 5" xfId="1815" xr:uid="{07F9A8A5-B6CB-4332-89A4-3120B705E068}"/>
    <cellStyle name="PSSpacer 6 5 2" xfId="1816" xr:uid="{94471899-C35B-4E9F-8E2B-31AC89DA4108}"/>
    <cellStyle name="PSSpacer 7" xfId="1817" xr:uid="{7D8C64BB-8B4F-4B8E-8663-5250D5967474}"/>
    <cellStyle name="PSSpacer 7 2" xfId="1818" xr:uid="{79AADFB1-F2F8-4BEB-92B0-991923E9189A}"/>
    <cellStyle name="PSSpacer 7 3" xfId="1819" xr:uid="{47EBC439-F467-4472-9FC2-6A5E99134AF4}"/>
    <cellStyle name="PSSpacer 7 4" xfId="1820" xr:uid="{1F09C72A-3BBE-4C2F-A369-8CDDC68170D7}"/>
    <cellStyle name="PSSpacer 7 4 2" xfId="1821" xr:uid="{627DBD1D-8790-4084-91B1-443C6D743F34}"/>
    <cellStyle name="PSSpacer 7 5" xfId="1822" xr:uid="{656BE412-C91B-4F24-B68A-1884A4CBB070}"/>
    <cellStyle name="PSSpacer 7 5 2" xfId="1823" xr:uid="{88CB0ED7-5C3E-48DE-AEB7-6D0BACB21E58}"/>
    <cellStyle name="PSSpacer 8" xfId="1824" xr:uid="{06110600-E85D-408B-A1D9-E7FEA316E2C3}"/>
    <cellStyle name="PSSpacer 8 2" xfId="1825" xr:uid="{B07CA94A-1FC7-4F76-98C9-81F668208E34}"/>
    <cellStyle name="PSSpacer 8 3" xfId="1826" xr:uid="{14D31375-9D4D-4C16-8FC9-84E338ED5AA5}"/>
    <cellStyle name="PSSpacer 8 4" xfId="1827" xr:uid="{CBEB3025-CE52-4200-9850-2F185DD7173B}"/>
    <cellStyle name="PSSpacer 8 4 2" xfId="1828" xr:uid="{1EA2C527-E573-47E9-BC77-9104CFE98D76}"/>
    <cellStyle name="PSSpacer 8 5" xfId="1829" xr:uid="{CFC7F175-EA6D-40E5-A793-6877FDC0F72C}"/>
    <cellStyle name="PSSpacer 9" xfId="1830" xr:uid="{4B3C8D5A-6DB7-4FD8-84FA-47F7A8B25E96}"/>
    <cellStyle name="PSSpacer 9 2" xfId="1831" xr:uid="{ECFB4998-79D4-40DD-B466-23D4C00F14A2}"/>
    <cellStyle name="PSSpacer 9 3" xfId="1832" xr:uid="{54440E8D-A1DE-490F-882F-DA3C6F7F9172}"/>
    <cellStyle name="Title 2" xfId="1834" xr:uid="{2C488FCF-0148-465D-AB11-9840F2DC2C51}"/>
    <cellStyle name="Title 3" xfId="1835" xr:uid="{EAA8E742-82CD-45D7-B1F9-A5D8503450DA}"/>
    <cellStyle name="Title 4" xfId="1833" xr:uid="{E550C772-F0F4-4A63-B2AD-678E37FEF0BA}"/>
    <cellStyle name="Total 2" xfId="1836" xr:uid="{DD6B7A1E-9B89-4DA0-B236-13792CEDD1C4}"/>
    <cellStyle name="Total 2 2" xfId="1837" xr:uid="{3E739CF1-209A-4037-99A3-63F7EFE1303F}"/>
    <cellStyle name="Total 3" xfId="1838" xr:uid="{A881A22C-66C7-4BFD-9F2E-B009824433B7}"/>
    <cellStyle name="Total 4" xfId="1839" xr:uid="{4A8E64CE-DC33-4E15-8D1A-11D7E037D1CD}"/>
    <cellStyle name="Total 5" xfId="1840" xr:uid="{347FBC4F-CB51-41FE-AB21-002357D1811F}"/>
    <cellStyle name="Warning Text 2" xfId="1841" xr:uid="{E0FD0694-5DD1-40CA-9B5E-55E673DB7D82}"/>
    <cellStyle name="Warning Text 2 2" xfId="1842" xr:uid="{9C38262A-31FA-4B5C-B3C4-88A6199AB090}"/>
    <cellStyle name="Warning Text 3" xfId="1843" xr:uid="{7BF7740D-FAE4-46D4-BB6F-30C23227A772}"/>
    <cellStyle name="Warning Text 4" xfId="1844" xr:uid="{8DD57DAA-FC97-486C-83D8-3C4C9CA68897}"/>
    <cellStyle name="Warning Text 5" xfId="1845" xr:uid="{08EC4C96-1823-49E5-B91F-573087A398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2F3D0-B7BA-4E78-8254-57EA77436B79}">
  <sheetPr>
    <pageSetUpPr fitToPage="1"/>
  </sheetPr>
  <dimension ref="A1:Y30"/>
  <sheetViews>
    <sheetView tabSelected="1" zoomScale="140" zoomScaleNormal="140" workbookViewId="0">
      <selection activeCell="F4" sqref="F4"/>
    </sheetView>
  </sheetViews>
  <sheetFormatPr defaultColWidth="9.1796875" defaultRowHeight="14"/>
  <cols>
    <col min="1" max="1" width="32.81640625" style="8" bestFit="1" customWidth="1"/>
    <col min="2" max="7" width="9.26953125" style="8" bestFit="1" customWidth="1"/>
    <col min="8" max="8" width="9.453125" style="8" bestFit="1" customWidth="1"/>
    <col min="9" max="19" width="9.26953125" style="8" bestFit="1" customWidth="1"/>
    <col min="20" max="20" width="9.453125" style="8" bestFit="1" customWidth="1"/>
    <col min="21" max="25" width="9.26953125" style="8" bestFit="1" customWidth="1"/>
    <col min="26" max="16384" width="9.1796875" style="8"/>
  </cols>
  <sheetData>
    <row r="1" spans="1:25" ht="14.5">
      <c r="Y1" s="9"/>
    </row>
    <row r="2" spans="1:25" ht="14.5">
      <c r="Y2" s="9"/>
    </row>
    <row r="3" spans="1:25" ht="14.5">
      <c r="Y3" s="9"/>
    </row>
    <row r="4" spans="1:25" ht="14.5">
      <c r="Y4" s="9"/>
    </row>
    <row r="5" spans="1:25" ht="14.5">
      <c r="Y5" s="9"/>
    </row>
    <row r="6" spans="1:25" ht="14.5">
      <c r="Y6" s="9"/>
    </row>
    <row r="7" spans="1:25" ht="15" customHeight="1">
      <c r="A7" s="14" t="s">
        <v>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6"/>
    </row>
    <row r="8" spans="1:25" ht="15" customHeight="1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9"/>
    </row>
    <row r="9" spans="1:25" ht="15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2"/>
    </row>
    <row r="10" spans="1:25" s="7" customFormat="1">
      <c r="A10" s="4"/>
      <c r="B10" s="4">
        <v>44165</v>
      </c>
      <c r="C10" s="4">
        <v>44196</v>
      </c>
      <c r="D10" s="4">
        <v>44227</v>
      </c>
      <c r="E10" s="4">
        <v>44255</v>
      </c>
      <c r="F10" s="4">
        <v>44286</v>
      </c>
      <c r="G10" s="4">
        <f>EOMONTH(F10,1)</f>
        <v>44316</v>
      </c>
      <c r="H10" s="4">
        <f t="shared" ref="H10:Y10" si="0">EOMONTH(G10,1)</f>
        <v>44347</v>
      </c>
      <c r="I10" s="4">
        <f t="shared" si="0"/>
        <v>44377</v>
      </c>
      <c r="J10" s="4">
        <f t="shared" si="0"/>
        <v>44408</v>
      </c>
      <c r="K10" s="4">
        <f t="shared" si="0"/>
        <v>44439</v>
      </c>
      <c r="L10" s="4">
        <f t="shared" si="0"/>
        <v>44469</v>
      </c>
      <c r="M10" s="4">
        <f t="shared" si="0"/>
        <v>44500</v>
      </c>
      <c r="N10" s="4">
        <f t="shared" si="0"/>
        <v>44530</v>
      </c>
      <c r="O10" s="4">
        <f t="shared" si="0"/>
        <v>44561</v>
      </c>
      <c r="P10" s="4">
        <f t="shared" si="0"/>
        <v>44592</v>
      </c>
      <c r="Q10" s="4">
        <f t="shared" si="0"/>
        <v>44620</v>
      </c>
      <c r="R10" s="4">
        <f t="shared" si="0"/>
        <v>44651</v>
      </c>
      <c r="S10" s="4">
        <f t="shared" si="0"/>
        <v>44681</v>
      </c>
      <c r="T10" s="4">
        <f t="shared" si="0"/>
        <v>44712</v>
      </c>
      <c r="U10" s="4">
        <f t="shared" si="0"/>
        <v>44742</v>
      </c>
      <c r="V10" s="4">
        <f t="shared" si="0"/>
        <v>44773</v>
      </c>
      <c r="W10" s="4">
        <f t="shared" si="0"/>
        <v>44804</v>
      </c>
      <c r="X10" s="4">
        <f t="shared" si="0"/>
        <v>44834</v>
      </c>
      <c r="Y10" s="4">
        <f t="shared" si="0"/>
        <v>44865</v>
      </c>
    </row>
    <row r="11" spans="1:25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5"/>
      <c r="X11" s="5"/>
      <c r="Y11" s="5"/>
    </row>
    <row r="12" spans="1:25" s="6" customFormat="1">
      <c r="A12" s="5" t="s">
        <v>1</v>
      </c>
      <c r="B12" s="2">
        <v>386812.38</v>
      </c>
      <c r="C12" s="2">
        <v>325471.38</v>
      </c>
      <c r="D12" s="2">
        <v>283636.38</v>
      </c>
      <c r="E12" s="2">
        <v>261322.38</v>
      </c>
      <c r="F12" s="2">
        <v>206045.38</v>
      </c>
      <c r="G12" s="2">
        <v>285271.38</v>
      </c>
      <c r="H12" s="2">
        <v>339615.38</v>
      </c>
      <c r="I12" s="2">
        <v>379751.38</v>
      </c>
      <c r="J12" s="2">
        <v>345404.38</v>
      </c>
      <c r="K12" s="2">
        <v>198323.38</v>
      </c>
      <c r="L12" s="2">
        <v>106881.38</v>
      </c>
      <c r="M12" s="2">
        <v>89983.38</v>
      </c>
      <c r="N12" s="2">
        <v>126368.38</v>
      </c>
      <c r="O12" s="2">
        <v>132486.38</v>
      </c>
      <c r="P12" s="2">
        <v>181169.17</v>
      </c>
      <c r="Q12" s="2">
        <v>184282.17000000004</v>
      </c>
      <c r="R12" s="2">
        <v>237076.17000000004</v>
      </c>
      <c r="S12" s="2">
        <v>388677.17000000004</v>
      </c>
      <c r="T12" s="2">
        <v>372602.17000000004</v>
      </c>
      <c r="U12" s="2">
        <v>305897.17000000004</v>
      </c>
      <c r="V12" s="2">
        <v>256344.17000000004</v>
      </c>
      <c r="W12" s="2">
        <v>190129.17</v>
      </c>
      <c r="X12" s="2">
        <v>194921.17</v>
      </c>
      <c r="Y12" s="2">
        <v>257763.17</v>
      </c>
    </row>
    <row r="13" spans="1:25" s="6" customFormat="1">
      <c r="A13" s="5" t="s">
        <v>2</v>
      </c>
      <c r="B13" s="2">
        <v>9480</v>
      </c>
      <c r="C13" s="2">
        <v>35060</v>
      </c>
      <c r="D13" s="2">
        <v>59330</v>
      </c>
      <c r="E13" s="2">
        <v>45110</v>
      </c>
      <c r="F13" s="2">
        <v>111610</v>
      </c>
      <c r="G13" s="2">
        <v>90410</v>
      </c>
      <c r="H13" s="2">
        <v>106440</v>
      </c>
      <c r="I13" s="2">
        <v>104640</v>
      </c>
      <c r="J13" s="2">
        <v>18080</v>
      </c>
      <c r="K13" s="2">
        <v>76940</v>
      </c>
      <c r="L13" s="2">
        <v>102380</v>
      </c>
      <c r="M13" s="2">
        <v>116390</v>
      </c>
      <c r="N13" s="2">
        <v>53570</v>
      </c>
      <c r="O13" s="2">
        <v>148225.79999999999</v>
      </c>
      <c r="P13" s="2">
        <v>147420</v>
      </c>
      <c r="Q13" s="2">
        <v>107000</v>
      </c>
      <c r="R13" s="2">
        <v>151780</v>
      </c>
      <c r="S13" s="2">
        <v>58000</v>
      </c>
      <c r="T13" s="2">
        <v>31230</v>
      </c>
      <c r="U13" s="2">
        <v>46950</v>
      </c>
      <c r="V13" s="2">
        <v>68740</v>
      </c>
      <c r="W13" s="2">
        <v>121780</v>
      </c>
      <c r="X13" s="2">
        <v>139160</v>
      </c>
      <c r="Y13" s="2">
        <v>110980</v>
      </c>
    </row>
    <row r="14" spans="1:25" s="6" customFormat="1">
      <c r="A14" s="5" t="s">
        <v>3</v>
      </c>
      <c r="B14" s="2">
        <v>70821</v>
      </c>
      <c r="C14" s="2">
        <v>76895</v>
      </c>
      <c r="D14" s="2">
        <v>81644</v>
      </c>
      <c r="E14" s="2">
        <v>100387</v>
      </c>
      <c r="F14" s="2">
        <v>32384</v>
      </c>
      <c r="G14" s="2">
        <v>36066</v>
      </c>
      <c r="H14" s="2">
        <v>66304</v>
      </c>
      <c r="I14" s="2">
        <v>138987</v>
      </c>
      <c r="J14" s="2">
        <v>165161</v>
      </c>
      <c r="K14" s="2">
        <v>168382</v>
      </c>
      <c r="L14" s="2">
        <v>119278</v>
      </c>
      <c r="M14" s="2">
        <v>80005</v>
      </c>
      <c r="N14" s="2">
        <v>47452</v>
      </c>
      <c r="O14" s="2">
        <v>99543</v>
      </c>
      <c r="P14" s="2">
        <v>144307</v>
      </c>
      <c r="Q14" s="2">
        <v>54206</v>
      </c>
      <c r="R14" s="2">
        <v>179</v>
      </c>
      <c r="S14" s="2">
        <v>74075</v>
      </c>
      <c r="T14" s="2">
        <v>97935</v>
      </c>
      <c r="U14" s="2">
        <v>96503</v>
      </c>
      <c r="V14" s="2">
        <v>134955</v>
      </c>
      <c r="W14" s="2">
        <v>116988</v>
      </c>
      <c r="X14" s="2">
        <v>76318</v>
      </c>
      <c r="Y14" s="2">
        <v>0</v>
      </c>
    </row>
    <row r="15" spans="1:25" s="6" customFormat="1">
      <c r="A15" s="5" t="s">
        <v>4</v>
      </c>
      <c r="B15" s="2">
        <v>325471.38</v>
      </c>
      <c r="C15" s="2">
        <v>283636.38</v>
      </c>
      <c r="D15" s="2">
        <v>261322.38</v>
      </c>
      <c r="E15" s="2">
        <v>206045.38</v>
      </c>
      <c r="F15" s="2">
        <v>285271.38</v>
      </c>
      <c r="G15" s="2">
        <v>339615.38</v>
      </c>
      <c r="H15" s="2">
        <v>379751.38</v>
      </c>
      <c r="I15" s="2">
        <v>345404.38</v>
      </c>
      <c r="J15" s="2">
        <v>198323.38</v>
      </c>
      <c r="K15" s="2">
        <v>106881.38</v>
      </c>
      <c r="L15" s="2">
        <v>89983.38</v>
      </c>
      <c r="M15" s="2">
        <v>126368.38</v>
      </c>
      <c r="N15" s="2">
        <v>132486.38</v>
      </c>
      <c r="O15" s="2">
        <v>181169.18</v>
      </c>
      <c r="P15" s="2">
        <v>184282.17000000004</v>
      </c>
      <c r="Q15" s="2">
        <v>237076.17000000004</v>
      </c>
      <c r="R15" s="2">
        <v>388677.17000000004</v>
      </c>
      <c r="S15" s="2">
        <v>372602.17000000004</v>
      </c>
      <c r="T15" s="2">
        <v>305897.17000000004</v>
      </c>
      <c r="U15" s="2">
        <v>256344.17000000004</v>
      </c>
      <c r="V15" s="2">
        <v>190129.17000000004</v>
      </c>
      <c r="W15" s="2">
        <v>194921.17000000004</v>
      </c>
      <c r="X15" s="2">
        <v>257763.17000000004</v>
      </c>
      <c r="Y15" s="2">
        <v>368743.17</v>
      </c>
    </row>
    <row r="16" spans="1: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6.5">
      <c r="A17" s="3" t="s">
        <v>9</v>
      </c>
      <c r="B17" s="2">
        <f>+B15/(9.524*1000)</f>
        <v>34.173811423771525</v>
      </c>
      <c r="C17" s="2">
        <f>+C15/(9.524*1000)</f>
        <v>29.781224275514489</v>
      </c>
      <c r="D17" s="2">
        <f t="shared" ref="D17:E17" si="1">+D15/(9.055*1000)</f>
        <v>28.859456653782441</v>
      </c>
      <c r="E17" s="2">
        <f t="shared" si="1"/>
        <v>22.754873550524572</v>
      </c>
      <c r="F17" s="2">
        <f>+F15/(9.055*1000)</f>
        <v>31.504293760353395</v>
      </c>
      <c r="G17" s="2">
        <f t="shared" ref="G17:O17" si="2">+G15/(9.055*1000)</f>
        <v>37.505839867476531</v>
      </c>
      <c r="H17" s="2">
        <f t="shared" si="2"/>
        <v>41.938308117062398</v>
      </c>
      <c r="I17" s="2">
        <f t="shared" si="2"/>
        <v>38.145155162893431</v>
      </c>
      <c r="J17" s="2">
        <f t="shared" si="2"/>
        <v>21.902085035891773</v>
      </c>
      <c r="K17" s="12">
        <f t="shared" si="2"/>
        <v>11.803575924903368</v>
      </c>
      <c r="L17" s="12">
        <f t="shared" si="2"/>
        <v>9.937424627277748</v>
      </c>
      <c r="M17" s="12">
        <f t="shared" si="2"/>
        <v>13.955646604086141</v>
      </c>
      <c r="N17" s="13">
        <f t="shared" si="2"/>
        <v>14.631295416896743</v>
      </c>
      <c r="O17" s="2">
        <f t="shared" si="2"/>
        <v>20.007639977912756</v>
      </c>
      <c r="P17" s="2">
        <f>+P15/(9.965*1000)</f>
        <v>18.492942298043154</v>
      </c>
      <c r="Q17" s="2">
        <f t="shared" ref="Q17:Y17" si="3">+Q15/(9.965*1000)</f>
        <v>23.790885097842452</v>
      </c>
      <c r="R17" s="2">
        <f t="shared" si="3"/>
        <v>39.004231811339693</v>
      </c>
      <c r="S17" s="2">
        <f t="shared" si="3"/>
        <v>37.391085800301056</v>
      </c>
      <c r="T17" s="2">
        <f t="shared" si="3"/>
        <v>30.697157049673862</v>
      </c>
      <c r="U17" s="2">
        <f t="shared" si="3"/>
        <v>25.724452584044158</v>
      </c>
      <c r="V17" s="2">
        <f t="shared" si="3"/>
        <v>19.079695935775216</v>
      </c>
      <c r="W17" s="2">
        <f t="shared" si="3"/>
        <v>19.560579026593079</v>
      </c>
      <c r="X17" s="2">
        <f t="shared" si="3"/>
        <v>25.866850978424491</v>
      </c>
      <c r="Y17" s="2">
        <f t="shared" si="3"/>
        <v>37.00383040642248</v>
      </c>
    </row>
    <row r="18" spans="1: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>
      <c r="A20" s="3" t="s">
        <v>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5"/>
      <c r="X20" s="5"/>
      <c r="Y20" s="5"/>
    </row>
    <row r="21" spans="1:25" s="6" customFormat="1">
      <c r="A21" s="5" t="s">
        <v>1</v>
      </c>
      <c r="B21" s="2">
        <v>473626.37</v>
      </c>
      <c r="C21" s="2">
        <v>464567.27</v>
      </c>
      <c r="D21" s="2">
        <v>412261.67000000004</v>
      </c>
      <c r="E21" s="2">
        <v>468490.87000000005</v>
      </c>
      <c r="F21" s="2">
        <v>426770.08</v>
      </c>
      <c r="G21" s="2">
        <v>436916.38</v>
      </c>
      <c r="H21" s="2">
        <v>454716.28</v>
      </c>
      <c r="I21" s="2">
        <v>415716.58</v>
      </c>
      <c r="J21" s="2">
        <v>344804.88</v>
      </c>
      <c r="K21" s="2">
        <v>230913.78000000003</v>
      </c>
      <c r="L21" s="2">
        <v>176455.06000000006</v>
      </c>
      <c r="M21" s="2">
        <v>132737.96000000005</v>
      </c>
      <c r="N21" s="2">
        <v>151746.96000000005</v>
      </c>
      <c r="O21" s="2">
        <v>174046.06000000006</v>
      </c>
      <c r="P21" s="2">
        <v>141551.97</v>
      </c>
      <c r="Q21" s="2">
        <v>81308.87</v>
      </c>
      <c r="R21" s="2">
        <v>81233.87</v>
      </c>
      <c r="S21" s="2">
        <v>124038.56999999999</v>
      </c>
      <c r="T21" s="2">
        <v>159922.26999999999</v>
      </c>
      <c r="U21" s="2">
        <v>166303.26999999999</v>
      </c>
      <c r="V21" s="2">
        <v>190309.46999999997</v>
      </c>
      <c r="W21" s="2">
        <v>146094.57</v>
      </c>
      <c r="X21" s="2">
        <v>88178.27</v>
      </c>
      <c r="Y21" s="2">
        <v>115054.17</v>
      </c>
    </row>
    <row r="22" spans="1:25" s="6" customFormat="1">
      <c r="A22" s="5" t="s">
        <v>2</v>
      </c>
      <c r="B22" s="2">
        <v>52340.9</v>
      </c>
      <c r="C22" s="2">
        <v>41504.400000000001</v>
      </c>
      <c r="D22" s="2">
        <v>75595.199999999997</v>
      </c>
      <c r="E22" s="2">
        <v>25440.2</v>
      </c>
      <c r="F22" s="2">
        <v>33189.300000000003</v>
      </c>
      <c r="G22" s="2">
        <v>42468.9</v>
      </c>
      <c r="H22" s="2">
        <v>32642.3</v>
      </c>
      <c r="I22" s="2">
        <v>43519.3</v>
      </c>
      <c r="J22" s="2">
        <v>26389.9</v>
      </c>
      <c r="K22" s="2">
        <v>72274.28</v>
      </c>
      <c r="L22" s="2">
        <v>75827.899999999994</v>
      </c>
      <c r="M22" s="2">
        <v>70672</v>
      </c>
      <c r="N22" s="2">
        <v>46923.1</v>
      </c>
      <c r="O22" s="2">
        <v>23320.9</v>
      </c>
      <c r="P22" s="2">
        <v>31437.9</v>
      </c>
      <c r="Q22" s="2">
        <v>37774</v>
      </c>
      <c r="R22" s="2">
        <v>43101.7</v>
      </c>
      <c r="S22" s="2">
        <v>61930.7</v>
      </c>
      <c r="T22" s="2">
        <v>57722</v>
      </c>
      <c r="U22" s="2">
        <v>105306.2</v>
      </c>
      <c r="V22" s="2">
        <v>53446.1</v>
      </c>
      <c r="W22" s="2">
        <v>56335.7</v>
      </c>
      <c r="X22" s="2">
        <v>59358.9</v>
      </c>
      <c r="Y22" s="2">
        <v>77731.399999999994</v>
      </c>
    </row>
    <row r="23" spans="1:25" s="6" customFormat="1">
      <c r="A23" s="5" t="s">
        <v>3</v>
      </c>
      <c r="B23" s="2">
        <v>61400</v>
      </c>
      <c r="C23" s="2">
        <v>93810</v>
      </c>
      <c r="D23" s="2">
        <v>19366</v>
      </c>
      <c r="E23" s="2">
        <v>67161</v>
      </c>
      <c r="F23" s="2">
        <v>23043</v>
      </c>
      <c r="G23" s="2">
        <v>24669</v>
      </c>
      <c r="H23" s="2">
        <v>71642</v>
      </c>
      <c r="I23" s="2">
        <v>114431</v>
      </c>
      <c r="J23" s="2">
        <v>140281</v>
      </c>
      <c r="K23" s="2">
        <v>126733</v>
      </c>
      <c r="L23" s="2">
        <v>119545</v>
      </c>
      <c r="M23" s="2">
        <v>51663</v>
      </c>
      <c r="N23" s="2">
        <v>24624</v>
      </c>
      <c r="O23" s="2">
        <v>55815</v>
      </c>
      <c r="P23" s="2">
        <v>91681</v>
      </c>
      <c r="Q23" s="2">
        <v>37849</v>
      </c>
      <c r="R23" s="2">
        <v>297</v>
      </c>
      <c r="S23" s="2">
        <v>26047</v>
      </c>
      <c r="T23" s="2">
        <v>51341</v>
      </c>
      <c r="U23" s="2">
        <v>81300</v>
      </c>
      <c r="V23" s="2">
        <v>97661</v>
      </c>
      <c r="W23" s="2">
        <v>114252</v>
      </c>
      <c r="X23" s="2">
        <v>32483</v>
      </c>
      <c r="Y23" s="2">
        <v>0</v>
      </c>
    </row>
    <row r="24" spans="1:25" s="6" customFormat="1">
      <c r="A24" s="5" t="s">
        <v>4</v>
      </c>
      <c r="B24" s="2">
        <v>464567.27</v>
      </c>
      <c r="C24" s="2">
        <v>412261.67000000004</v>
      </c>
      <c r="D24" s="2">
        <v>468490.87000000005</v>
      </c>
      <c r="E24" s="2">
        <v>426770.07000000007</v>
      </c>
      <c r="F24" s="2">
        <v>436916.38</v>
      </c>
      <c r="G24" s="2">
        <v>454716.28</v>
      </c>
      <c r="H24" s="2">
        <v>415716.58</v>
      </c>
      <c r="I24" s="2">
        <v>344804.88</v>
      </c>
      <c r="J24" s="2">
        <v>230913.78000000003</v>
      </c>
      <c r="K24" s="2">
        <v>176455.06000000006</v>
      </c>
      <c r="L24" s="2">
        <v>132737.96000000005</v>
      </c>
      <c r="M24" s="2">
        <v>151746.96000000005</v>
      </c>
      <c r="N24" s="2">
        <v>174046.06000000006</v>
      </c>
      <c r="O24" s="2">
        <v>141551.96000000005</v>
      </c>
      <c r="P24" s="2">
        <v>81308.87</v>
      </c>
      <c r="Q24" s="2">
        <v>81233.87</v>
      </c>
      <c r="R24" s="2">
        <v>124038.56999999999</v>
      </c>
      <c r="S24" s="2">
        <v>159922.26999999999</v>
      </c>
      <c r="T24" s="2">
        <v>166303.26999999999</v>
      </c>
      <c r="U24" s="2">
        <v>190309.46999999997</v>
      </c>
      <c r="V24" s="2">
        <v>146094.56999999998</v>
      </c>
      <c r="W24" s="2">
        <v>88178.270000000019</v>
      </c>
      <c r="X24" s="2">
        <v>115054.17000000001</v>
      </c>
      <c r="Y24" s="2">
        <v>192785.57</v>
      </c>
    </row>
    <row r="25" spans="1: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6.5">
      <c r="A26" s="3" t="s">
        <v>9</v>
      </c>
      <c r="B26" s="2">
        <f>+B24/(6.143*1000)</f>
        <v>75.625471268110047</v>
      </c>
      <c r="C26" s="2">
        <f>+C24/(6.143*1000)</f>
        <v>67.110804167344952</v>
      </c>
      <c r="D26" s="2">
        <f t="shared" ref="D26:E26" si="4">+D24/(6.037*1000)</f>
        <v>77.603258240848106</v>
      </c>
      <c r="E26" s="2">
        <f t="shared" si="4"/>
        <v>70.692408481033638</v>
      </c>
      <c r="F26" s="2">
        <f>+F24/(6.037*1000)</f>
        <v>72.373095908563855</v>
      </c>
      <c r="G26" s="2">
        <f t="shared" ref="G26:O26" si="5">+G24/(6.037*1000)</f>
        <v>75.321563690574791</v>
      </c>
      <c r="H26" s="2">
        <f t="shared" si="5"/>
        <v>68.861451051846942</v>
      </c>
      <c r="I26" s="2">
        <f t="shared" si="5"/>
        <v>57.115269173430512</v>
      </c>
      <c r="J26" s="2">
        <f t="shared" si="5"/>
        <v>38.249756501573636</v>
      </c>
      <c r="K26" s="2">
        <f t="shared" si="5"/>
        <v>29.228931588537364</v>
      </c>
      <c r="L26" s="2">
        <f t="shared" si="5"/>
        <v>21.987404339903936</v>
      </c>
      <c r="M26" s="2">
        <f t="shared" si="5"/>
        <v>25.13615371873448</v>
      </c>
      <c r="N26" s="2">
        <f t="shared" si="5"/>
        <v>28.829892330627803</v>
      </c>
      <c r="O26" s="2">
        <f t="shared" si="5"/>
        <v>23.447401027000176</v>
      </c>
      <c r="P26" s="13">
        <f>+P24/(5.355*1000)</f>
        <v>15.183729225023342</v>
      </c>
      <c r="Q26" s="13">
        <f t="shared" ref="Q26:Y26" si="6">+Q24/(5.355*1000)</f>
        <v>15.169723622782445</v>
      </c>
      <c r="R26" s="2">
        <f t="shared" si="6"/>
        <v>23.163131652661065</v>
      </c>
      <c r="S26" s="2">
        <f t="shared" si="6"/>
        <v>29.864102707749765</v>
      </c>
      <c r="T26" s="2">
        <f t="shared" si="6"/>
        <v>31.055699346405227</v>
      </c>
      <c r="U26" s="2">
        <f t="shared" si="6"/>
        <v>35.538649859943973</v>
      </c>
      <c r="V26" s="2">
        <f t="shared" si="6"/>
        <v>27.281899159663862</v>
      </c>
      <c r="W26" s="1">
        <f t="shared" si="6"/>
        <v>16.466530345471526</v>
      </c>
      <c r="X26" s="2">
        <f t="shared" si="6"/>
        <v>21.485372549019612</v>
      </c>
      <c r="Y26" s="2">
        <f t="shared" si="6"/>
        <v>36.001040149393091</v>
      </c>
    </row>
    <row r="27" spans="1: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>
      <c r="A28" s="3" t="s">
        <v>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10" t="s">
        <v>8</v>
      </c>
      <c r="N28" s="10" t="s">
        <v>8</v>
      </c>
      <c r="O28" s="10"/>
      <c r="P28" s="10" t="s">
        <v>8</v>
      </c>
      <c r="Q28" s="10" t="s">
        <v>8</v>
      </c>
      <c r="R28" s="10" t="s">
        <v>8</v>
      </c>
      <c r="S28" s="10" t="s">
        <v>8</v>
      </c>
      <c r="T28" s="10" t="s">
        <v>8</v>
      </c>
      <c r="U28" s="10" t="s">
        <v>8</v>
      </c>
      <c r="V28" s="10" t="s">
        <v>8</v>
      </c>
      <c r="W28" s="10" t="s">
        <v>8</v>
      </c>
      <c r="X28" s="10" t="s">
        <v>8</v>
      </c>
      <c r="Y28" s="10" t="s">
        <v>8</v>
      </c>
    </row>
    <row r="30" spans="1:25" ht="15.5">
      <c r="A30" s="11" t="s">
        <v>10</v>
      </c>
    </row>
  </sheetData>
  <mergeCells count="1">
    <mergeCell ref="A7:Y9"/>
  </mergeCells>
  <pageMargins left="0.25" right="0.25" top="0.75" bottom="0.75" header="0.3" footer="0.3"/>
  <pageSetup scale="52" orientation="landscape" r:id="rId1"/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kzNmUyMmQ1LTQ1YTctNGNiNy05NWFiLTFhYThjN2M4ODc4OS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zNjE0OTU8L1VzZXJOYW1lPjxEYXRlVGltZT4xMC8yNC8yMDIzIDEyOjMzOjMwIEFNPC9EYXRlVGltZT48TGFiZWxTdHJpbmc+VW5jYXRlZ29yaXplZD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936e22d5-45a7-4cb7-95ab-1aa8c7c88789" value=""/>
  <element uid="d14f5c36-f44a-4315-b438-005cfe8f069f" value=""/>
</sisl>
</file>

<file path=customXml/itemProps1.xml><?xml version="1.0" encoding="utf-8"?>
<ds:datastoreItem xmlns:ds="http://schemas.openxmlformats.org/officeDocument/2006/customXml" ds:itemID="{AE8584F2-4041-4915-9B94-0EAB46F0AC11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1A438892-19CE-4F25-B5B0-C02038FEB13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s361495</dc:creator>
  <cp:lastModifiedBy>Michelle Caldwell</cp:lastModifiedBy>
  <cp:lastPrinted>2023-10-27T17:47:39Z</cp:lastPrinted>
  <dcterms:created xsi:type="dcterms:W3CDTF">2023-10-23T18:33:10Z</dcterms:created>
  <dcterms:modified xsi:type="dcterms:W3CDTF">2023-11-03T17:50:08Z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19a729f5-99b7-42ee-9591-dffee74782a0</vt:lpwstr>
  </property>
  <property fmtid="{D5CDD505-2E9C-101B-9397-08002B2CF9AE}" pid="3" name="bjClsUserRVM">
    <vt:lpwstr>[]</vt:lpwstr>
  </property>
  <property fmtid="{D5CDD505-2E9C-101B-9397-08002B2CF9AE}" pid="4" name="bjSaver">
    <vt:lpwstr>4wjOtmxhHywiuvsYHwsFlqIXs4fuHpqV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uid="936e22d5-45a7-4cb7-95ab-1aa8c7c88789" value="" /&gt;&lt;element uid="d14f5c36-f44a-4315-b438-005cfe8f069f" value="" /&gt;&lt;/sisl&gt;</vt:lpwstr>
  </property>
  <property fmtid="{D5CDD505-2E9C-101B-9397-08002B2CF9AE}" pid="7" name="bjDocumentSecurityLabel">
    <vt:lpwstr>Uncategorized</vt:lpwstr>
  </property>
  <property fmtid="{D5CDD505-2E9C-101B-9397-08002B2CF9AE}" pid="8" name="MSIP_Label_574d496c-7ac4-4b13-81fd-698eca66b217_SiteId">
    <vt:lpwstr>15f3c881-6b03-4ff6-8559-77bf5177818f</vt:lpwstr>
  </property>
  <property fmtid="{D5CDD505-2E9C-101B-9397-08002B2CF9AE}" pid="9" name="MSIP_Label_574d496c-7ac4-4b13-81fd-698eca66b217_Name">
    <vt:lpwstr>Uncategorized</vt:lpwstr>
  </property>
  <property fmtid="{D5CDD505-2E9C-101B-9397-08002B2CF9AE}" pid="10" name="MSIP_Label_574d496c-7ac4-4b13-81fd-698eca66b217_Enabled">
    <vt:lpwstr>true</vt:lpwstr>
  </property>
  <property fmtid="{D5CDD505-2E9C-101B-9397-08002B2CF9AE}" pid="11" name="bjLabelHistoryID">
    <vt:lpwstr>{AE8584F2-4041-4915-9B94-0EAB46F0AC11}</vt:lpwstr>
  </property>
</Properties>
</file>