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18595\Desktop\KRWA\Judy WA\22-436 DR\"/>
    </mc:Choice>
  </mc:AlternateContent>
  <xr:revisionPtr revIDLastSave="0" documentId="8_{3409481F-C0DF-419E-A78F-E4BAFE10591D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2021 AJEs" sheetId="1" r:id="rId1"/>
    <sheet name="2022 AJEs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3" i="3" l="1"/>
  <c r="E60" i="3"/>
  <c r="E104" i="3" s="1"/>
  <c r="D59" i="3"/>
  <c r="D9" i="3"/>
  <c r="D104" i="3" s="1"/>
  <c r="E105" i="3" s="1"/>
  <c r="D76" i="1"/>
  <c r="D73" i="1"/>
  <c r="E72" i="1"/>
  <c r="D63" i="1"/>
  <c r="D109" i="1" s="1"/>
  <c r="E16" i="1"/>
  <c r="E109" i="1" l="1"/>
  <c r="E110" i="1" s="1"/>
</calcChain>
</file>

<file path=xl/sharedStrings.xml><?xml version="1.0" encoding="utf-8"?>
<sst xmlns="http://schemas.openxmlformats.org/spreadsheetml/2006/main" count="333" uniqueCount="124">
  <si>
    <t>Judy Water Association, Inc.</t>
  </si>
  <si>
    <t>AJE #</t>
  </si>
  <si>
    <t>Account Name</t>
  </si>
  <si>
    <t>Acct. #</t>
  </si>
  <si>
    <t>Debit</t>
  </si>
  <si>
    <t>Credit</t>
  </si>
  <si>
    <t>Meter Sets</t>
  </si>
  <si>
    <t>---</t>
  </si>
  <si>
    <t>Don't reclass because of Rev Recog</t>
  </si>
  <si>
    <t>Construction In Aid</t>
  </si>
  <si>
    <t>Interest Expense-RD Loans</t>
  </si>
  <si>
    <t>Rural Dev. #5</t>
  </si>
  <si>
    <t>Rural Dev. #7</t>
  </si>
  <si>
    <t>FHA Annual Loan Pymt</t>
  </si>
  <si>
    <t>Customer Deposits</t>
  </si>
  <si>
    <t>Deposit Ret. &amp; Interest Pd</t>
  </si>
  <si>
    <t>Water Sales</t>
  </si>
  <si>
    <t>Accrued Interest Payable</t>
  </si>
  <si>
    <t>Unbilled Water Revenue</t>
  </si>
  <si>
    <t>A/R</t>
  </si>
  <si>
    <t xml:space="preserve">Bad Debt Expense </t>
  </si>
  <si>
    <t>(normally Water Sales but an adjustment had not been made in QBs for Bad Debt only billing so Bad Debt is correct acct for cy)</t>
  </si>
  <si>
    <t>Bad Debt Expense</t>
  </si>
  <si>
    <t>Allowance for DA</t>
  </si>
  <si>
    <t>Employees Retirement</t>
  </si>
  <si>
    <t>Employee Benefits Payable</t>
  </si>
  <si>
    <t>Interest income</t>
  </si>
  <si>
    <t>Accrued interest receivable</t>
  </si>
  <si>
    <t>FICA/MC/FED Payable</t>
  </si>
  <si>
    <t>FUI Payable</t>
  </si>
  <si>
    <t>LWT Payable</t>
  </si>
  <si>
    <t>SWT Payable</t>
  </si>
  <si>
    <t>Adjusted during audit</t>
  </si>
  <si>
    <t>SUI Payable</t>
  </si>
  <si>
    <t>Direct Deposit Liabilities</t>
  </si>
  <si>
    <t>Payroll Taxes</t>
  </si>
  <si>
    <t>School tax payable</t>
  </si>
  <si>
    <t>School tax expense</t>
  </si>
  <si>
    <t>Sales tax payable</t>
  </si>
  <si>
    <t>Sales tax expense</t>
  </si>
  <si>
    <t>Computer Maint &amp; Service</t>
  </si>
  <si>
    <t>Bldg &amp; Grounds Maint</t>
  </si>
  <si>
    <t>Chemical &amp; Supplies</t>
  </si>
  <si>
    <t>Meter Change Out</t>
  </si>
  <si>
    <t>Building</t>
  </si>
  <si>
    <t>Office Equipment</t>
  </si>
  <si>
    <t>Water System</t>
  </si>
  <si>
    <t>Other Ins</t>
  </si>
  <si>
    <t>Prepaid Insurance</t>
  </si>
  <si>
    <t>Property Insurance expense</t>
  </si>
  <si>
    <t>A/P</t>
  </si>
  <si>
    <t>Meals &amp; Entertainment</t>
  </si>
  <si>
    <t>Visa</t>
  </si>
  <si>
    <t>Supplies &amp; Materials</t>
  </si>
  <si>
    <t>Vehicle Maintenance</t>
  </si>
  <si>
    <t>Shell Fleet</t>
  </si>
  <si>
    <t>Lab Expense</t>
  </si>
  <si>
    <t xml:space="preserve">Morehead University Lab </t>
  </si>
  <si>
    <t>Chemicals and supplies</t>
  </si>
  <si>
    <t>Consolidated Pipe</t>
  </si>
  <si>
    <t>Metron Farnier</t>
  </si>
  <si>
    <t>Water Purchased</t>
  </si>
  <si>
    <t>MSWS</t>
  </si>
  <si>
    <t>Utilities &amp; Telephone</t>
  </si>
  <si>
    <t>KU</t>
  </si>
  <si>
    <t>Repair Parts &amp; Tools</t>
  </si>
  <si>
    <t>S&amp;K Equipment</t>
  </si>
  <si>
    <t>Fouser</t>
  </si>
  <si>
    <t>Citgo Water</t>
  </si>
  <si>
    <t>Bailey's</t>
  </si>
  <si>
    <t>Whitaker</t>
  </si>
  <si>
    <t>Office Supplies &amp; Equipment</t>
  </si>
  <si>
    <t>Kentucky Computer Supply</t>
  </si>
  <si>
    <t>KAW</t>
  </si>
  <si>
    <t>In current year, this adjustment was done in conjunction with AR adjustment</t>
  </si>
  <si>
    <t>Retained Earnings</t>
  </si>
  <si>
    <t>Misc Expense</t>
  </si>
  <si>
    <t>To adjust retained earnings to actual</t>
  </si>
  <si>
    <t>Employee Salaries</t>
  </si>
  <si>
    <t>to reclass direct deposit fees</t>
  </si>
  <si>
    <t>Credit card service fee</t>
  </si>
  <si>
    <t>Misc Deposits</t>
  </si>
  <si>
    <t>to reclass credit card fees</t>
  </si>
  <si>
    <t xml:space="preserve">Meter sets are classified as equity in account Construction In Aid.  If you want to </t>
  </si>
  <si>
    <t>keep separate for year you can wait until year end to reclassify out of revenue.</t>
  </si>
  <si>
    <t>No longer needed due to revenue recognition standard.  Leave in revenue.</t>
  </si>
  <si>
    <t xml:space="preserve">RD Loan payments- Principle is debit to liability accounts and interest is debit to </t>
  </si>
  <si>
    <t xml:space="preserve">expense accounts.  Breakdown b/w principle and interest is on statements.  If you </t>
  </si>
  <si>
    <t>want to keep payments separate then put principle in FHA Loan payment expense</t>
  </si>
  <si>
    <t xml:space="preserve">account until year end and then move to liability account but put interest in interest </t>
  </si>
  <si>
    <t xml:space="preserve">expense-RD loans account. </t>
  </si>
  <si>
    <t>Customer deposits-adjusted to match Deposit Report (printed from UMS, obtain from Sara)</t>
  </si>
  <si>
    <t>Deposit interest paid-adjusted to match Deposit Interest Report (Calc. Interest Amount)</t>
  </si>
  <si>
    <t xml:space="preserve"> in November billing (November bc this is when interest is credited to customer account)</t>
  </si>
  <si>
    <t>Both accounts adjusted through Water Sales.</t>
  </si>
  <si>
    <t>*Customer deposit amount is found on Deposit report. Deposit Ret. &amp; Interest Pd amount is found on Deposit interest report</t>
  </si>
  <si>
    <t xml:space="preserve">Accrued interest payable- used calculation.  Used date paid per QB and added a day </t>
  </si>
  <si>
    <t>for mailing.--See calculation.</t>
  </si>
  <si>
    <t>Unbilled Revenue--see calculation - adjusted through Water Sales.</t>
  </si>
  <si>
    <t>Accounts receivable-adjusted through Water Sales--Adjusted to match A/R aging schedule</t>
  </si>
  <si>
    <t>on 12/31/21 - net balance.</t>
  </si>
  <si>
    <t>Allowance for Bad Debt- See calculation -Adjust through bad debt expense (usually)</t>
  </si>
  <si>
    <t>Retirement payable--adjust to 4th Quarter payment made in January.</t>
  </si>
  <si>
    <t>Accrued Interest Receivable - see calculation- adjust through Interest Income.</t>
  </si>
  <si>
    <t xml:space="preserve">Payroll taxes payable and Sales tax payable and School tax payable--adjust to what </t>
  </si>
  <si>
    <t>was paid in January but was due for 4th Quarter.</t>
  </si>
  <si>
    <t>Fixed assets- will be using new policy starting in 2009.</t>
  </si>
  <si>
    <t>2009 forward-- Put items that need to be capitalized in a separate detailed</t>
  </si>
  <si>
    <t>expense account so at year end you can easily adjust to asset account.</t>
  </si>
  <si>
    <t>Prepaid expenses - see calculation - adjust through insurance expense accounts</t>
  </si>
  <si>
    <t>Accounts payable - for current year looked at invoices greater than $500 paid in January</t>
  </si>
  <si>
    <t>and items that were actually due in December were reclassified through respective expense</t>
  </si>
  <si>
    <t>accounts.  Accounts payable should be all invoices/payments due for December that are</t>
  </si>
  <si>
    <t>paid in January or later.</t>
  </si>
  <si>
    <t>Bad Debt Expense - obtain Bad Debt Report from Sara and reclassify "Writeoff" amount</t>
  </si>
  <si>
    <t>from Water Sales to Bad Debt Expense</t>
  </si>
  <si>
    <t>The rest</t>
  </si>
  <si>
    <t>One year adjustments-not needed every year.</t>
  </si>
  <si>
    <t xml:space="preserve">QB's PW is </t>
  </si>
  <si>
    <t>Judywater1</t>
  </si>
  <si>
    <t>using 2020 QB</t>
  </si>
  <si>
    <t>Office Supplies and Equipment</t>
  </si>
  <si>
    <t>to reclass credit card fees collected that are included in Water Sales</t>
  </si>
  <si>
    <t>on 12/31/22 - net balance.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</si>
</sst>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10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7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39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quotePrefix="1" applyAlignment="1">
      <alignment horizontal="right"/>
    </xf>
    <xf numFmtId="40" fontId="0" fillId="0" borderId="0" xfId="0" applyNumberFormat="1"/>
    <xf numFmtId="0" fontId="3" fillId="0" borderId="0" xfId="0" applyFont="1"/>
    <xf numFmtId="39" fontId="0" fillId="0" borderId="0" xfId="0" applyNumberFormat="1"/>
    <xf numFmtId="0" fontId="4" fillId="0" borderId="0" xfId="0" applyFont="1" applyAlignment="1">
      <alignment horizontal="left"/>
    </xf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39" fontId="5" fillId="0" borderId="0" xfId="0" applyNumberFormat="1" applyFont="1"/>
    <xf numFmtId="164" fontId="7" fillId="0" borderId="0" xfId="0" applyNumberFormat="1" applyFont="1"/>
    <xf numFmtId="49" fontId="8" fillId="0" borderId="0" xfId="0" applyNumberFormat="1" applyFont="1"/>
    <xf numFmtId="39" fontId="0" fillId="0" borderId="1" xfId="0" applyNumberFormat="1" applyBorder="1" applyAlignment="1">
      <alignment horizontal="right"/>
    </xf>
    <xf numFmtId="43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0"/>
  <sheetViews>
    <sheetView topLeftCell="A145" workbookViewId="0">
      <selection activeCell="B10" sqref="B10"/>
    </sheetView>
  </sheetViews>
  <sheetFormatPr defaultRowHeight="14.5" x14ac:dyDescent="0.35"/>
  <cols>
    <col min="1" max="1" width="12.1796875" customWidth="1"/>
    <col min="2" max="2" width="31.54296875" customWidth="1"/>
    <col min="3" max="3" width="9.453125" style="1" bestFit="1" customWidth="1"/>
    <col min="4" max="4" width="14.54296875" style="1" bestFit="1" customWidth="1"/>
    <col min="5" max="5" width="13.7265625" style="1" bestFit="1" customWidth="1"/>
    <col min="6" max="6" width="9.1796875" style="2" customWidth="1"/>
    <col min="7" max="7" width="13.1796875" bestFit="1" customWidth="1"/>
    <col min="9" max="9" width="12.26953125" bestFit="1" customWidth="1"/>
    <col min="10" max="10" width="10.7265625" bestFit="1" customWidth="1"/>
    <col min="12" max="13" width="11.26953125" bestFit="1" customWidth="1"/>
    <col min="257" max="257" width="12.1796875" customWidth="1"/>
    <col min="258" max="258" width="31.54296875" customWidth="1"/>
    <col min="259" max="259" width="9.453125" bestFit="1" customWidth="1"/>
    <col min="260" max="260" width="14.54296875" bestFit="1" customWidth="1"/>
    <col min="261" max="261" width="13.7265625" bestFit="1" customWidth="1"/>
    <col min="262" max="262" width="9.1796875" customWidth="1"/>
    <col min="263" max="263" width="13.1796875" bestFit="1" customWidth="1"/>
    <col min="265" max="265" width="12.26953125" bestFit="1" customWidth="1"/>
    <col min="266" max="266" width="10.7265625" bestFit="1" customWidth="1"/>
    <col min="268" max="269" width="11.26953125" bestFit="1" customWidth="1"/>
    <col min="513" max="513" width="12.1796875" customWidth="1"/>
    <col min="514" max="514" width="31.54296875" customWidth="1"/>
    <col min="515" max="515" width="9.453125" bestFit="1" customWidth="1"/>
    <col min="516" max="516" width="14.54296875" bestFit="1" customWidth="1"/>
    <col min="517" max="517" width="13.7265625" bestFit="1" customWidth="1"/>
    <col min="518" max="518" width="9.1796875" customWidth="1"/>
    <col min="519" max="519" width="13.1796875" bestFit="1" customWidth="1"/>
    <col min="521" max="521" width="12.26953125" bestFit="1" customWidth="1"/>
    <col min="522" max="522" width="10.7265625" bestFit="1" customWidth="1"/>
    <col min="524" max="525" width="11.26953125" bestFit="1" customWidth="1"/>
    <col min="769" max="769" width="12.1796875" customWidth="1"/>
    <col min="770" max="770" width="31.54296875" customWidth="1"/>
    <col min="771" max="771" width="9.453125" bestFit="1" customWidth="1"/>
    <col min="772" max="772" width="14.54296875" bestFit="1" customWidth="1"/>
    <col min="773" max="773" width="13.7265625" bestFit="1" customWidth="1"/>
    <col min="774" max="774" width="9.1796875" customWidth="1"/>
    <col min="775" max="775" width="13.1796875" bestFit="1" customWidth="1"/>
    <col min="777" max="777" width="12.26953125" bestFit="1" customWidth="1"/>
    <col min="778" max="778" width="10.7265625" bestFit="1" customWidth="1"/>
    <col min="780" max="781" width="11.26953125" bestFit="1" customWidth="1"/>
    <col min="1025" max="1025" width="12.1796875" customWidth="1"/>
    <col min="1026" max="1026" width="31.54296875" customWidth="1"/>
    <col min="1027" max="1027" width="9.453125" bestFit="1" customWidth="1"/>
    <col min="1028" max="1028" width="14.54296875" bestFit="1" customWidth="1"/>
    <col min="1029" max="1029" width="13.7265625" bestFit="1" customWidth="1"/>
    <col min="1030" max="1030" width="9.1796875" customWidth="1"/>
    <col min="1031" max="1031" width="13.1796875" bestFit="1" customWidth="1"/>
    <col min="1033" max="1033" width="12.26953125" bestFit="1" customWidth="1"/>
    <col min="1034" max="1034" width="10.7265625" bestFit="1" customWidth="1"/>
    <col min="1036" max="1037" width="11.26953125" bestFit="1" customWidth="1"/>
    <col min="1281" max="1281" width="12.1796875" customWidth="1"/>
    <col min="1282" max="1282" width="31.54296875" customWidth="1"/>
    <col min="1283" max="1283" width="9.453125" bestFit="1" customWidth="1"/>
    <col min="1284" max="1284" width="14.54296875" bestFit="1" customWidth="1"/>
    <col min="1285" max="1285" width="13.7265625" bestFit="1" customWidth="1"/>
    <col min="1286" max="1286" width="9.1796875" customWidth="1"/>
    <col min="1287" max="1287" width="13.1796875" bestFit="1" customWidth="1"/>
    <col min="1289" max="1289" width="12.26953125" bestFit="1" customWidth="1"/>
    <col min="1290" max="1290" width="10.7265625" bestFit="1" customWidth="1"/>
    <col min="1292" max="1293" width="11.26953125" bestFit="1" customWidth="1"/>
    <col min="1537" max="1537" width="12.1796875" customWidth="1"/>
    <col min="1538" max="1538" width="31.54296875" customWidth="1"/>
    <col min="1539" max="1539" width="9.453125" bestFit="1" customWidth="1"/>
    <col min="1540" max="1540" width="14.54296875" bestFit="1" customWidth="1"/>
    <col min="1541" max="1541" width="13.7265625" bestFit="1" customWidth="1"/>
    <col min="1542" max="1542" width="9.1796875" customWidth="1"/>
    <col min="1543" max="1543" width="13.1796875" bestFit="1" customWidth="1"/>
    <col min="1545" max="1545" width="12.26953125" bestFit="1" customWidth="1"/>
    <col min="1546" max="1546" width="10.7265625" bestFit="1" customWidth="1"/>
    <col min="1548" max="1549" width="11.26953125" bestFit="1" customWidth="1"/>
    <col min="1793" max="1793" width="12.1796875" customWidth="1"/>
    <col min="1794" max="1794" width="31.54296875" customWidth="1"/>
    <col min="1795" max="1795" width="9.453125" bestFit="1" customWidth="1"/>
    <col min="1796" max="1796" width="14.54296875" bestFit="1" customWidth="1"/>
    <col min="1797" max="1797" width="13.7265625" bestFit="1" customWidth="1"/>
    <col min="1798" max="1798" width="9.1796875" customWidth="1"/>
    <col min="1799" max="1799" width="13.1796875" bestFit="1" customWidth="1"/>
    <col min="1801" max="1801" width="12.26953125" bestFit="1" customWidth="1"/>
    <col min="1802" max="1802" width="10.7265625" bestFit="1" customWidth="1"/>
    <col min="1804" max="1805" width="11.26953125" bestFit="1" customWidth="1"/>
    <col min="2049" max="2049" width="12.1796875" customWidth="1"/>
    <col min="2050" max="2050" width="31.54296875" customWidth="1"/>
    <col min="2051" max="2051" width="9.453125" bestFit="1" customWidth="1"/>
    <col min="2052" max="2052" width="14.54296875" bestFit="1" customWidth="1"/>
    <col min="2053" max="2053" width="13.7265625" bestFit="1" customWidth="1"/>
    <col min="2054" max="2054" width="9.1796875" customWidth="1"/>
    <col min="2055" max="2055" width="13.1796875" bestFit="1" customWidth="1"/>
    <col min="2057" max="2057" width="12.26953125" bestFit="1" customWidth="1"/>
    <col min="2058" max="2058" width="10.7265625" bestFit="1" customWidth="1"/>
    <col min="2060" max="2061" width="11.26953125" bestFit="1" customWidth="1"/>
    <col min="2305" max="2305" width="12.1796875" customWidth="1"/>
    <col min="2306" max="2306" width="31.54296875" customWidth="1"/>
    <col min="2307" max="2307" width="9.453125" bestFit="1" customWidth="1"/>
    <col min="2308" max="2308" width="14.54296875" bestFit="1" customWidth="1"/>
    <col min="2309" max="2309" width="13.7265625" bestFit="1" customWidth="1"/>
    <col min="2310" max="2310" width="9.1796875" customWidth="1"/>
    <col min="2311" max="2311" width="13.1796875" bestFit="1" customWidth="1"/>
    <col min="2313" max="2313" width="12.26953125" bestFit="1" customWidth="1"/>
    <col min="2314" max="2314" width="10.7265625" bestFit="1" customWidth="1"/>
    <col min="2316" max="2317" width="11.26953125" bestFit="1" customWidth="1"/>
    <col min="2561" max="2561" width="12.1796875" customWidth="1"/>
    <col min="2562" max="2562" width="31.54296875" customWidth="1"/>
    <col min="2563" max="2563" width="9.453125" bestFit="1" customWidth="1"/>
    <col min="2564" max="2564" width="14.54296875" bestFit="1" customWidth="1"/>
    <col min="2565" max="2565" width="13.7265625" bestFit="1" customWidth="1"/>
    <col min="2566" max="2566" width="9.1796875" customWidth="1"/>
    <col min="2567" max="2567" width="13.1796875" bestFit="1" customWidth="1"/>
    <col min="2569" max="2569" width="12.26953125" bestFit="1" customWidth="1"/>
    <col min="2570" max="2570" width="10.7265625" bestFit="1" customWidth="1"/>
    <col min="2572" max="2573" width="11.26953125" bestFit="1" customWidth="1"/>
    <col min="2817" max="2817" width="12.1796875" customWidth="1"/>
    <col min="2818" max="2818" width="31.54296875" customWidth="1"/>
    <col min="2819" max="2819" width="9.453125" bestFit="1" customWidth="1"/>
    <col min="2820" max="2820" width="14.54296875" bestFit="1" customWidth="1"/>
    <col min="2821" max="2821" width="13.7265625" bestFit="1" customWidth="1"/>
    <col min="2822" max="2822" width="9.1796875" customWidth="1"/>
    <col min="2823" max="2823" width="13.1796875" bestFit="1" customWidth="1"/>
    <col min="2825" max="2825" width="12.26953125" bestFit="1" customWidth="1"/>
    <col min="2826" max="2826" width="10.7265625" bestFit="1" customWidth="1"/>
    <col min="2828" max="2829" width="11.26953125" bestFit="1" customWidth="1"/>
    <col min="3073" max="3073" width="12.1796875" customWidth="1"/>
    <col min="3074" max="3074" width="31.54296875" customWidth="1"/>
    <col min="3075" max="3075" width="9.453125" bestFit="1" customWidth="1"/>
    <col min="3076" max="3076" width="14.54296875" bestFit="1" customWidth="1"/>
    <col min="3077" max="3077" width="13.7265625" bestFit="1" customWidth="1"/>
    <col min="3078" max="3078" width="9.1796875" customWidth="1"/>
    <col min="3079" max="3079" width="13.1796875" bestFit="1" customWidth="1"/>
    <col min="3081" max="3081" width="12.26953125" bestFit="1" customWidth="1"/>
    <col min="3082" max="3082" width="10.7265625" bestFit="1" customWidth="1"/>
    <col min="3084" max="3085" width="11.26953125" bestFit="1" customWidth="1"/>
    <col min="3329" max="3329" width="12.1796875" customWidth="1"/>
    <col min="3330" max="3330" width="31.54296875" customWidth="1"/>
    <col min="3331" max="3331" width="9.453125" bestFit="1" customWidth="1"/>
    <col min="3332" max="3332" width="14.54296875" bestFit="1" customWidth="1"/>
    <col min="3333" max="3333" width="13.7265625" bestFit="1" customWidth="1"/>
    <col min="3334" max="3334" width="9.1796875" customWidth="1"/>
    <col min="3335" max="3335" width="13.1796875" bestFit="1" customWidth="1"/>
    <col min="3337" max="3337" width="12.26953125" bestFit="1" customWidth="1"/>
    <col min="3338" max="3338" width="10.7265625" bestFit="1" customWidth="1"/>
    <col min="3340" max="3341" width="11.26953125" bestFit="1" customWidth="1"/>
    <col min="3585" max="3585" width="12.1796875" customWidth="1"/>
    <col min="3586" max="3586" width="31.54296875" customWidth="1"/>
    <col min="3587" max="3587" width="9.453125" bestFit="1" customWidth="1"/>
    <col min="3588" max="3588" width="14.54296875" bestFit="1" customWidth="1"/>
    <col min="3589" max="3589" width="13.7265625" bestFit="1" customWidth="1"/>
    <col min="3590" max="3590" width="9.1796875" customWidth="1"/>
    <col min="3591" max="3591" width="13.1796875" bestFit="1" customWidth="1"/>
    <col min="3593" max="3593" width="12.26953125" bestFit="1" customWidth="1"/>
    <col min="3594" max="3594" width="10.7265625" bestFit="1" customWidth="1"/>
    <col min="3596" max="3597" width="11.26953125" bestFit="1" customWidth="1"/>
    <col min="3841" max="3841" width="12.1796875" customWidth="1"/>
    <col min="3842" max="3842" width="31.54296875" customWidth="1"/>
    <col min="3843" max="3843" width="9.453125" bestFit="1" customWidth="1"/>
    <col min="3844" max="3844" width="14.54296875" bestFit="1" customWidth="1"/>
    <col min="3845" max="3845" width="13.7265625" bestFit="1" customWidth="1"/>
    <col min="3846" max="3846" width="9.1796875" customWidth="1"/>
    <col min="3847" max="3847" width="13.1796875" bestFit="1" customWidth="1"/>
    <col min="3849" max="3849" width="12.26953125" bestFit="1" customWidth="1"/>
    <col min="3850" max="3850" width="10.7265625" bestFit="1" customWidth="1"/>
    <col min="3852" max="3853" width="11.26953125" bestFit="1" customWidth="1"/>
    <col min="4097" max="4097" width="12.1796875" customWidth="1"/>
    <col min="4098" max="4098" width="31.54296875" customWidth="1"/>
    <col min="4099" max="4099" width="9.453125" bestFit="1" customWidth="1"/>
    <col min="4100" max="4100" width="14.54296875" bestFit="1" customWidth="1"/>
    <col min="4101" max="4101" width="13.7265625" bestFit="1" customWidth="1"/>
    <col min="4102" max="4102" width="9.1796875" customWidth="1"/>
    <col min="4103" max="4103" width="13.1796875" bestFit="1" customWidth="1"/>
    <col min="4105" max="4105" width="12.26953125" bestFit="1" customWidth="1"/>
    <col min="4106" max="4106" width="10.7265625" bestFit="1" customWidth="1"/>
    <col min="4108" max="4109" width="11.26953125" bestFit="1" customWidth="1"/>
    <col min="4353" max="4353" width="12.1796875" customWidth="1"/>
    <col min="4354" max="4354" width="31.54296875" customWidth="1"/>
    <col min="4355" max="4355" width="9.453125" bestFit="1" customWidth="1"/>
    <col min="4356" max="4356" width="14.54296875" bestFit="1" customWidth="1"/>
    <col min="4357" max="4357" width="13.7265625" bestFit="1" customWidth="1"/>
    <col min="4358" max="4358" width="9.1796875" customWidth="1"/>
    <col min="4359" max="4359" width="13.1796875" bestFit="1" customWidth="1"/>
    <col min="4361" max="4361" width="12.26953125" bestFit="1" customWidth="1"/>
    <col min="4362" max="4362" width="10.7265625" bestFit="1" customWidth="1"/>
    <col min="4364" max="4365" width="11.26953125" bestFit="1" customWidth="1"/>
    <col min="4609" max="4609" width="12.1796875" customWidth="1"/>
    <col min="4610" max="4610" width="31.54296875" customWidth="1"/>
    <col min="4611" max="4611" width="9.453125" bestFit="1" customWidth="1"/>
    <col min="4612" max="4612" width="14.54296875" bestFit="1" customWidth="1"/>
    <col min="4613" max="4613" width="13.7265625" bestFit="1" customWidth="1"/>
    <col min="4614" max="4614" width="9.1796875" customWidth="1"/>
    <col min="4615" max="4615" width="13.1796875" bestFit="1" customWidth="1"/>
    <col min="4617" max="4617" width="12.26953125" bestFit="1" customWidth="1"/>
    <col min="4618" max="4618" width="10.7265625" bestFit="1" customWidth="1"/>
    <col min="4620" max="4621" width="11.26953125" bestFit="1" customWidth="1"/>
    <col min="4865" max="4865" width="12.1796875" customWidth="1"/>
    <col min="4866" max="4866" width="31.54296875" customWidth="1"/>
    <col min="4867" max="4867" width="9.453125" bestFit="1" customWidth="1"/>
    <col min="4868" max="4868" width="14.54296875" bestFit="1" customWidth="1"/>
    <col min="4869" max="4869" width="13.7265625" bestFit="1" customWidth="1"/>
    <col min="4870" max="4870" width="9.1796875" customWidth="1"/>
    <col min="4871" max="4871" width="13.1796875" bestFit="1" customWidth="1"/>
    <col min="4873" max="4873" width="12.26953125" bestFit="1" customWidth="1"/>
    <col min="4874" max="4874" width="10.7265625" bestFit="1" customWidth="1"/>
    <col min="4876" max="4877" width="11.26953125" bestFit="1" customWidth="1"/>
    <col min="5121" max="5121" width="12.1796875" customWidth="1"/>
    <col min="5122" max="5122" width="31.54296875" customWidth="1"/>
    <col min="5123" max="5123" width="9.453125" bestFit="1" customWidth="1"/>
    <col min="5124" max="5124" width="14.54296875" bestFit="1" customWidth="1"/>
    <col min="5125" max="5125" width="13.7265625" bestFit="1" customWidth="1"/>
    <col min="5126" max="5126" width="9.1796875" customWidth="1"/>
    <col min="5127" max="5127" width="13.1796875" bestFit="1" customWidth="1"/>
    <col min="5129" max="5129" width="12.26953125" bestFit="1" customWidth="1"/>
    <col min="5130" max="5130" width="10.7265625" bestFit="1" customWidth="1"/>
    <col min="5132" max="5133" width="11.26953125" bestFit="1" customWidth="1"/>
    <col min="5377" max="5377" width="12.1796875" customWidth="1"/>
    <col min="5378" max="5378" width="31.54296875" customWidth="1"/>
    <col min="5379" max="5379" width="9.453125" bestFit="1" customWidth="1"/>
    <col min="5380" max="5380" width="14.54296875" bestFit="1" customWidth="1"/>
    <col min="5381" max="5381" width="13.7265625" bestFit="1" customWidth="1"/>
    <col min="5382" max="5382" width="9.1796875" customWidth="1"/>
    <col min="5383" max="5383" width="13.1796875" bestFit="1" customWidth="1"/>
    <col min="5385" max="5385" width="12.26953125" bestFit="1" customWidth="1"/>
    <col min="5386" max="5386" width="10.7265625" bestFit="1" customWidth="1"/>
    <col min="5388" max="5389" width="11.26953125" bestFit="1" customWidth="1"/>
    <col min="5633" max="5633" width="12.1796875" customWidth="1"/>
    <col min="5634" max="5634" width="31.54296875" customWidth="1"/>
    <col min="5635" max="5635" width="9.453125" bestFit="1" customWidth="1"/>
    <col min="5636" max="5636" width="14.54296875" bestFit="1" customWidth="1"/>
    <col min="5637" max="5637" width="13.7265625" bestFit="1" customWidth="1"/>
    <col min="5638" max="5638" width="9.1796875" customWidth="1"/>
    <col min="5639" max="5639" width="13.1796875" bestFit="1" customWidth="1"/>
    <col min="5641" max="5641" width="12.26953125" bestFit="1" customWidth="1"/>
    <col min="5642" max="5642" width="10.7265625" bestFit="1" customWidth="1"/>
    <col min="5644" max="5645" width="11.26953125" bestFit="1" customWidth="1"/>
    <col min="5889" max="5889" width="12.1796875" customWidth="1"/>
    <col min="5890" max="5890" width="31.54296875" customWidth="1"/>
    <col min="5891" max="5891" width="9.453125" bestFit="1" customWidth="1"/>
    <col min="5892" max="5892" width="14.54296875" bestFit="1" customWidth="1"/>
    <col min="5893" max="5893" width="13.7265625" bestFit="1" customWidth="1"/>
    <col min="5894" max="5894" width="9.1796875" customWidth="1"/>
    <col min="5895" max="5895" width="13.1796875" bestFit="1" customWidth="1"/>
    <col min="5897" max="5897" width="12.26953125" bestFit="1" customWidth="1"/>
    <col min="5898" max="5898" width="10.7265625" bestFit="1" customWidth="1"/>
    <col min="5900" max="5901" width="11.26953125" bestFit="1" customWidth="1"/>
    <col min="6145" max="6145" width="12.1796875" customWidth="1"/>
    <col min="6146" max="6146" width="31.54296875" customWidth="1"/>
    <col min="6147" max="6147" width="9.453125" bestFit="1" customWidth="1"/>
    <col min="6148" max="6148" width="14.54296875" bestFit="1" customWidth="1"/>
    <col min="6149" max="6149" width="13.7265625" bestFit="1" customWidth="1"/>
    <col min="6150" max="6150" width="9.1796875" customWidth="1"/>
    <col min="6151" max="6151" width="13.1796875" bestFit="1" customWidth="1"/>
    <col min="6153" max="6153" width="12.26953125" bestFit="1" customWidth="1"/>
    <col min="6154" max="6154" width="10.7265625" bestFit="1" customWidth="1"/>
    <col min="6156" max="6157" width="11.26953125" bestFit="1" customWidth="1"/>
    <col min="6401" max="6401" width="12.1796875" customWidth="1"/>
    <col min="6402" max="6402" width="31.54296875" customWidth="1"/>
    <col min="6403" max="6403" width="9.453125" bestFit="1" customWidth="1"/>
    <col min="6404" max="6404" width="14.54296875" bestFit="1" customWidth="1"/>
    <col min="6405" max="6405" width="13.7265625" bestFit="1" customWidth="1"/>
    <col min="6406" max="6406" width="9.1796875" customWidth="1"/>
    <col min="6407" max="6407" width="13.1796875" bestFit="1" customWidth="1"/>
    <col min="6409" max="6409" width="12.26953125" bestFit="1" customWidth="1"/>
    <col min="6410" max="6410" width="10.7265625" bestFit="1" customWidth="1"/>
    <col min="6412" max="6413" width="11.26953125" bestFit="1" customWidth="1"/>
    <col min="6657" max="6657" width="12.1796875" customWidth="1"/>
    <col min="6658" max="6658" width="31.54296875" customWidth="1"/>
    <col min="6659" max="6659" width="9.453125" bestFit="1" customWidth="1"/>
    <col min="6660" max="6660" width="14.54296875" bestFit="1" customWidth="1"/>
    <col min="6661" max="6661" width="13.7265625" bestFit="1" customWidth="1"/>
    <col min="6662" max="6662" width="9.1796875" customWidth="1"/>
    <col min="6663" max="6663" width="13.1796875" bestFit="1" customWidth="1"/>
    <col min="6665" max="6665" width="12.26953125" bestFit="1" customWidth="1"/>
    <col min="6666" max="6666" width="10.7265625" bestFit="1" customWidth="1"/>
    <col min="6668" max="6669" width="11.26953125" bestFit="1" customWidth="1"/>
    <col min="6913" max="6913" width="12.1796875" customWidth="1"/>
    <col min="6914" max="6914" width="31.54296875" customWidth="1"/>
    <col min="6915" max="6915" width="9.453125" bestFit="1" customWidth="1"/>
    <col min="6916" max="6916" width="14.54296875" bestFit="1" customWidth="1"/>
    <col min="6917" max="6917" width="13.7265625" bestFit="1" customWidth="1"/>
    <col min="6918" max="6918" width="9.1796875" customWidth="1"/>
    <col min="6919" max="6919" width="13.1796875" bestFit="1" customWidth="1"/>
    <col min="6921" max="6921" width="12.26953125" bestFit="1" customWidth="1"/>
    <col min="6922" max="6922" width="10.7265625" bestFit="1" customWidth="1"/>
    <col min="6924" max="6925" width="11.26953125" bestFit="1" customWidth="1"/>
    <col min="7169" max="7169" width="12.1796875" customWidth="1"/>
    <col min="7170" max="7170" width="31.54296875" customWidth="1"/>
    <col min="7171" max="7171" width="9.453125" bestFit="1" customWidth="1"/>
    <col min="7172" max="7172" width="14.54296875" bestFit="1" customWidth="1"/>
    <col min="7173" max="7173" width="13.7265625" bestFit="1" customWidth="1"/>
    <col min="7174" max="7174" width="9.1796875" customWidth="1"/>
    <col min="7175" max="7175" width="13.1796875" bestFit="1" customWidth="1"/>
    <col min="7177" max="7177" width="12.26953125" bestFit="1" customWidth="1"/>
    <col min="7178" max="7178" width="10.7265625" bestFit="1" customWidth="1"/>
    <col min="7180" max="7181" width="11.26953125" bestFit="1" customWidth="1"/>
    <col min="7425" max="7425" width="12.1796875" customWidth="1"/>
    <col min="7426" max="7426" width="31.54296875" customWidth="1"/>
    <col min="7427" max="7427" width="9.453125" bestFit="1" customWidth="1"/>
    <col min="7428" max="7428" width="14.54296875" bestFit="1" customWidth="1"/>
    <col min="7429" max="7429" width="13.7265625" bestFit="1" customWidth="1"/>
    <col min="7430" max="7430" width="9.1796875" customWidth="1"/>
    <col min="7431" max="7431" width="13.1796875" bestFit="1" customWidth="1"/>
    <col min="7433" max="7433" width="12.26953125" bestFit="1" customWidth="1"/>
    <col min="7434" max="7434" width="10.7265625" bestFit="1" customWidth="1"/>
    <col min="7436" max="7437" width="11.26953125" bestFit="1" customWidth="1"/>
    <col min="7681" max="7681" width="12.1796875" customWidth="1"/>
    <col min="7682" max="7682" width="31.54296875" customWidth="1"/>
    <col min="7683" max="7683" width="9.453125" bestFit="1" customWidth="1"/>
    <col min="7684" max="7684" width="14.54296875" bestFit="1" customWidth="1"/>
    <col min="7685" max="7685" width="13.7265625" bestFit="1" customWidth="1"/>
    <col min="7686" max="7686" width="9.1796875" customWidth="1"/>
    <col min="7687" max="7687" width="13.1796875" bestFit="1" customWidth="1"/>
    <col min="7689" max="7689" width="12.26953125" bestFit="1" customWidth="1"/>
    <col min="7690" max="7690" width="10.7265625" bestFit="1" customWidth="1"/>
    <col min="7692" max="7693" width="11.26953125" bestFit="1" customWidth="1"/>
    <col min="7937" max="7937" width="12.1796875" customWidth="1"/>
    <col min="7938" max="7938" width="31.54296875" customWidth="1"/>
    <col min="7939" max="7939" width="9.453125" bestFit="1" customWidth="1"/>
    <col min="7940" max="7940" width="14.54296875" bestFit="1" customWidth="1"/>
    <col min="7941" max="7941" width="13.7265625" bestFit="1" customWidth="1"/>
    <col min="7942" max="7942" width="9.1796875" customWidth="1"/>
    <col min="7943" max="7943" width="13.1796875" bestFit="1" customWidth="1"/>
    <col min="7945" max="7945" width="12.26953125" bestFit="1" customWidth="1"/>
    <col min="7946" max="7946" width="10.7265625" bestFit="1" customWidth="1"/>
    <col min="7948" max="7949" width="11.26953125" bestFit="1" customWidth="1"/>
    <col min="8193" max="8193" width="12.1796875" customWidth="1"/>
    <col min="8194" max="8194" width="31.54296875" customWidth="1"/>
    <col min="8195" max="8195" width="9.453125" bestFit="1" customWidth="1"/>
    <col min="8196" max="8196" width="14.54296875" bestFit="1" customWidth="1"/>
    <col min="8197" max="8197" width="13.7265625" bestFit="1" customWidth="1"/>
    <col min="8198" max="8198" width="9.1796875" customWidth="1"/>
    <col min="8199" max="8199" width="13.1796875" bestFit="1" customWidth="1"/>
    <col min="8201" max="8201" width="12.26953125" bestFit="1" customWidth="1"/>
    <col min="8202" max="8202" width="10.7265625" bestFit="1" customWidth="1"/>
    <col min="8204" max="8205" width="11.26953125" bestFit="1" customWidth="1"/>
    <col min="8449" max="8449" width="12.1796875" customWidth="1"/>
    <col min="8450" max="8450" width="31.54296875" customWidth="1"/>
    <col min="8451" max="8451" width="9.453125" bestFit="1" customWidth="1"/>
    <col min="8452" max="8452" width="14.54296875" bestFit="1" customWidth="1"/>
    <col min="8453" max="8453" width="13.7265625" bestFit="1" customWidth="1"/>
    <col min="8454" max="8454" width="9.1796875" customWidth="1"/>
    <col min="8455" max="8455" width="13.1796875" bestFit="1" customWidth="1"/>
    <col min="8457" max="8457" width="12.26953125" bestFit="1" customWidth="1"/>
    <col min="8458" max="8458" width="10.7265625" bestFit="1" customWidth="1"/>
    <col min="8460" max="8461" width="11.26953125" bestFit="1" customWidth="1"/>
    <col min="8705" max="8705" width="12.1796875" customWidth="1"/>
    <col min="8706" max="8706" width="31.54296875" customWidth="1"/>
    <col min="8707" max="8707" width="9.453125" bestFit="1" customWidth="1"/>
    <col min="8708" max="8708" width="14.54296875" bestFit="1" customWidth="1"/>
    <col min="8709" max="8709" width="13.7265625" bestFit="1" customWidth="1"/>
    <col min="8710" max="8710" width="9.1796875" customWidth="1"/>
    <col min="8711" max="8711" width="13.1796875" bestFit="1" customWidth="1"/>
    <col min="8713" max="8713" width="12.26953125" bestFit="1" customWidth="1"/>
    <col min="8714" max="8714" width="10.7265625" bestFit="1" customWidth="1"/>
    <col min="8716" max="8717" width="11.26953125" bestFit="1" customWidth="1"/>
    <col min="8961" max="8961" width="12.1796875" customWidth="1"/>
    <col min="8962" max="8962" width="31.54296875" customWidth="1"/>
    <col min="8963" max="8963" width="9.453125" bestFit="1" customWidth="1"/>
    <col min="8964" max="8964" width="14.54296875" bestFit="1" customWidth="1"/>
    <col min="8965" max="8965" width="13.7265625" bestFit="1" customWidth="1"/>
    <col min="8966" max="8966" width="9.1796875" customWidth="1"/>
    <col min="8967" max="8967" width="13.1796875" bestFit="1" customWidth="1"/>
    <col min="8969" max="8969" width="12.26953125" bestFit="1" customWidth="1"/>
    <col min="8970" max="8970" width="10.7265625" bestFit="1" customWidth="1"/>
    <col min="8972" max="8973" width="11.26953125" bestFit="1" customWidth="1"/>
    <col min="9217" max="9217" width="12.1796875" customWidth="1"/>
    <col min="9218" max="9218" width="31.54296875" customWidth="1"/>
    <col min="9219" max="9219" width="9.453125" bestFit="1" customWidth="1"/>
    <col min="9220" max="9220" width="14.54296875" bestFit="1" customWidth="1"/>
    <col min="9221" max="9221" width="13.7265625" bestFit="1" customWidth="1"/>
    <col min="9222" max="9222" width="9.1796875" customWidth="1"/>
    <col min="9223" max="9223" width="13.1796875" bestFit="1" customWidth="1"/>
    <col min="9225" max="9225" width="12.26953125" bestFit="1" customWidth="1"/>
    <col min="9226" max="9226" width="10.7265625" bestFit="1" customWidth="1"/>
    <col min="9228" max="9229" width="11.26953125" bestFit="1" customWidth="1"/>
    <col min="9473" max="9473" width="12.1796875" customWidth="1"/>
    <col min="9474" max="9474" width="31.54296875" customWidth="1"/>
    <col min="9475" max="9475" width="9.453125" bestFit="1" customWidth="1"/>
    <col min="9476" max="9476" width="14.54296875" bestFit="1" customWidth="1"/>
    <col min="9477" max="9477" width="13.7265625" bestFit="1" customWidth="1"/>
    <col min="9478" max="9478" width="9.1796875" customWidth="1"/>
    <col min="9479" max="9479" width="13.1796875" bestFit="1" customWidth="1"/>
    <col min="9481" max="9481" width="12.26953125" bestFit="1" customWidth="1"/>
    <col min="9482" max="9482" width="10.7265625" bestFit="1" customWidth="1"/>
    <col min="9484" max="9485" width="11.26953125" bestFit="1" customWidth="1"/>
    <col min="9729" max="9729" width="12.1796875" customWidth="1"/>
    <col min="9730" max="9730" width="31.54296875" customWidth="1"/>
    <col min="9731" max="9731" width="9.453125" bestFit="1" customWidth="1"/>
    <col min="9732" max="9732" width="14.54296875" bestFit="1" customWidth="1"/>
    <col min="9733" max="9733" width="13.7265625" bestFit="1" customWidth="1"/>
    <col min="9734" max="9734" width="9.1796875" customWidth="1"/>
    <col min="9735" max="9735" width="13.1796875" bestFit="1" customWidth="1"/>
    <col min="9737" max="9737" width="12.26953125" bestFit="1" customWidth="1"/>
    <col min="9738" max="9738" width="10.7265625" bestFit="1" customWidth="1"/>
    <col min="9740" max="9741" width="11.26953125" bestFit="1" customWidth="1"/>
    <col min="9985" max="9985" width="12.1796875" customWidth="1"/>
    <col min="9986" max="9986" width="31.54296875" customWidth="1"/>
    <col min="9987" max="9987" width="9.453125" bestFit="1" customWidth="1"/>
    <col min="9988" max="9988" width="14.54296875" bestFit="1" customWidth="1"/>
    <col min="9989" max="9989" width="13.7265625" bestFit="1" customWidth="1"/>
    <col min="9990" max="9990" width="9.1796875" customWidth="1"/>
    <col min="9991" max="9991" width="13.1796875" bestFit="1" customWidth="1"/>
    <col min="9993" max="9993" width="12.26953125" bestFit="1" customWidth="1"/>
    <col min="9994" max="9994" width="10.7265625" bestFit="1" customWidth="1"/>
    <col min="9996" max="9997" width="11.26953125" bestFit="1" customWidth="1"/>
    <col min="10241" max="10241" width="12.1796875" customWidth="1"/>
    <col min="10242" max="10242" width="31.54296875" customWidth="1"/>
    <col min="10243" max="10243" width="9.453125" bestFit="1" customWidth="1"/>
    <col min="10244" max="10244" width="14.54296875" bestFit="1" customWidth="1"/>
    <col min="10245" max="10245" width="13.7265625" bestFit="1" customWidth="1"/>
    <col min="10246" max="10246" width="9.1796875" customWidth="1"/>
    <col min="10247" max="10247" width="13.1796875" bestFit="1" customWidth="1"/>
    <col min="10249" max="10249" width="12.26953125" bestFit="1" customWidth="1"/>
    <col min="10250" max="10250" width="10.7265625" bestFit="1" customWidth="1"/>
    <col min="10252" max="10253" width="11.26953125" bestFit="1" customWidth="1"/>
    <col min="10497" max="10497" width="12.1796875" customWidth="1"/>
    <col min="10498" max="10498" width="31.54296875" customWidth="1"/>
    <col min="10499" max="10499" width="9.453125" bestFit="1" customWidth="1"/>
    <col min="10500" max="10500" width="14.54296875" bestFit="1" customWidth="1"/>
    <col min="10501" max="10501" width="13.7265625" bestFit="1" customWidth="1"/>
    <col min="10502" max="10502" width="9.1796875" customWidth="1"/>
    <col min="10503" max="10503" width="13.1796875" bestFit="1" customWidth="1"/>
    <col min="10505" max="10505" width="12.26953125" bestFit="1" customWidth="1"/>
    <col min="10506" max="10506" width="10.7265625" bestFit="1" customWidth="1"/>
    <col min="10508" max="10509" width="11.26953125" bestFit="1" customWidth="1"/>
    <col min="10753" max="10753" width="12.1796875" customWidth="1"/>
    <col min="10754" max="10754" width="31.54296875" customWidth="1"/>
    <col min="10755" max="10755" width="9.453125" bestFit="1" customWidth="1"/>
    <col min="10756" max="10756" width="14.54296875" bestFit="1" customWidth="1"/>
    <col min="10757" max="10757" width="13.7265625" bestFit="1" customWidth="1"/>
    <col min="10758" max="10758" width="9.1796875" customWidth="1"/>
    <col min="10759" max="10759" width="13.1796875" bestFit="1" customWidth="1"/>
    <col min="10761" max="10761" width="12.26953125" bestFit="1" customWidth="1"/>
    <col min="10762" max="10762" width="10.7265625" bestFit="1" customWidth="1"/>
    <col min="10764" max="10765" width="11.26953125" bestFit="1" customWidth="1"/>
    <col min="11009" max="11009" width="12.1796875" customWidth="1"/>
    <col min="11010" max="11010" width="31.54296875" customWidth="1"/>
    <col min="11011" max="11011" width="9.453125" bestFit="1" customWidth="1"/>
    <col min="11012" max="11012" width="14.54296875" bestFit="1" customWidth="1"/>
    <col min="11013" max="11013" width="13.7265625" bestFit="1" customWidth="1"/>
    <col min="11014" max="11014" width="9.1796875" customWidth="1"/>
    <col min="11015" max="11015" width="13.1796875" bestFit="1" customWidth="1"/>
    <col min="11017" max="11017" width="12.26953125" bestFit="1" customWidth="1"/>
    <col min="11018" max="11018" width="10.7265625" bestFit="1" customWidth="1"/>
    <col min="11020" max="11021" width="11.26953125" bestFit="1" customWidth="1"/>
    <col min="11265" max="11265" width="12.1796875" customWidth="1"/>
    <col min="11266" max="11266" width="31.54296875" customWidth="1"/>
    <col min="11267" max="11267" width="9.453125" bestFit="1" customWidth="1"/>
    <col min="11268" max="11268" width="14.54296875" bestFit="1" customWidth="1"/>
    <col min="11269" max="11269" width="13.7265625" bestFit="1" customWidth="1"/>
    <col min="11270" max="11270" width="9.1796875" customWidth="1"/>
    <col min="11271" max="11271" width="13.1796875" bestFit="1" customWidth="1"/>
    <col min="11273" max="11273" width="12.26953125" bestFit="1" customWidth="1"/>
    <col min="11274" max="11274" width="10.7265625" bestFit="1" customWidth="1"/>
    <col min="11276" max="11277" width="11.26953125" bestFit="1" customWidth="1"/>
    <col min="11521" max="11521" width="12.1796875" customWidth="1"/>
    <col min="11522" max="11522" width="31.54296875" customWidth="1"/>
    <col min="11523" max="11523" width="9.453125" bestFit="1" customWidth="1"/>
    <col min="11524" max="11524" width="14.54296875" bestFit="1" customWidth="1"/>
    <col min="11525" max="11525" width="13.7265625" bestFit="1" customWidth="1"/>
    <col min="11526" max="11526" width="9.1796875" customWidth="1"/>
    <col min="11527" max="11527" width="13.1796875" bestFit="1" customWidth="1"/>
    <col min="11529" max="11529" width="12.26953125" bestFit="1" customWidth="1"/>
    <col min="11530" max="11530" width="10.7265625" bestFit="1" customWidth="1"/>
    <col min="11532" max="11533" width="11.26953125" bestFit="1" customWidth="1"/>
    <col min="11777" max="11777" width="12.1796875" customWidth="1"/>
    <col min="11778" max="11778" width="31.54296875" customWidth="1"/>
    <col min="11779" max="11779" width="9.453125" bestFit="1" customWidth="1"/>
    <col min="11780" max="11780" width="14.54296875" bestFit="1" customWidth="1"/>
    <col min="11781" max="11781" width="13.7265625" bestFit="1" customWidth="1"/>
    <col min="11782" max="11782" width="9.1796875" customWidth="1"/>
    <col min="11783" max="11783" width="13.1796875" bestFit="1" customWidth="1"/>
    <col min="11785" max="11785" width="12.26953125" bestFit="1" customWidth="1"/>
    <col min="11786" max="11786" width="10.7265625" bestFit="1" customWidth="1"/>
    <col min="11788" max="11789" width="11.26953125" bestFit="1" customWidth="1"/>
    <col min="12033" max="12033" width="12.1796875" customWidth="1"/>
    <col min="12034" max="12034" width="31.54296875" customWidth="1"/>
    <col min="12035" max="12035" width="9.453125" bestFit="1" customWidth="1"/>
    <col min="12036" max="12036" width="14.54296875" bestFit="1" customWidth="1"/>
    <col min="12037" max="12037" width="13.7265625" bestFit="1" customWidth="1"/>
    <col min="12038" max="12038" width="9.1796875" customWidth="1"/>
    <col min="12039" max="12039" width="13.1796875" bestFit="1" customWidth="1"/>
    <col min="12041" max="12041" width="12.26953125" bestFit="1" customWidth="1"/>
    <col min="12042" max="12042" width="10.7265625" bestFit="1" customWidth="1"/>
    <col min="12044" max="12045" width="11.26953125" bestFit="1" customWidth="1"/>
    <col min="12289" max="12289" width="12.1796875" customWidth="1"/>
    <col min="12290" max="12290" width="31.54296875" customWidth="1"/>
    <col min="12291" max="12291" width="9.453125" bestFit="1" customWidth="1"/>
    <col min="12292" max="12292" width="14.54296875" bestFit="1" customWidth="1"/>
    <col min="12293" max="12293" width="13.7265625" bestFit="1" customWidth="1"/>
    <col min="12294" max="12294" width="9.1796875" customWidth="1"/>
    <col min="12295" max="12295" width="13.1796875" bestFit="1" customWidth="1"/>
    <col min="12297" max="12297" width="12.26953125" bestFit="1" customWidth="1"/>
    <col min="12298" max="12298" width="10.7265625" bestFit="1" customWidth="1"/>
    <col min="12300" max="12301" width="11.26953125" bestFit="1" customWidth="1"/>
    <col min="12545" max="12545" width="12.1796875" customWidth="1"/>
    <col min="12546" max="12546" width="31.54296875" customWidth="1"/>
    <col min="12547" max="12547" width="9.453125" bestFit="1" customWidth="1"/>
    <col min="12548" max="12548" width="14.54296875" bestFit="1" customWidth="1"/>
    <col min="12549" max="12549" width="13.7265625" bestFit="1" customWidth="1"/>
    <col min="12550" max="12550" width="9.1796875" customWidth="1"/>
    <col min="12551" max="12551" width="13.1796875" bestFit="1" customWidth="1"/>
    <col min="12553" max="12553" width="12.26953125" bestFit="1" customWidth="1"/>
    <col min="12554" max="12554" width="10.7265625" bestFit="1" customWidth="1"/>
    <col min="12556" max="12557" width="11.26953125" bestFit="1" customWidth="1"/>
    <col min="12801" max="12801" width="12.1796875" customWidth="1"/>
    <col min="12802" max="12802" width="31.54296875" customWidth="1"/>
    <col min="12803" max="12803" width="9.453125" bestFit="1" customWidth="1"/>
    <col min="12804" max="12804" width="14.54296875" bestFit="1" customWidth="1"/>
    <col min="12805" max="12805" width="13.7265625" bestFit="1" customWidth="1"/>
    <col min="12806" max="12806" width="9.1796875" customWidth="1"/>
    <col min="12807" max="12807" width="13.1796875" bestFit="1" customWidth="1"/>
    <col min="12809" max="12809" width="12.26953125" bestFit="1" customWidth="1"/>
    <col min="12810" max="12810" width="10.7265625" bestFit="1" customWidth="1"/>
    <col min="12812" max="12813" width="11.26953125" bestFit="1" customWidth="1"/>
    <col min="13057" max="13057" width="12.1796875" customWidth="1"/>
    <col min="13058" max="13058" width="31.54296875" customWidth="1"/>
    <col min="13059" max="13059" width="9.453125" bestFit="1" customWidth="1"/>
    <col min="13060" max="13060" width="14.54296875" bestFit="1" customWidth="1"/>
    <col min="13061" max="13061" width="13.7265625" bestFit="1" customWidth="1"/>
    <col min="13062" max="13062" width="9.1796875" customWidth="1"/>
    <col min="13063" max="13063" width="13.1796875" bestFit="1" customWidth="1"/>
    <col min="13065" max="13065" width="12.26953125" bestFit="1" customWidth="1"/>
    <col min="13066" max="13066" width="10.7265625" bestFit="1" customWidth="1"/>
    <col min="13068" max="13069" width="11.26953125" bestFit="1" customWidth="1"/>
    <col min="13313" max="13313" width="12.1796875" customWidth="1"/>
    <col min="13314" max="13314" width="31.54296875" customWidth="1"/>
    <col min="13315" max="13315" width="9.453125" bestFit="1" customWidth="1"/>
    <col min="13316" max="13316" width="14.54296875" bestFit="1" customWidth="1"/>
    <col min="13317" max="13317" width="13.7265625" bestFit="1" customWidth="1"/>
    <col min="13318" max="13318" width="9.1796875" customWidth="1"/>
    <col min="13319" max="13319" width="13.1796875" bestFit="1" customWidth="1"/>
    <col min="13321" max="13321" width="12.26953125" bestFit="1" customWidth="1"/>
    <col min="13322" max="13322" width="10.7265625" bestFit="1" customWidth="1"/>
    <col min="13324" max="13325" width="11.26953125" bestFit="1" customWidth="1"/>
    <col min="13569" max="13569" width="12.1796875" customWidth="1"/>
    <col min="13570" max="13570" width="31.54296875" customWidth="1"/>
    <col min="13571" max="13571" width="9.453125" bestFit="1" customWidth="1"/>
    <col min="13572" max="13572" width="14.54296875" bestFit="1" customWidth="1"/>
    <col min="13573" max="13573" width="13.7265625" bestFit="1" customWidth="1"/>
    <col min="13574" max="13574" width="9.1796875" customWidth="1"/>
    <col min="13575" max="13575" width="13.1796875" bestFit="1" customWidth="1"/>
    <col min="13577" max="13577" width="12.26953125" bestFit="1" customWidth="1"/>
    <col min="13578" max="13578" width="10.7265625" bestFit="1" customWidth="1"/>
    <col min="13580" max="13581" width="11.26953125" bestFit="1" customWidth="1"/>
    <col min="13825" max="13825" width="12.1796875" customWidth="1"/>
    <col min="13826" max="13826" width="31.54296875" customWidth="1"/>
    <col min="13827" max="13827" width="9.453125" bestFit="1" customWidth="1"/>
    <col min="13828" max="13828" width="14.54296875" bestFit="1" customWidth="1"/>
    <col min="13829" max="13829" width="13.7265625" bestFit="1" customWidth="1"/>
    <col min="13830" max="13830" width="9.1796875" customWidth="1"/>
    <col min="13831" max="13831" width="13.1796875" bestFit="1" customWidth="1"/>
    <col min="13833" max="13833" width="12.26953125" bestFit="1" customWidth="1"/>
    <col min="13834" max="13834" width="10.7265625" bestFit="1" customWidth="1"/>
    <col min="13836" max="13837" width="11.26953125" bestFit="1" customWidth="1"/>
    <col min="14081" max="14081" width="12.1796875" customWidth="1"/>
    <col min="14082" max="14082" width="31.54296875" customWidth="1"/>
    <col min="14083" max="14083" width="9.453125" bestFit="1" customWidth="1"/>
    <col min="14084" max="14084" width="14.54296875" bestFit="1" customWidth="1"/>
    <col min="14085" max="14085" width="13.7265625" bestFit="1" customWidth="1"/>
    <col min="14086" max="14086" width="9.1796875" customWidth="1"/>
    <col min="14087" max="14087" width="13.1796875" bestFit="1" customWidth="1"/>
    <col min="14089" max="14089" width="12.26953125" bestFit="1" customWidth="1"/>
    <col min="14090" max="14090" width="10.7265625" bestFit="1" customWidth="1"/>
    <col min="14092" max="14093" width="11.26953125" bestFit="1" customWidth="1"/>
    <col min="14337" max="14337" width="12.1796875" customWidth="1"/>
    <col min="14338" max="14338" width="31.54296875" customWidth="1"/>
    <col min="14339" max="14339" width="9.453125" bestFit="1" customWidth="1"/>
    <col min="14340" max="14340" width="14.54296875" bestFit="1" customWidth="1"/>
    <col min="14341" max="14341" width="13.7265625" bestFit="1" customWidth="1"/>
    <col min="14342" max="14342" width="9.1796875" customWidth="1"/>
    <col min="14343" max="14343" width="13.1796875" bestFit="1" customWidth="1"/>
    <col min="14345" max="14345" width="12.26953125" bestFit="1" customWidth="1"/>
    <col min="14346" max="14346" width="10.7265625" bestFit="1" customWidth="1"/>
    <col min="14348" max="14349" width="11.26953125" bestFit="1" customWidth="1"/>
    <col min="14593" max="14593" width="12.1796875" customWidth="1"/>
    <col min="14594" max="14594" width="31.54296875" customWidth="1"/>
    <col min="14595" max="14595" width="9.453125" bestFit="1" customWidth="1"/>
    <col min="14596" max="14596" width="14.54296875" bestFit="1" customWidth="1"/>
    <col min="14597" max="14597" width="13.7265625" bestFit="1" customWidth="1"/>
    <col min="14598" max="14598" width="9.1796875" customWidth="1"/>
    <col min="14599" max="14599" width="13.1796875" bestFit="1" customWidth="1"/>
    <col min="14601" max="14601" width="12.26953125" bestFit="1" customWidth="1"/>
    <col min="14602" max="14602" width="10.7265625" bestFit="1" customWidth="1"/>
    <col min="14604" max="14605" width="11.26953125" bestFit="1" customWidth="1"/>
    <col min="14849" max="14849" width="12.1796875" customWidth="1"/>
    <col min="14850" max="14850" width="31.54296875" customWidth="1"/>
    <col min="14851" max="14851" width="9.453125" bestFit="1" customWidth="1"/>
    <col min="14852" max="14852" width="14.54296875" bestFit="1" customWidth="1"/>
    <col min="14853" max="14853" width="13.7265625" bestFit="1" customWidth="1"/>
    <col min="14854" max="14854" width="9.1796875" customWidth="1"/>
    <col min="14855" max="14855" width="13.1796875" bestFit="1" customWidth="1"/>
    <col min="14857" max="14857" width="12.26953125" bestFit="1" customWidth="1"/>
    <col min="14858" max="14858" width="10.7265625" bestFit="1" customWidth="1"/>
    <col min="14860" max="14861" width="11.26953125" bestFit="1" customWidth="1"/>
    <col min="15105" max="15105" width="12.1796875" customWidth="1"/>
    <col min="15106" max="15106" width="31.54296875" customWidth="1"/>
    <col min="15107" max="15107" width="9.453125" bestFit="1" customWidth="1"/>
    <col min="15108" max="15108" width="14.54296875" bestFit="1" customWidth="1"/>
    <col min="15109" max="15109" width="13.7265625" bestFit="1" customWidth="1"/>
    <col min="15110" max="15110" width="9.1796875" customWidth="1"/>
    <col min="15111" max="15111" width="13.1796875" bestFit="1" customWidth="1"/>
    <col min="15113" max="15113" width="12.26953125" bestFit="1" customWidth="1"/>
    <col min="15114" max="15114" width="10.7265625" bestFit="1" customWidth="1"/>
    <col min="15116" max="15117" width="11.26953125" bestFit="1" customWidth="1"/>
    <col min="15361" max="15361" width="12.1796875" customWidth="1"/>
    <col min="15362" max="15362" width="31.54296875" customWidth="1"/>
    <col min="15363" max="15363" width="9.453125" bestFit="1" customWidth="1"/>
    <col min="15364" max="15364" width="14.54296875" bestFit="1" customWidth="1"/>
    <col min="15365" max="15365" width="13.7265625" bestFit="1" customWidth="1"/>
    <col min="15366" max="15366" width="9.1796875" customWidth="1"/>
    <col min="15367" max="15367" width="13.1796875" bestFit="1" customWidth="1"/>
    <col min="15369" max="15369" width="12.26953125" bestFit="1" customWidth="1"/>
    <col min="15370" max="15370" width="10.7265625" bestFit="1" customWidth="1"/>
    <col min="15372" max="15373" width="11.26953125" bestFit="1" customWidth="1"/>
    <col min="15617" max="15617" width="12.1796875" customWidth="1"/>
    <col min="15618" max="15618" width="31.54296875" customWidth="1"/>
    <col min="15619" max="15619" width="9.453125" bestFit="1" customWidth="1"/>
    <col min="15620" max="15620" width="14.54296875" bestFit="1" customWidth="1"/>
    <col min="15621" max="15621" width="13.7265625" bestFit="1" customWidth="1"/>
    <col min="15622" max="15622" width="9.1796875" customWidth="1"/>
    <col min="15623" max="15623" width="13.1796875" bestFit="1" customWidth="1"/>
    <col min="15625" max="15625" width="12.26953125" bestFit="1" customWidth="1"/>
    <col min="15626" max="15626" width="10.7265625" bestFit="1" customWidth="1"/>
    <col min="15628" max="15629" width="11.26953125" bestFit="1" customWidth="1"/>
    <col min="15873" max="15873" width="12.1796875" customWidth="1"/>
    <col min="15874" max="15874" width="31.54296875" customWidth="1"/>
    <col min="15875" max="15875" width="9.453125" bestFit="1" customWidth="1"/>
    <col min="15876" max="15876" width="14.54296875" bestFit="1" customWidth="1"/>
    <col min="15877" max="15877" width="13.7265625" bestFit="1" customWidth="1"/>
    <col min="15878" max="15878" width="9.1796875" customWidth="1"/>
    <col min="15879" max="15879" width="13.1796875" bestFit="1" customWidth="1"/>
    <col min="15881" max="15881" width="12.26953125" bestFit="1" customWidth="1"/>
    <col min="15882" max="15882" width="10.7265625" bestFit="1" customWidth="1"/>
    <col min="15884" max="15885" width="11.26953125" bestFit="1" customWidth="1"/>
    <col min="16129" max="16129" width="12.1796875" customWidth="1"/>
    <col min="16130" max="16130" width="31.54296875" customWidth="1"/>
    <col min="16131" max="16131" width="9.453125" bestFit="1" customWidth="1"/>
    <col min="16132" max="16132" width="14.54296875" bestFit="1" customWidth="1"/>
    <col min="16133" max="16133" width="13.7265625" bestFit="1" customWidth="1"/>
    <col min="16134" max="16134" width="9.1796875" customWidth="1"/>
    <col min="16135" max="16135" width="13.1796875" bestFit="1" customWidth="1"/>
    <col min="16137" max="16137" width="12.26953125" bestFit="1" customWidth="1"/>
    <col min="16138" max="16138" width="10.7265625" bestFit="1" customWidth="1"/>
    <col min="16140" max="16141" width="11.26953125" bestFit="1" customWidth="1"/>
  </cols>
  <sheetData>
    <row r="1" spans="1:13" x14ac:dyDescent="0.35">
      <c r="A1" t="s">
        <v>0</v>
      </c>
    </row>
    <row r="4" spans="1:13" x14ac:dyDescent="0.35">
      <c r="A4" s="3" t="s">
        <v>1</v>
      </c>
      <c r="B4" s="4" t="s">
        <v>2</v>
      </c>
      <c r="C4" s="3" t="s">
        <v>3</v>
      </c>
      <c r="D4" s="3" t="s">
        <v>4</v>
      </c>
      <c r="E4" s="3" t="s">
        <v>5</v>
      </c>
    </row>
    <row r="5" spans="1:13" x14ac:dyDescent="0.35">
      <c r="A5" s="5"/>
      <c r="D5" s="6"/>
      <c r="E5" s="6"/>
    </row>
    <row r="6" spans="1:13" x14ac:dyDescent="0.35">
      <c r="A6" s="7">
        <v>1</v>
      </c>
      <c r="B6" s="8" t="s">
        <v>6</v>
      </c>
      <c r="C6" s="9" t="s">
        <v>7</v>
      </c>
      <c r="D6" s="6">
        <v>0</v>
      </c>
      <c r="E6" s="6"/>
      <c r="G6" t="s">
        <v>8</v>
      </c>
    </row>
    <row r="7" spans="1:13" x14ac:dyDescent="0.35">
      <c r="A7" s="7"/>
      <c r="B7" s="8" t="s">
        <v>9</v>
      </c>
      <c r="C7" s="9" t="s">
        <v>7</v>
      </c>
      <c r="D7" s="6"/>
      <c r="E7" s="6">
        <v>0</v>
      </c>
      <c r="L7" s="10"/>
      <c r="M7" s="10"/>
    </row>
    <row r="8" spans="1:13" x14ac:dyDescent="0.35">
      <c r="A8" s="7"/>
      <c r="B8" s="8"/>
      <c r="C8" s="9"/>
      <c r="D8" s="6"/>
      <c r="E8" s="6"/>
      <c r="L8" s="10"/>
      <c r="M8" s="10"/>
    </row>
    <row r="9" spans="1:13" x14ac:dyDescent="0.35">
      <c r="A9" s="7">
        <v>2</v>
      </c>
      <c r="B9" s="11" t="s">
        <v>10</v>
      </c>
      <c r="C9" s="1">
        <v>74380</v>
      </c>
      <c r="D9" s="12">
        <v>69114.77</v>
      </c>
      <c r="E9" s="6"/>
      <c r="L9" s="10"/>
      <c r="M9" s="10"/>
    </row>
    <row r="10" spans="1:13" x14ac:dyDescent="0.35">
      <c r="A10" s="7"/>
      <c r="B10" t="s">
        <v>11</v>
      </c>
      <c r="C10" s="9" t="s">
        <v>7</v>
      </c>
      <c r="D10" s="12">
        <v>27707.33</v>
      </c>
      <c r="E10" s="6"/>
      <c r="F10" s="13"/>
      <c r="L10" s="10"/>
      <c r="M10" s="10"/>
    </row>
    <row r="11" spans="1:13" x14ac:dyDescent="0.35">
      <c r="A11" s="7"/>
      <c r="B11" t="s">
        <v>12</v>
      </c>
      <c r="C11" s="9" t="s">
        <v>7</v>
      </c>
      <c r="D11" s="12">
        <v>13725.9</v>
      </c>
      <c r="E11" s="6"/>
      <c r="L11" s="10"/>
      <c r="M11" s="10"/>
    </row>
    <row r="12" spans="1:13" x14ac:dyDescent="0.35">
      <c r="A12" s="7"/>
      <c r="B12" s="11" t="s">
        <v>13</v>
      </c>
      <c r="C12" s="9">
        <v>74375</v>
      </c>
      <c r="D12" s="12"/>
      <c r="E12" s="6">
        <v>110548</v>
      </c>
      <c r="L12" s="10"/>
      <c r="M12" s="10"/>
    </row>
    <row r="13" spans="1:13" x14ac:dyDescent="0.35">
      <c r="A13" s="7"/>
      <c r="B13" s="11"/>
      <c r="E13" s="6"/>
      <c r="L13" s="10"/>
      <c r="M13" s="10"/>
    </row>
    <row r="14" spans="1:13" x14ac:dyDescent="0.35">
      <c r="A14" s="7">
        <v>3</v>
      </c>
      <c r="B14" t="s">
        <v>14</v>
      </c>
      <c r="C14" s="9" t="s">
        <v>7</v>
      </c>
      <c r="D14" s="6">
        <v>363.91</v>
      </c>
      <c r="E14" s="6"/>
      <c r="L14" s="10"/>
      <c r="M14" s="10"/>
    </row>
    <row r="15" spans="1:13" x14ac:dyDescent="0.35">
      <c r="A15" s="7"/>
      <c r="B15" t="s">
        <v>15</v>
      </c>
      <c r="C15" s="9">
        <v>73700</v>
      </c>
      <c r="D15" s="6">
        <v>233.21</v>
      </c>
      <c r="E15" s="6"/>
      <c r="L15" s="10"/>
      <c r="M15" s="10"/>
    </row>
    <row r="16" spans="1:13" x14ac:dyDescent="0.35">
      <c r="A16" s="7"/>
      <c r="B16" t="s">
        <v>16</v>
      </c>
      <c r="C16" s="9" t="s">
        <v>7</v>
      </c>
      <c r="D16" s="6"/>
      <c r="E16" s="6">
        <f>+D14+D15</f>
        <v>597.12</v>
      </c>
      <c r="L16" s="10"/>
      <c r="M16" s="10"/>
    </row>
    <row r="17" spans="1:13" x14ac:dyDescent="0.35">
      <c r="A17" s="7"/>
      <c r="C17" s="9"/>
      <c r="D17" s="6"/>
      <c r="E17" s="6"/>
      <c r="L17" s="10"/>
      <c r="M17" s="10"/>
    </row>
    <row r="18" spans="1:13" x14ac:dyDescent="0.35">
      <c r="A18" s="7">
        <v>4</v>
      </c>
      <c r="B18" s="11" t="s">
        <v>17</v>
      </c>
      <c r="C18" s="9" t="s">
        <v>7</v>
      </c>
      <c r="D18" s="6">
        <v>1219.3900000000001</v>
      </c>
      <c r="E18" s="12"/>
    </row>
    <row r="19" spans="1:13" x14ac:dyDescent="0.35">
      <c r="A19" s="14"/>
      <c r="B19" s="11" t="s">
        <v>10</v>
      </c>
      <c r="C19" s="1">
        <v>74380</v>
      </c>
      <c r="D19" s="12"/>
      <c r="E19" s="6">
        <v>1219.3900000000001</v>
      </c>
      <c r="L19" s="10"/>
      <c r="M19" s="10"/>
    </row>
    <row r="21" spans="1:13" x14ac:dyDescent="0.35">
      <c r="A21" s="7">
        <v>5</v>
      </c>
      <c r="B21" t="s">
        <v>18</v>
      </c>
      <c r="C21" s="9" t="s">
        <v>7</v>
      </c>
      <c r="D21" s="6">
        <v>5275.89</v>
      </c>
      <c r="E21" s="6"/>
    </row>
    <row r="22" spans="1:13" x14ac:dyDescent="0.35">
      <c r="A22" s="7"/>
      <c r="B22" t="s">
        <v>16</v>
      </c>
      <c r="C22" s="9" t="s">
        <v>7</v>
      </c>
      <c r="D22" s="6"/>
      <c r="E22" s="6">
        <v>5275.89</v>
      </c>
    </row>
    <row r="23" spans="1:13" x14ac:dyDescent="0.35">
      <c r="A23" s="7"/>
      <c r="C23" s="9"/>
      <c r="D23" s="6"/>
      <c r="E23" s="6"/>
    </row>
    <row r="24" spans="1:13" x14ac:dyDescent="0.35">
      <c r="A24" s="7">
        <v>6</v>
      </c>
      <c r="B24" t="s">
        <v>19</v>
      </c>
      <c r="C24" s="1">
        <v>1200</v>
      </c>
      <c r="D24" s="12"/>
      <c r="E24" s="6">
        <v>14551.36</v>
      </c>
    </row>
    <row r="25" spans="1:13" x14ac:dyDescent="0.35">
      <c r="A25" s="7"/>
      <c r="B25" t="s">
        <v>20</v>
      </c>
      <c r="C25" s="9" t="s">
        <v>7</v>
      </c>
      <c r="D25" s="6">
        <v>14551.36</v>
      </c>
      <c r="E25" s="12"/>
      <c r="F25" s="2" t="s">
        <v>21</v>
      </c>
    </row>
    <row r="26" spans="1:13" x14ac:dyDescent="0.35">
      <c r="A26" s="7"/>
      <c r="C26" s="9"/>
      <c r="D26" s="6"/>
      <c r="E26" s="12"/>
    </row>
    <row r="27" spans="1:13" x14ac:dyDescent="0.35">
      <c r="A27" s="7">
        <v>7</v>
      </c>
      <c r="B27" s="15" t="s">
        <v>22</v>
      </c>
      <c r="C27" s="1">
        <v>76100</v>
      </c>
      <c r="D27" s="6"/>
      <c r="E27" s="6">
        <v>6687.29</v>
      </c>
    </row>
    <row r="28" spans="1:13" x14ac:dyDescent="0.35">
      <c r="B28" s="15" t="s">
        <v>23</v>
      </c>
      <c r="D28" s="6">
        <v>6687.29</v>
      </c>
      <c r="E28" s="6"/>
    </row>
    <row r="29" spans="1:13" x14ac:dyDescent="0.35">
      <c r="A29" s="7"/>
      <c r="B29" s="8"/>
      <c r="C29" s="9"/>
      <c r="D29" s="6"/>
      <c r="E29" s="6"/>
    </row>
    <row r="30" spans="1:13" x14ac:dyDescent="0.35">
      <c r="A30" s="7">
        <v>8</v>
      </c>
      <c r="B30" s="8" t="s">
        <v>24</v>
      </c>
      <c r="C30" s="1">
        <v>74700</v>
      </c>
      <c r="D30" s="6">
        <v>8921.98</v>
      </c>
      <c r="E30" s="6"/>
    </row>
    <row r="31" spans="1:13" x14ac:dyDescent="0.35">
      <c r="A31" s="7"/>
      <c r="B31" s="8" t="s">
        <v>25</v>
      </c>
      <c r="C31" s="9" t="s">
        <v>7</v>
      </c>
      <c r="D31" s="6"/>
      <c r="E31" s="6">
        <v>8921.98</v>
      </c>
      <c r="F31" s="16"/>
      <c r="I31" s="10"/>
      <c r="J31" s="10"/>
    </row>
    <row r="32" spans="1:13" x14ac:dyDescent="0.35">
      <c r="A32" s="7"/>
      <c r="B32" s="8"/>
      <c r="C32" s="9"/>
      <c r="D32" s="6"/>
      <c r="E32" s="6"/>
      <c r="F32" s="16"/>
    </row>
    <row r="33" spans="1:10" x14ac:dyDescent="0.35">
      <c r="A33" s="7">
        <v>9</v>
      </c>
      <c r="B33" s="8" t="s">
        <v>26</v>
      </c>
      <c r="D33" s="6">
        <v>3.97</v>
      </c>
      <c r="E33" s="6"/>
    </row>
    <row r="34" spans="1:10" x14ac:dyDescent="0.35">
      <c r="B34" s="8" t="s">
        <v>27</v>
      </c>
      <c r="D34" s="6"/>
      <c r="E34" s="6">
        <v>3.97</v>
      </c>
      <c r="F34" s="17"/>
    </row>
    <row r="35" spans="1:10" x14ac:dyDescent="0.35">
      <c r="I35" s="10"/>
      <c r="J35" s="10"/>
    </row>
    <row r="36" spans="1:10" x14ac:dyDescent="0.35">
      <c r="A36" s="7">
        <v>10</v>
      </c>
      <c r="B36" t="s">
        <v>28</v>
      </c>
      <c r="C36" s="1">
        <v>2101</v>
      </c>
      <c r="D36" s="18"/>
      <c r="E36" s="6">
        <v>0</v>
      </c>
      <c r="I36" s="10"/>
      <c r="J36" s="10"/>
    </row>
    <row r="37" spans="1:10" x14ac:dyDescent="0.35">
      <c r="A37" s="7"/>
      <c r="B37" s="8" t="s">
        <v>29</v>
      </c>
      <c r="C37" s="1">
        <v>2105</v>
      </c>
      <c r="D37" s="18"/>
      <c r="E37" s="6">
        <v>0</v>
      </c>
      <c r="I37" s="10"/>
      <c r="J37" s="10"/>
    </row>
    <row r="38" spans="1:10" x14ac:dyDescent="0.35">
      <c r="A38" s="7"/>
      <c r="B38" s="8" t="s">
        <v>30</v>
      </c>
      <c r="C38" s="1">
        <v>2103</v>
      </c>
      <c r="D38" s="18"/>
      <c r="E38" s="6">
        <v>0</v>
      </c>
      <c r="I38" s="10"/>
      <c r="J38" s="10"/>
    </row>
    <row r="39" spans="1:10" x14ac:dyDescent="0.35">
      <c r="A39" s="7"/>
      <c r="B39" s="8" t="s">
        <v>31</v>
      </c>
      <c r="C39" s="1">
        <v>2102</v>
      </c>
      <c r="D39" s="18">
        <v>0</v>
      </c>
      <c r="E39" s="6"/>
      <c r="F39" s="2" t="s">
        <v>32</v>
      </c>
      <c r="I39" s="10"/>
      <c r="J39" s="10"/>
    </row>
    <row r="40" spans="1:10" x14ac:dyDescent="0.35">
      <c r="A40" s="7"/>
      <c r="B40" s="8" t="s">
        <v>33</v>
      </c>
      <c r="C40" s="1">
        <v>2104</v>
      </c>
      <c r="D40" s="18">
        <v>0</v>
      </c>
      <c r="E40" s="6"/>
      <c r="F40" s="2" t="s">
        <v>32</v>
      </c>
      <c r="I40" s="10"/>
      <c r="J40" s="10"/>
    </row>
    <row r="41" spans="1:10" x14ac:dyDescent="0.35">
      <c r="A41" s="7"/>
      <c r="B41" s="8" t="s">
        <v>34</v>
      </c>
      <c r="C41" s="1">
        <v>2110</v>
      </c>
      <c r="D41" s="18">
        <v>0</v>
      </c>
      <c r="E41" s="6"/>
      <c r="I41" s="10"/>
      <c r="J41" s="10"/>
    </row>
    <row r="42" spans="1:10" x14ac:dyDescent="0.35">
      <c r="A42" s="7"/>
      <c r="B42" t="s">
        <v>35</v>
      </c>
      <c r="C42" s="9" t="s">
        <v>7</v>
      </c>
      <c r="D42" s="6"/>
      <c r="E42" s="6">
        <v>0</v>
      </c>
      <c r="I42" s="10"/>
      <c r="J42" s="10"/>
    </row>
    <row r="43" spans="1:10" x14ac:dyDescent="0.35">
      <c r="A43" s="7"/>
      <c r="D43" s="6"/>
      <c r="E43" s="6"/>
      <c r="F43" s="17"/>
      <c r="I43" s="10"/>
      <c r="J43" s="10"/>
    </row>
    <row r="44" spans="1:10" x14ac:dyDescent="0.35">
      <c r="A44" s="7"/>
      <c r="B44" t="s">
        <v>36</v>
      </c>
      <c r="C44" s="9" t="s">
        <v>7</v>
      </c>
      <c r="D44" s="6"/>
      <c r="E44" s="6">
        <v>27.42</v>
      </c>
      <c r="I44" s="10"/>
      <c r="J44" s="10"/>
    </row>
    <row r="45" spans="1:10" x14ac:dyDescent="0.35">
      <c r="A45" s="7"/>
      <c r="B45" t="s">
        <v>37</v>
      </c>
      <c r="C45" s="1">
        <v>74400</v>
      </c>
      <c r="D45" s="6">
        <v>27.42</v>
      </c>
      <c r="E45" s="6"/>
      <c r="I45" s="10"/>
      <c r="J45" s="10"/>
    </row>
    <row r="46" spans="1:10" x14ac:dyDescent="0.35">
      <c r="A46" s="7"/>
      <c r="D46" s="6"/>
      <c r="E46" s="6"/>
      <c r="I46" s="10"/>
      <c r="J46" s="10"/>
    </row>
    <row r="47" spans="1:10" x14ac:dyDescent="0.35">
      <c r="A47" s="7"/>
      <c r="B47" t="s">
        <v>38</v>
      </c>
      <c r="C47" s="1">
        <v>2200</v>
      </c>
      <c r="D47" s="6">
        <v>32.04</v>
      </c>
      <c r="E47" s="6"/>
      <c r="I47" s="10"/>
      <c r="J47" s="10"/>
    </row>
    <row r="48" spans="1:10" x14ac:dyDescent="0.35">
      <c r="A48" s="7"/>
      <c r="B48" t="s">
        <v>39</v>
      </c>
      <c r="C48" s="1">
        <v>74500</v>
      </c>
      <c r="D48" s="6"/>
      <c r="E48" s="6">
        <v>32.04</v>
      </c>
      <c r="I48" s="10"/>
      <c r="J48" s="10"/>
    </row>
    <row r="49" spans="1:10" x14ac:dyDescent="0.35">
      <c r="A49" s="7"/>
      <c r="B49" s="8"/>
      <c r="C49" s="9"/>
      <c r="D49" s="6"/>
      <c r="E49" s="6"/>
      <c r="I49" s="10"/>
      <c r="J49" s="10"/>
    </row>
    <row r="50" spans="1:10" x14ac:dyDescent="0.35">
      <c r="A50" s="7">
        <v>11</v>
      </c>
      <c r="B50" s="15" t="s">
        <v>40</v>
      </c>
      <c r="C50" s="9">
        <v>74350</v>
      </c>
      <c r="D50" s="6"/>
      <c r="E50" s="6">
        <v>10590</v>
      </c>
      <c r="I50" s="10"/>
      <c r="J50" s="10"/>
    </row>
    <row r="51" spans="1:10" x14ac:dyDescent="0.35">
      <c r="A51" s="7"/>
      <c r="B51" s="15" t="s">
        <v>41</v>
      </c>
      <c r="C51" s="9">
        <v>74800</v>
      </c>
      <c r="D51" s="6"/>
      <c r="E51" s="6">
        <v>14375</v>
      </c>
      <c r="I51" s="10"/>
      <c r="J51" s="10"/>
    </row>
    <row r="52" spans="1:10" x14ac:dyDescent="0.35">
      <c r="A52" s="7"/>
      <c r="B52" s="15" t="s">
        <v>42</v>
      </c>
      <c r="C52" s="9">
        <v>69500</v>
      </c>
      <c r="D52" s="6"/>
      <c r="E52" s="6">
        <v>19204.53</v>
      </c>
      <c r="I52" s="10"/>
      <c r="J52" s="10"/>
    </row>
    <row r="53" spans="1:10" x14ac:dyDescent="0.35">
      <c r="A53" s="7"/>
      <c r="B53" s="15" t="s">
        <v>43</v>
      </c>
      <c r="C53" s="9">
        <v>70300</v>
      </c>
      <c r="D53" s="6"/>
      <c r="E53" s="6">
        <v>1507.66</v>
      </c>
      <c r="I53" s="10"/>
      <c r="J53" s="10"/>
    </row>
    <row r="54" spans="1:10" x14ac:dyDescent="0.35">
      <c r="A54" s="7"/>
      <c r="B54" s="15" t="s">
        <v>42</v>
      </c>
      <c r="C54" s="9">
        <v>69500</v>
      </c>
      <c r="D54" s="6">
        <v>1507.66</v>
      </c>
      <c r="E54" s="6"/>
      <c r="I54" s="10"/>
      <c r="J54" s="10"/>
    </row>
    <row r="55" spans="1:10" x14ac:dyDescent="0.35">
      <c r="A55" s="7"/>
      <c r="B55" s="15" t="s">
        <v>44</v>
      </c>
      <c r="C55" s="9">
        <v>15200</v>
      </c>
      <c r="D55" s="6">
        <v>14375</v>
      </c>
      <c r="E55" s="6"/>
      <c r="I55" s="10"/>
      <c r="J55" s="10"/>
    </row>
    <row r="56" spans="1:10" x14ac:dyDescent="0.35">
      <c r="A56" s="7"/>
      <c r="B56" s="15" t="s">
        <v>45</v>
      </c>
      <c r="C56" s="9">
        <v>15600</v>
      </c>
      <c r="D56" s="6">
        <v>10590</v>
      </c>
      <c r="E56" s="6"/>
      <c r="I56" s="10"/>
      <c r="J56" s="10"/>
    </row>
    <row r="57" spans="1:10" x14ac:dyDescent="0.35">
      <c r="A57" s="7"/>
      <c r="B57" s="15" t="s">
        <v>46</v>
      </c>
      <c r="C57" s="9">
        <v>15000</v>
      </c>
      <c r="D57" s="6">
        <v>19204.53</v>
      </c>
      <c r="E57" s="6"/>
      <c r="J57" s="10"/>
    </row>
    <row r="58" spans="1:10" x14ac:dyDescent="0.35">
      <c r="A58" s="14"/>
      <c r="D58" s="6"/>
      <c r="E58" s="6"/>
    </row>
    <row r="59" spans="1:10" x14ac:dyDescent="0.35">
      <c r="A59" s="7">
        <v>12</v>
      </c>
      <c r="B59" t="s">
        <v>47</v>
      </c>
      <c r="C59" s="1">
        <v>71850</v>
      </c>
      <c r="D59" s="18"/>
      <c r="E59" s="6">
        <v>582.41</v>
      </c>
    </row>
    <row r="60" spans="1:10" x14ac:dyDescent="0.35">
      <c r="A60" s="7"/>
      <c r="B60" t="s">
        <v>48</v>
      </c>
      <c r="C60" s="9" t="s">
        <v>7</v>
      </c>
      <c r="D60" s="6">
        <v>459.43</v>
      </c>
      <c r="E60" s="6"/>
    </row>
    <row r="61" spans="1:10" x14ac:dyDescent="0.35">
      <c r="B61" t="s">
        <v>49</v>
      </c>
      <c r="C61" s="1">
        <v>71800</v>
      </c>
      <c r="D61" s="18">
        <v>122.98</v>
      </c>
      <c r="E61" s="6"/>
    </row>
    <row r="62" spans="1:10" x14ac:dyDescent="0.35">
      <c r="D62" s="18"/>
      <c r="E62" s="6"/>
    </row>
    <row r="63" spans="1:10" x14ac:dyDescent="0.35">
      <c r="A63" s="7">
        <v>13</v>
      </c>
      <c r="B63" s="15" t="s">
        <v>50</v>
      </c>
      <c r="C63" s="1">
        <v>2000</v>
      </c>
      <c r="D63" s="6">
        <f>SUM(E64:E71)</f>
        <v>56297.759999999995</v>
      </c>
    </row>
    <row r="64" spans="1:10" x14ac:dyDescent="0.35">
      <c r="A64" s="7"/>
      <c r="B64" s="15" t="s">
        <v>51</v>
      </c>
      <c r="C64" s="1">
        <v>74725</v>
      </c>
      <c r="E64" s="6">
        <v>407.83</v>
      </c>
      <c r="F64" s="2" t="s">
        <v>52</v>
      </c>
    </row>
    <row r="65" spans="1:10" x14ac:dyDescent="0.35">
      <c r="A65" s="7"/>
      <c r="B65" s="15" t="s">
        <v>53</v>
      </c>
      <c r="C65" s="1">
        <v>70501</v>
      </c>
      <c r="E65" s="6">
        <v>160.82</v>
      </c>
      <c r="F65" s="2" t="s">
        <v>52</v>
      </c>
    </row>
    <row r="66" spans="1:10" x14ac:dyDescent="0.35">
      <c r="A66" s="7"/>
      <c r="B66" s="15" t="s">
        <v>54</v>
      </c>
      <c r="C66" s="1">
        <v>75500</v>
      </c>
      <c r="E66" s="6">
        <v>180.19</v>
      </c>
      <c r="F66" s="2" t="s">
        <v>52</v>
      </c>
    </row>
    <row r="67" spans="1:10" x14ac:dyDescent="0.35">
      <c r="A67" s="7"/>
      <c r="B67" s="15" t="s">
        <v>54</v>
      </c>
      <c r="C67" s="1">
        <v>75500</v>
      </c>
      <c r="E67" s="6">
        <v>756.18</v>
      </c>
      <c r="F67" s="2" t="s">
        <v>55</v>
      </c>
    </row>
    <row r="68" spans="1:10" x14ac:dyDescent="0.35">
      <c r="A68" s="7"/>
      <c r="B68" s="15" t="s">
        <v>56</v>
      </c>
      <c r="C68" s="1">
        <v>69200</v>
      </c>
      <c r="E68" s="6">
        <v>630</v>
      </c>
      <c r="F68" s="2" t="s">
        <v>57</v>
      </c>
    </row>
    <row r="69" spans="1:10" x14ac:dyDescent="0.35">
      <c r="A69" s="7"/>
      <c r="B69" s="15" t="s">
        <v>58</v>
      </c>
      <c r="C69" s="1">
        <v>69500</v>
      </c>
      <c r="E69" s="6">
        <v>1868.53</v>
      </c>
      <c r="F69" s="2" t="s">
        <v>59</v>
      </c>
    </row>
    <row r="70" spans="1:10" x14ac:dyDescent="0.35">
      <c r="A70" s="7"/>
      <c r="B70" s="15" t="s">
        <v>43</v>
      </c>
      <c r="C70" s="9">
        <v>70300</v>
      </c>
      <c r="E70" s="6">
        <v>21049.82</v>
      </c>
      <c r="F70" s="2" t="s">
        <v>60</v>
      </c>
    </row>
    <row r="71" spans="1:10" x14ac:dyDescent="0.35">
      <c r="A71" s="7"/>
      <c r="B71" s="15" t="s">
        <v>61</v>
      </c>
      <c r="C71" s="1">
        <v>69100</v>
      </c>
      <c r="E71" s="6">
        <v>31244.39</v>
      </c>
      <c r="F71" s="2" t="s">
        <v>62</v>
      </c>
    </row>
    <row r="72" spans="1:10" x14ac:dyDescent="0.35">
      <c r="A72" s="7"/>
      <c r="B72" s="15" t="s">
        <v>50</v>
      </c>
      <c r="C72" s="1">
        <v>2000</v>
      </c>
      <c r="D72" s="6"/>
      <c r="E72" s="6">
        <f>SUM(D73:D91)</f>
        <v>60143.340000000011</v>
      </c>
    </row>
    <row r="73" spans="1:10" x14ac:dyDescent="0.35">
      <c r="A73" s="7"/>
      <c r="B73" s="15" t="s">
        <v>63</v>
      </c>
      <c r="C73" s="1">
        <v>73400</v>
      </c>
      <c r="D73" s="19">
        <f>259.54+258.47+231.8</f>
        <v>749.81</v>
      </c>
      <c r="E73" s="6"/>
      <c r="F73" s="2" t="s">
        <v>64</v>
      </c>
      <c r="I73" s="20"/>
    </row>
    <row r="74" spans="1:10" x14ac:dyDescent="0.35">
      <c r="A74" s="7"/>
      <c r="B74" s="15" t="s">
        <v>65</v>
      </c>
      <c r="C74" s="1">
        <v>70500</v>
      </c>
      <c r="D74" s="19">
        <v>3219.68</v>
      </c>
      <c r="E74" s="6"/>
      <c r="F74" s="2" t="s">
        <v>66</v>
      </c>
      <c r="H74" s="20"/>
      <c r="I74" s="20"/>
    </row>
    <row r="75" spans="1:10" x14ac:dyDescent="0.35">
      <c r="A75" s="7"/>
      <c r="B75" s="15" t="s">
        <v>54</v>
      </c>
      <c r="C75" s="1">
        <v>75500</v>
      </c>
      <c r="D75" s="19">
        <v>1224.58</v>
      </c>
      <c r="E75" s="6"/>
      <c r="F75" s="2" t="s">
        <v>55</v>
      </c>
    </row>
    <row r="76" spans="1:10" x14ac:dyDescent="0.35">
      <c r="A76" s="7"/>
      <c r="B76" s="15" t="s">
        <v>61</v>
      </c>
      <c r="C76" s="1">
        <v>69100</v>
      </c>
      <c r="D76" s="19">
        <f>20582.3+7475.78+2572.77+20.3</f>
        <v>30651.149999999998</v>
      </c>
      <c r="E76" s="6"/>
      <c r="F76" s="2" t="s">
        <v>62</v>
      </c>
    </row>
    <row r="77" spans="1:10" x14ac:dyDescent="0.35">
      <c r="A77" s="7"/>
      <c r="B77" s="15" t="s">
        <v>63</v>
      </c>
      <c r="C77" s="1">
        <v>73400</v>
      </c>
      <c r="D77" s="19">
        <v>362.12</v>
      </c>
      <c r="E77" s="6"/>
      <c r="F77" s="2" t="s">
        <v>64</v>
      </c>
    </row>
    <row r="78" spans="1:10" x14ac:dyDescent="0.35">
      <c r="A78" s="7"/>
      <c r="B78" s="15" t="s">
        <v>56</v>
      </c>
      <c r="C78" s="1">
        <v>69200</v>
      </c>
      <c r="D78" s="19">
        <v>610</v>
      </c>
      <c r="E78" s="6"/>
      <c r="F78" s="2" t="s">
        <v>67</v>
      </c>
      <c r="J78" s="20"/>
    </row>
    <row r="79" spans="1:10" x14ac:dyDescent="0.35">
      <c r="A79" s="7"/>
      <c r="B79" s="15" t="s">
        <v>58</v>
      </c>
      <c r="C79" s="1">
        <v>69500</v>
      </c>
      <c r="D79" s="19">
        <v>3244.26</v>
      </c>
      <c r="E79" s="6"/>
      <c r="F79" s="2" t="s">
        <v>59</v>
      </c>
      <c r="J79" s="20"/>
    </row>
    <row r="80" spans="1:10" x14ac:dyDescent="0.35">
      <c r="A80" s="7"/>
      <c r="B80" s="15" t="s">
        <v>58</v>
      </c>
      <c r="C80" s="1">
        <v>69500</v>
      </c>
      <c r="D80" s="19">
        <v>2247.1999999999998</v>
      </c>
      <c r="E80" s="6"/>
      <c r="F80" s="2" t="s">
        <v>68</v>
      </c>
      <c r="J80" s="20"/>
    </row>
    <row r="81" spans="1:10" x14ac:dyDescent="0.35">
      <c r="A81" s="7"/>
      <c r="B81" s="15" t="s">
        <v>54</v>
      </c>
      <c r="C81" s="1">
        <v>75500</v>
      </c>
      <c r="D81" s="19">
        <v>708.48</v>
      </c>
      <c r="E81" s="6"/>
      <c r="F81" s="2" t="s">
        <v>69</v>
      </c>
      <c r="J81" s="20"/>
    </row>
    <row r="82" spans="1:10" x14ac:dyDescent="0.35">
      <c r="A82" s="7"/>
      <c r="B82" s="15" t="s">
        <v>51</v>
      </c>
      <c r="C82" s="1">
        <v>74725</v>
      </c>
      <c r="D82" s="6">
        <v>494.57</v>
      </c>
      <c r="E82" s="6"/>
      <c r="F82" s="2" t="s">
        <v>70</v>
      </c>
    </row>
    <row r="83" spans="1:10" x14ac:dyDescent="0.35">
      <c r="A83" s="7"/>
      <c r="B83" s="15" t="s">
        <v>65</v>
      </c>
      <c r="C83" s="1">
        <v>70500</v>
      </c>
      <c r="D83" s="6">
        <v>171.16</v>
      </c>
      <c r="E83" s="6"/>
      <c r="F83" s="2" t="s">
        <v>70</v>
      </c>
    </row>
    <row r="84" spans="1:10" x14ac:dyDescent="0.35">
      <c r="A84" s="7"/>
      <c r="B84" s="15" t="s">
        <v>54</v>
      </c>
      <c r="C84" s="1">
        <v>75500</v>
      </c>
      <c r="D84" s="6">
        <v>55.79</v>
      </c>
      <c r="E84" s="6"/>
      <c r="F84" s="2" t="s">
        <v>70</v>
      </c>
    </row>
    <row r="85" spans="1:10" x14ac:dyDescent="0.35">
      <c r="A85" s="7"/>
      <c r="B85" s="15" t="s">
        <v>71</v>
      </c>
      <c r="C85" s="1">
        <v>71700</v>
      </c>
      <c r="D85" s="6">
        <v>167.1</v>
      </c>
      <c r="E85" s="6"/>
      <c r="F85" s="2" t="s">
        <v>70</v>
      </c>
    </row>
    <row r="86" spans="1:10" x14ac:dyDescent="0.35">
      <c r="A86" s="7"/>
      <c r="B86" s="15" t="s">
        <v>53</v>
      </c>
      <c r="C86" s="1">
        <v>70501</v>
      </c>
      <c r="D86" s="6">
        <v>417.04</v>
      </c>
      <c r="E86" s="6"/>
      <c r="F86" s="2" t="s">
        <v>70</v>
      </c>
    </row>
    <row r="87" spans="1:10" x14ac:dyDescent="0.35">
      <c r="A87" s="7"/>
      <c r="B87" s="15" t="s">
        <v>63</v>
      </c>
      <c r="C87" s="1">
        <v>73400</v>
      </c>
      <c r="D87" s="6">
        <v>101.4</v>
      </c>
      <c r="E87" s="6"/>
      <c r="F87" s="2" t="s">
        <v>70</v>
      </c>
    </row>
    <row r="88" spans="1:10" x14ac:dyDescent="0.35">
      <c r="A88" s="7"/>
      <c r="B88" s="15" t="s">
        <v>40</v>
      </c>
      <c r="C88" s="1">
        <v>74350</v>
      </c>
      <c r="D88" s="6">
        <v>771.71</v>
      </c>
      <c r="E88"/>
      <c r="F88" s="2" t="s">
        <v>70</v>
      </c>
    </row>
    <row r="89" spans="1:10" x14ac:dyDescent="0.35">
      <c r="A89" s="7"/>
      <c r="B89" s="15" t="s">
        <v>71</v>
      </c>
      <c r="C89" s="1">
        <v>71700</v>
      </c>
      <c r="D89" s="6">
        <v>1392.84</v>
      </c>
      <c r="E89"/>
      <c r="F89" s="2" t="s">
        <v>72</v>
      </c>
    </row>
    <row r="90" spans="1:10" x14ac:dyDescent="0.35">
      <c r="A90" s="7"/>
      <c r="B90" s="15" t="s">
        <v>58</v>
      </c>
      <c r="C90" s="1">
        <v>69500</v>
      </c>
      <c r="D90" s="6">
        <v>589.19000000000005</v>
      </c>
      <c r="E90"/>
      <c r="F90" s="2" t="s">
        <v>59</v>
      </c>
    </row>
    <row r="91" spans="1:10" x14ac:dyDescent="0.35">
      <c r="A91" s="7"/>
      <c r="B91" s="15" t="s">
        <v>61</v>
      </c>
      <c r="C91" s="1">
        <v>69100</v>
      </c>
      <c r="D91" s="6">
        <v>12965.26</v>
      </c>
      <c r="E91" s="6"/>
      <c r="F91" s="2" t="s">
        <v>73</v>
      </c>
    </row>
    <row r="92" spans="1:10" x14ac:dyDescent="0.35">
      <c r="A92" s="7"/>
      <c r="B92" s="8"/>
      <c r="D92" s="6"/>
      <c r="E92" s="6"/>
    </row>
    <row r="93" spans="1:10" x14ac:dyDescent="0.35">
      <c r="A93" s="7">
        <v>14</v>
      </c>
      <c r="B93" s="8" t="s">
        <v>22</v>
      </c>
      <c r="C93" s="1">
        <v>76100</v>
      </c>
      <c r="D93" s="6">
        <v>0</v>
      </c>
      <c r="E93" s="6"/>
      <c r="G93" t="s">
        <v>74</v>
      </c>
    </row>
    <row r="94" spans="1:10" x14ac:dyDescent="0.35">
      <c r="A94" s="15"/>
      <c r="B94" s="8" t="s">
        <v>16</v>
      </c>
      <c r="D94" s="6"/>
      <c r="E94" s="6">
        <v>0</v>
      </c>
    </row>
    <row r="95" spans="1:10" x14ac:dyDescent="0.35">
      <c r="A95" s="15"/>
      <c r="B95" s="8"/>
      <c r="D95" s="6"/>
      <c r="E95" s="6"/>
    </row>
    <row r="96" spans="1:10" x14ac:dyDescent="0.35">
      <c r="A96" s="7">
        <v>15</v>
      </c>
      <c r="B96" s="8" t="s">
        <v>75</v>
      </c>
      <c r="D96" s="6"/>
      <c r="E96" s="6">
        <v>2</v>
      </c>
    </row>
    <row r="97" spans="1:9" x14ac:dyDescent="0.35">
      <c r="A97" s="7"/>
      <c r="B97" s="8" t="s">
        <v>76</v>
      </c>
      <c r="C97" s="1">
        <v>73600</v>
      </c>
      <c r="D97" s="6">
        <v>2</v>
      </c>
      <c r="E97" s="6"/>
    </row>
    <row r="98" spans="1:9" x14ac:dyDescent="0.35">
      <c r="A98" s="7"/>
      <c r="B98" s="8" t="s">
        <v>77</v>
      </c>
      <c r="D98" s="6"/>
      <c r="E98" s="6"/>
    </row>
    <row r="99" spans="1:9" x14ac:dyDescent="0.35">
      <c r="A99" s="15"/>
      <c r="B99" s="8"/>
      <c r="D99" s="6"/>
      <c r="E99" s="6"/>
    </row>
    <row r="100" spans="1:9" x14ac:dyDescent="0.35">
      <c r="A100" s="7">
        <v>16</v>
      </c>
      <c r="B100" s="8" t="s">
        <v>78</v>
      </c>
      <c r="C100" s="1">
        <v>72400</v>
      </c>
      <c r="D100" s="6"/>
      <c r="E100" s="6">
        <v>68.25</v>
      </c>
      <c r="I100" s="10"/>
    </row>
    <row r="101" spans="1:9" x14ac:dyDescent="0.35">
      <c r="A101" s="7"/>
      <c r="B101" s="8" t="s">
        <v>71</v>
      </c>
      <c r="C101" s="1">
        <v>71700</v>
      </c>
      <c r="D101" s="6">
        <v>68.25</v>
      </c>
      <c r="E101" s="6"/>
      <c r="I101" s="10"/>
    </row>
    <row r="102" spans="1:9" x14ac:dyDescent="0.35">
      <c r="A102" s="7"/>
      <c r="B102" s="8" t="s">
        <v>79</v>
      </c>
      <c r="D102" s="6"/>
      <c r="E102" s="6"/>
      <c r="I102" s="10"/>
    </row>
    <row r="103" spans="1:9" x14ac:dyDescent="0.35">
      <c r="A103" s="7"/>
      <c r="B103" s="8"/>
      <c r="D103" s="6"/>
      <c r="E103" s="6"/>
      <c r="I103" s="10"/>
    </row>
    <row r="104" spans="1:9" x14ac:dyDescent="0.35">
      <c r="A104" s="7">
        <v>17</v>
      </c>
      <c r="B104" s="8" t="s">
        <v>80</v>
      </c>
      <c r="C104" s="1">
        <v>73650</v>
      </c>
      <c r="D104" s="6">
        <v>8</v>
      </c>
      <c r="E104" s="6"/>
      <c r="I104" s="10"/>
    </row>
    <row r="105" spans="1:9" x14ac:dyDescent="0.35">
      <c r="A105" s="7"/>
      <c r="B105" s="8" t="s">
        <v>81</v>
      </c>
      <c r="D105" s="6"/>
      <c r="E105" s="6">
        <v>8</v>
      </c>
      <c r="I105" s="10"/>
    </row>
    <row r="106" spans="1:9" x14ac:dyDescent="0.35">
      <c r="A106" s="7"/>
      <c r="B106" s="8" t="s">
        <v>82</v>
      </c>
      <c r="D106" s="6"/>
      <c r="E106" s="6"/>
      <c r="I106" s="10"/>
    </row>
    <row r="107" spans="1:9" x14ac:dyDescent="0.35">
      <c r="A107" s="7"/>
      <c r="B107" s="8"/>
      <c r="D107" s="6"/>
      <c r="E107" s="6"/>
      <c r="I107" s="10"/>
    </row>
    <row r="108" spans="1:9" x14ac:dyDescent="0.35">
      <c r="A108" s="15"/>
      <c r="B108" s="15"/>
      <c r="D108" s="21"/>
      <c r="E108" s="22"/>
    </row>
    <row r="109" spans="1:9" x14ac:dyDescent="0.35">
      <c r="A109" s="14"/>
      <c r="D109" s="6">
        <f>SUM(D5:D108)</f>
        <v>310643.41000000003</v>
      </c>
      <c r="E109" s="6">
        <f>SUM(E5:E108)</f>
        <v>310643.41000000009</v>
      </c>
    </row>
    <row r="110" spans="1:9" x14ac:dyDescent="0.35">
      <c r="A110" s="14"/>
      <c r="D110" s="6"/>
      <c r="E110" s="6">
        <f>SUM(D109-E109)</f>
        <v>-5.8207660913467407E-11</v>
      </c>
    </row>
    <row r="111" spans="1:9" x14ac:dyDescent="0.35">
      <c r="A111" s="15"/>
      <c r="B111" s="15"/>
    </row>
    <row r="112" spans="1:9" x14ac:dyDescent="0.35">
      <c r="A112" s="15"/>
      <c r="B112" s="15"/>
    </row>
    <row r="113" spans="1:7" x14ac:dyDescent="0.35">
      <c r="A113" s="14">
        <v>1</v>
      </c>
      <c r="B113" t="s">
        <v>83</v>
      </c>
    </row>
    <row r="114" spans="1:7" x14ac:dyDescent="0.35">
      <c r="A114" s="14"/>
      <c r="B114" t="s">
        <v>84</v>
      </c>
    </row>
    <row r="115" spans="1:7" x14ac:dyDescent="0.35">
      <c r="A115" s="14"/>
      <c r="B115" t="s">
        <v>85</v>
      </c>
    </row>
    <row r="116" spans="1:7" x14ac:dyDescent="0.35">
      <c r="A116" s="14"/>
    </row>
    <row r="117" spans="1:7" x14ac:dyDescent="0.35">
      <c r="A117" s="14">
        <v>2</v>
      </c>
      <c r="B117" t="s">
        <v>86</v>
      </c>
    </row>
    <row r="118" spans="1:7" x14ac:dyDescent="0.35">
      <c r="B118" t="s">
        <v>87</v>
      </c>
    </row>
    <row r="119" spans="1:7" x14ac:dyDescent="0.35">
      <c r="B119" t="s">
        <v>88</v>
      </c>
    </row>
    <row r="120" spans="1:7" x14ac:dyDescent="0.35">
      <c r="B120" t="s">
        <v>89</v>
      </c>
    </row>
    <row r="121" spans="1:7" x14ac:dyDescent="0.35">
      <c r="B121" t="s">
        <v>90</v>
      </c>
    </row>
    <row r="123" spans="1:7" x14ac:dyDescent="0.35">
      <c r="A123" s="14">
        <v>3</v>
      </c>
      <c r="B123" t="s">
        <v>91</v>
      </c>
    </row>
    <row r="124" spans="1:7" x14ac:dyDescent="0.35">
      <c r="A124" s="14"/>
      <c r="B124" t="s">
        <v>92</v>
      </c>
      <c r="G124" s="15"/>
    </row>
    <row r="125" spans="1:7" x14ac:dyDescent="0.35">
      <c r="A125" s="14"/>
      <c r="B125" t="s">
        <v>93</v>
      </c>
    </row>
    <row r="126" spans="1:7" x14ac:dyDescent="0.35">
      <c r="A126" s="14"/>
      <c r="B126" t="s">
        <v>94</v>
      </c>
    </row>
    <row r="127" spans="1:7" x14ac:dyDescent="0.35">
      <c r="A127" s="14"/>
      <c r="B127" s="15" t="s">
        <v>95</v>
      </c>
    </row>
    <row r="128" spans="1:7" x14ac:dyDescent="0.35">
      <c r="A128" s="14"/>
      <c r="B128" s="15"/>
    </row>
    <row r="129" spans="1:2" x14ac:dyDescent="0.35">
      <c r="A129" s="14">
        <v>4</v>
      </c>
      <c r="B129" t="s">
        <v>96</v>
      </c>
    </row>
    <row r="130" spans="1:2" x14ac:dyDescent="0.35">
      <c r="A130" s="14"/>
      <c r="B130" t="s">
        <v>97</v>
      </c>
    </row>
    <row r="131" spans="1:2" x14ac:dyDescent="0.35">
      <c r="A131" s="14"/>
    </row>
    <row r="132" spans="1:2" x14ac:dyDescent="0.35">
      <c r="A132" s="14">
        <v>5</v>
      </c>
      <c r="B132" t="s">
        <v>98</v>
      </c>
    </row>
    <row r="133" spans="1:2" x14ac:dyDescent="0.35">
      <c r="A133" s="14"/>
    </row>
    <row r="134" spans="1:2" x14ac:dyDescent="0.35">
      <c r="A134" s="14">
        <v>6</v>
      </c>
      <c r="B134" t="s">
        <v>99</v>
      </c>
    </row>
    <row r="135" spans="1:2" x14ac:dyDescent="0.35">
      <c r="A135" s="14"/>
      <c r="B135" t="s">
        <v>100</v>
      </c>
    </row>
    <row r="136" spans="1:2" x14ac:dyDescent="0.35">
      <c r="A136" s="14"/>
    </row>
    <row r="137" spans="1:2" x14ac:dyDescent="0.35">
      <c r="A137" s="14">
        <v>7</v>
      </c>
      <c r="B137" t="s">
        <v>101</v>
      </c>
    </row>
    <row r="138" spans="1:2" x14ac:dyDescent="0.35">
      <c r="A138" s="14"/>
    </row>
    <row r="139" spans="1:2" x14ac:dyDescent="0.35">
      <c r="A139" s="14">
        <v>8</v>
      </c>
      <c r="B139" t="s">
        <v>102</v>
      </c>
    </row>
    <row r="140" spans="1:2" x14ac:dyDescent="0.35">
      <c r="A140" s="14"/>
    </row>
    <row r="141" spans="1:2" x14ac:dyDescent="0.35">
      <c r="A141" s="14">
        <v>9</v>
      </c>
      <c r="B141" t="s">
        <v>103</v>
      </c>
    </row>
    <row r="142" spans="1:2" x14ac:dyDescent="0.35">
      <c r="A142" s="14"/>
    </row>
    <row r="143" spans="1:2" x14ac:dyDescent="0.35">
      <c r="A143" s="14">
        <v>10</v>
      </c>
      <c r="B143" t="s">
        <v>104</v>
      </c>
    </row>
    <row r="144" spans="1:2" x14ac:dyDescent="0.35">
      <c r="A144" s="14"/>
      <c r="B144" t="s">
        <v>105</v>
      </c>
    </row>
    <row r="145" spans="1:2" x14ac:dyDescent="0.35">
      <c r="A145" s="14"/>
    </row>
    <row r="146" spans="1:2" x14ac:dyDescent="0.35">
      <c r="A146" s="23">
        <v>11</v>
      </c>
      <c r="B146" t="s">
        <v>106</v>
      </c>
    </row>
    <row r="147" spans="1:2" x14ac:dyDescent="0.35">
      <c r="A147" s="14"/>
      <c r="B147" t="s">
        <v>107</v>
      </c>
    </row>
    <row r="148" spans="1:2" x14ac:dyDescent="0.35">
      <c r="A148" s="14"/>
      <c r="B148" t="s">
        <v>108</v>
      </c>
    </row>
    <row r="149" spans="1:2" x14ac:dyDescent="0.35">
      <c r="A149" s="14"/>
    </row>
    <row r="150" spans="1:2" x14ac:dyDescent="0.35">
      <c r="A150" s="14">
        <v>12</v>
      </c>
      <c r="B150" t="s">
        <v>109</v>
      </c>
    </row>
    <row r="151" spans="1:2" x14ac:dyDescent="0.35">
      <c r="A151" s="14"/>
    </row>
    <row r="152" spans="1:2" x14ac:dyDescent="0.35">
      <c r="A152" s="14">
        <v>13</v>
      </c>
      <c r="B152" t="s">
        <v>110</v>
      </c>
    </row>
    <row r="153" spans="1:2" x14ac:dyDescent="0.35">
      <c r="A153" s="14"/>
      <c r="B153" t="s">
        <v>111</v>
      </c>
    </row>
    <row r="154" spans="1:2" x14ac:dyDescent="0.35">
      <c r="A154" s="14"/>
      <c r="B154" t="s">
        <v>112</v>
      </c>
    </row>
    <row r="155" spans="1:2" x14ac:dyDescent="0.35">
      <c r="A155" s="14"/>
      <c r="B155" t="s">
        <v>113</v>
      </c>
    </row>
    <row r="156" spans="1:2" x14ac:dyDescent="0.35">
      <c r="A156" s="14"/>
    </row>
    <row r="157" spans="1:2" x14ac:dyDescent="0.35">
      <c r="A157" s="14">
        <v>14</v>
      </c>
      <c r="B157" t="s">
        <v>114</v>
      </c>
    </row>
    <row r="158" spans="1:2" x14ac:dyDescent="0.35">
      <c r="A158" s="14"/>
      <c r="B158" t="s">
        <v>115</v>
      </c>
    </row>
    <row r="159" spans="1:2" x14ac:dyDescent="0.35">
      <c r="A159" s="14"/>
    </row>
    <row r="160" spans="1:2" x14ac:dyDescent="0.35">
      <c r="A160" s="24" t="s">
        <v>116</v>
      </c>
      <c r="B160" t="s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5"/>
  <sheetViews>
    <sheetView tabSelected="1" workbookViewId="0">
      <selection activeCell="D14" sqref="D14"/>
    </sheetView>
  </sheetViews>
  <sheetFormatPr defaultRowHeight="14.5" x14ac:dyDescent="0.35"/>
  <cols>
    <col min="1" max="1" width="12.1796875" customWidth="1"/>
    <col min="2" max="2" width="31.54296875" customWidth="1"/>
    <col min="3" max="3" width="9.453125" style="1" bestFit="1" customWidth="1"/>
    <col min="4" max="4" width="14.54296875" style="1" bestFit="1" customWidth="1"/>
    <col min="5" max="5" width="13.7265625" style="1" bestFit="1" customWidth="1"/>
    <col min="6" max="6" width="9.1796875" style="2" customWidth="1"/>
    <col min="7" max="7" width="13.1796875" bestFit="1" customWidth="1"/>
    <col min="9" max="9" width="12.26953125" bestFit="1" customWidth="1"/>
    <col min="10" max="10" width="10.7265625" bestFit="1" customWidth="1"/>
    <col min="12" max="13" width="11.26953125" bestFit="1" customWidth="1"/>
    <col min="257" max="257" width="12.1796875" customWidth="1"/>
    <col min="258" max="258" width="31.54296875" customWidth="1"/>
    <col min="259" max="259" width="9.453125" bestFit="1" customWidth="1"/>
    <col min="260" max="260" width="14.54296875" bestFit="1" customWidth="1"/>
    <col min="261" max="261" width="13.7265625" bestFit="1" customWidth="1"/>
    <col min="262" max="262" width="9.1796875" customWidth="1"/>
    <col min="263" max="263" width="13.1796875" bestFit="1" customWidth="1"/>
    <col min="265" max="265" width="12.26953125" bestFit="1" customWidth="1"/>
    <col min="266" max="266" width="10.7265625" bestFit="1" customWidth="1"/>
    <col min="268" max="269" width="11.26953125" bestFit="1" customWidth="1"/>
    <col min="513" max="513" width="12.1796875" customWidth="1"/>
    <col min="514" max="514" width="31.54296875" customWidth="1"/>
    <col min="515" max="515" width="9.453125" bestFit="1" customWidth="1"/>
    <col min="516" max="516" width="14.54296875" bestFit="1" customWidth="1"/>
    <col min="517" max="517" width="13.7265625" bestFit="1" customWidth="1"/>
    <col min="518" max="518" width="9.1796875" customWidth="1"/>
    <col min="519" max="519" width="13.1796875" bestFit="1" customWidth="1"/>
    <col min="521" max="521" width="12.26953125" bestFit="1" customWidth="1"/>
    <col min="522" max="522" width="10.7265625" bestFit="1" customWidth="1"/>
    <col min="524" max="525" width="11.26953125" bestFit="1" customWidth="1"/>
    <col min="769" max="769" width="12.1796875" customWidth="1"/>
    <col min="770" max="770" width="31.54296875" customWidth="1"/>
    <col min="771" max="771" width="9.453125" bestFit="1" customWidth="1"/>
    <col min="772" max="772" width="14.54296875" bestFit="1" customWidth="1"/>
    <col min="773" max="773" width="13.7265625" bestFit="1" customWidth="1"/>
    <col min="774" max="774" width="9.1796875" customWidth="1"/>
    <col min="775" max="775" width="13.1796875" bestFit="1" customWidth="1"/>
    <col min="777" max="777" width="12.26953125" bestFit="1" customWidth="1"/>
    <col min="778" max="778" width="10.7265625" bestFit="1" customWidth="1"/>
    <col min="780" max="781" width="11.26953125" bestFit="1" customWidth="1"/>
    <col min="1025" max="1025" width="12.1796875" customWidth="1"/>
    <col min="1026" max="1026" width="31.54296875" customWidth="1"/>
    <col min="1027" max="1027" width="9.453125" bestFit="1" customWidth="1"/>
    <col min="1028" max="1028" width="14.54296875" bestFit="1" customWidth="1"/>
    <col min="1029" max="1029" width="13.7265625" bestFit="1" customWidth="1"/>
    <col min="1030" max="1030" width="9.1796875" customWidth="1"/>
    <col min="1031" max="1031" width="13.1796875" bestFit="1" customWidth="1"/>
    <col min="1033" max="1033" width="12.26953125" bestFit="1" customWidth="1"/>
    <col min="1034" max="1034" width="10.7265625" bestFit="1" customWidth="1"/>
    <col min="1036" max="1037" width="11.26953125" bestFit="1" customWidth="1"/>
    <col min="1281" max="1281" width="12.1796875" customWidth="1"/>
    <col min="1282" max="1282" width="31.54296875" customWidth="1"/>
    <col min="1283" max="1283" width="9.453125" bestFit="1" customWidth="1"/>
    <col min="1284" max="1284" width="14.54296875" bestFit="1" customWidth="1"/>
    <col min="1285" max="1285" width="13.7265625" bestFit="1" customWidth="1"/>
    <col min="1286" max="1286" width="9.1796875" customWidth="1"/>
    <col min="1287" max="1287" width="13.1796875" bestFit="1" customWidth="1"/>
    <col min="1289" max="1289" width="12.26953125" bestFit="1" customWidth="1"/>
    <col min="1290" max="1290" width="10.7265625" bestFit="1" customWidth="1"/>
    <col min="1292" max="1293" width="11.26953125" bestFit="1" customWidth="1"/>
    <col min="1537" max="1537" width="12.1796875" customWidth="1"/>
    <col min="1538" max="1538" width="31.54296875" customWidth="1"/>
    <col min="1539" max="1539" width="9.453125" bestFit="1" customWidth="1"/>
    <col min="1540" max="1540" width="14.54296875" bestFit="1" customWidth="1"/>
    <col min="1541" max="1541" width="13.7265625" bestFit="1" customWidth="1"/>
    <col min="1542" max="1542" width="9.1796875" customWidth="1"/>
    <col min="1543" max="1543" width="13.1796875" bestFit="1" customWidth="1"/>
    <col min="1545" max="1545" width="12.26953125" bestFit="1" customWidth="1"/>
    <col min="1546" max="1546" width="10.7265625" bestFit="1" customWidth="1"/>
    <col min="1548" max="1549" width="11.26953125" bestFit="1" customWidth="1"/>
    <col min="1793" max="1793" width="12.1796875" customWidth="1"/>
    <col min="1794" max="1794" width="31.54296875" customWidth="1"/>
    <col min="1795" max="1795" width="9.453125" bestFit="1" customWidth="1"/>
    <col min="1796" max="1796" width="14.54296875" bestFit="1" customWidth="1"/>
    <col min="1797" max="1797" width="13.7265625" bestFit="1" customWidth="1"/>
    <col min="1798" max="1798" width="9.1796875" customWidth="1"/>
    <col min="1799" max="1799" width="13.1796875" bestFit="1" customWidth="1"/>
    <col min="1801" max="1801" width="12.26953125" bestFit="1" customWidth="1"/>
    <col min="1802" max="1802" width="10.7265625" bestFit="1" customWidth="1"/>
    <col min="1804" max="1805" width="11.26953125" bestFit="1" customWidth="1"/>
    <col min="2049" max="2049" width="12.1796875" customWidth="1"/>
    <col min="2050" max="2050" width="31.54296875" customWidth="1"/>
    <col min="2051" max="2051" width="9.453125" bestFit="1" customWidth="1"/>
    <col min="2052" max="2052" width="14.54296875" bestFit="1" customWidth="1"/>
    <col min="2053" max="2053" width="13.7265625" bestFit="1" customWidth="1"/>
    <col min="2054" max="2054" width="9.1796875" customWidth="1"/>
    <col min="2055" max="2055" width="13.1796875" bestFit="1" customWidth="1"/>
    <col min="2057" max="2057" width="12.26953125" bestFit="1" customWidth="1"/>
    <col min="2058" max="2058" width="10.7265625" bestFit="1" customWidth="1"/>
    <col min="2060" max="2061" width="11.26953125" bestFit="1" customWidth="1"/>
    <col min="2305" max="2305" width="12.1796875" customWidth="1"/>
    <col min="2306" max="2306" width="31.54296875" customWidth="1"/>
    <col min="2307" max="2307" width="9.453125" bestFit="1" customWidth="1"/>
    <col min="2308" max="2308" width="14.54296875" bestFit="1" customWidth="1"/>
    <col min="2309" max="2309" width="13.7265625" bestFit="1" customWidth="1"/>
    <col min="2310" max="2310" width="9.1796875" customWidth="1"/>
    <col min="2311" max="2311" width="13.1796875" bestFit="1" customWidth="1"/>
    <col min="2313" max="2313" width="12.26953125" bestFit="1" customWidth="1"/>
    <col min="2314" max="2314" width="10.7265625" bestFit="1" customWidth="1"/>
    <col min="2316" max="2317" width="11.26953125" bestFit="1" customWidth="1"/>
    <col min="2561" max="2561" width="12.1796875" customWidth="1"/>
    <col min="2562" max="2562" width="31.54296875" customWidth="1"/>
    <col min="2563" max="2563" width="9.453125" bestFit="1" customWidth="1"/>
    <col min="2564" max="2564" width="14.54296875" bestFit="1" customWidth="1"/>
    <col min="2565" max="2565" width="13.7265625" bestFit="1" customWidth="1"/>
    <col min="2566" max="2566" width="9.1796875" customWidth="1"/>
    <col min="2567" max="2567" width="13.1796875" bestFit="1" customWidth="1"/>
    <col min="2569" max="2569" width="12.26953125" bestFit="1" customWidth="1"/>
    <col min="2570" max="2570" width="10.7265625" bestFit="1" customWidth="1"/>
    <col min="2572" max="2573" width="11.26953125" bestFit="1" customWidth="1"/>
    <col min="2817" max="2817" width="12.1796875" customWidth="1"/>
    <col min="2818" max="2818" width="31.54296875" customWidth="1"/>
    <col min="2819" max="2819" width="9.453125" bestFit="1" customWidth="1"/>
    <col min="2820" max="2820" width="14.54296875" bestFit="1" customWidth="1"/>
    <col min="2821" max="2821" width="13.7265625" bestFit="1" customWidth="1"/>
    <col min="2822" max="2822" width="9.1796875" customWidth="1"/>
    <col min="2823" max="2823" width="13.1796875" bestFit="1" customWidth="1"/>
    <col min="2825" max="2825" width="12.26953125" bestFit="1" customWidth="1"/>
    <col min="2826" max="2826" width="10.7265625" bestFit="1" customWidth="1"/>
    <col min="2828" max="2829" width="11.26953125" bestFit="1" customWidth="1"/>
    <col min="3073" max="3073" width="12.1796875" customWidth="1"/>
    <col min="3074" max="3074" width="31.54296875" customWidth="1"/>
    <col min="3075" max="3075" width="9.453125" bestFit="1" customWidth="1"/>
    <col min="3076" max="3076" width="14.54296875" bestFit="1" customWidth="1"/>
    <col min="3077" max="3077" width="13.7265625" bestFit="1" customWidth="1"/>
    <col min="3078" max="3078" width="9.1796875" customWidth="1"/>
    <col min="3079" max="3079" width="13.1796875" bestFit="1" customWidth="1"/>
    <col min="3081" max="3081" width="12.26953125" bestFit="1" customWidth="1"/>
    <col min="3082" max="3082" width="10.7265625" bestFit="1" customWidth="1"/>
    <col min="3084" max="3085" width="11.26953125" bestFit="1" customWidth="1"/>
    <col min="3329" max="3329" width="12.1796875" customWidth="1"/>
    <col min="3330" max="3330" width="31.54296875" customWidth="1"/>
    <col min="3331" max="3331" width="9.453125" bestFit="1" customWidth="1"/>
    <col min="3332" max="3332" width="14.54296875" bestFit="1" customWidth="1"/>
    <col min="3333" max="3333" width="13.7265625" bestFit="1" customWidth="1"/>
    <col min="3334" max="3334" width="9.1796875" customWidth="1"/>
    <col min="3335" max="3335" width="13.1796875" bestFit="1" customWidth="1"/>
    <col min="3337" max="3337" width="12.26953125" bestFit="1" customWidth="1"/>
    <col min="3338" max="3338" width="10.7265625" bestFit="1" customWidth="1"/>
    <col min="3340" max="3341" width="11.26953125" bestFit="1" customWidth="1"/>
    <col min="3585" max="3585" width="12.1796875" customWidth="1"/>
    <col min="3586" max="3586" width="31.54296875" customWidth="1"/>
    <col min="3587" max="3587" width="9.453125" bestFit="1" customWidth="1"/>
    <col min="3588" max="3588" width="14.54296875" bestFit="1" customWidth="1"/>
    <col min="3589" max="3589" width="13.7265625" bestFit="1" customWidth="1"/>
    <col min="3590" max="3590" width="9.1796875" customWidth="1"/>
    <col min="3591" max="3591" width="13.1796875" bestFit="1" customWidth="1"/>
    <col min="3593" max="3593" width="12.26953125" bestFit="1" customWidth="1"/>
    <col min="3594" max="3594" width="10.7265625" bestFit="1" customWidth="1"/>
    <col min="3596" max="3597" width="11.26953125" bestFit="1" customWidth="1"/>
    <col min="3841" max="3841" width="12.1796875" customWidth="1"/>
    <col min="3842" max="3842" width="31.54296875" customWidth="1"/>
    <col min="3843" max="3843" width="9.453125" bestFit="1" customWidth="1"/>
    <col min="3844" max="3844" width="14.54296875" bestFit="1" customWidth="1"/>
    <col min="3845" max="3845" width="13.7265625" bestFit="1" customWidth="1"/>
    <col min="3846" max="3846" width="9.1796875" customWidth="1"/>
    <col min="3847" max="3847" width="13.1796875" bestFit="1" customWidth="1"/>
    <col min="3849" max="3849" width="12.26953125" bestFit="1" customWidth="1"/>
    <col min="3850" max="3850" width="10.7265625" bestFit="1" customWidth="1"/>
    <col min="3852" max="3853" width="11.26953125" bestFit="1" customWidth="1"/>
    <col min="4097" max="4097" width="12.1796875" customWidth="1"/>
    <col min="4098" max="4098" width="31.54296875" customWidth="1"/>
    <col min="4099" max="4099" width="9.453125" bestFit="1" customWidth="1"/>
    <col min="4100" max="4100" width="14.54296875" bestFit="1" customWidth="1"/>
    <col min="4101" max="4101" width="13.7265625" bestFit="1" customWidth="1"/>
    <col min="4102" max="4102" width="9.1796875" customWidth="1"/>
    <col min="4103" max="4103" width="13.1796875" bestFit="1" customWidth="1"/>
    <col min="4105" max="4105" width="12.26953125" bestFit="1" customWidth="1"/>
    <col min="4106" max="4106" width="10.7265625" bestFit="1" customWidth="1"/>
    <col min="4108" max="4109" width="11.26953125" bestFit="1" customWidth="1"/>
    <col min="4353" max="4353" width="12.1796875" customWidth="1"/>
    <col min="4354" max="4354" width="31.54296875" customWidth="1"/>
    <col min="4355" max="4355" width="9.453125" bestFit="1" customWidth="1"/>
    <col min="4356" max="4356" width="14.54296875" bestFit="1" customWidth="1"/>
    <col min="4357" max="4357" width="13.7265625" bestFit="1" customWidth="1"/>
    <col min="4358" max="4358" width="9.1796875" customWidth="1"/>
    <col min="4359" max="4359" width="13.1796875" bestFit="1" customWidth="1"/>
    <col min="4361" max="4361" width="12.26953125" bestFit="1" customWidth="1"/>
    <col min="4362" max="4362" width="10.7265625" bestFit="1" customWidth="1"/>
    <col min="4364" max="4365" width="11.26953125" bestFit="1" customWidth="1"/>
    <col min="4609" max="4609" width="12.1796875" customWidth="1"/>
    <col min="4610" max="4610" width="31.54296875" customWidth="1"/>
    <col min="4611" max="4611" width="9.453125" bestFit="1" customWidth="1"/>
    <col min="4612" max="4612" width="14.54296875" bestFit="1" customWidth="1"/>
    <col min="4613" max="4613" width="13.7265625" bestFit="1" customWidth="1"/>
    <col min="4614" max="4614" width="9.1796875" customWidth="1"/>
    <col min="4615" max="4615" width="13.1796875" bestFit="1" customWidth="1"/>
    <col min="4617" max="4617" width="12.26953125" bestFit="1" customWidth="1"/>
    <col min="4618" max="4618" width="10.7265625" bestFit="1" customWidth="1"/>
    <col min="4620" max="4621" width="11.26953125" bestFit="1" customWidth="1"/>
    <col min="4865" max="4865" width="12.1796875" customWidth="1"/>
    <col min="4866" max="4866" width="31.54296875" customWidth="1"/>
    <col min="4867" max="4867" width="9.453125" bestFit="1" customWidth="1"/>
    <col min="4868" max="4868" width="14.54296875" bestFit="1" customWidth="1"/>
    <col min="4869" max="4869" width="13.7265625" bestFit="1" customWidth="1"/>
    <col min="4870" max="4870" width="9.1796875" customWidth="1"/>
    <col min="4871" max="4871" width="13.1796875" bestFit="1" customWidth="1"/>
    <col min="4873" max="4873" width="12.26953125" bestFit="1" customWidth="1"/>
    <col min="4874" max="4874" width="10.7265625" bestFit="1" customWidth="1"/>
    <col min="4876" max="4877" width="11.26953125" bestFit="1" customWidth="1"/>
    <col min="5121" max="5121" width="12.1796875" customWidth="1"/>
    <col min="5122" max="5122" width="31.54296875" customWidth="1"/>
    <col min="5123" max="5123" width="9.453125" bestFit="1" customWidth="1"/>
    <col min="5124" max="5124" width="14.54296875" bestFit="1" customWidth="1"/>
    <col min="5125" max="5125" width="13.7265625" bestFit="1" customWidth="1"/>
    <col min="5126" max="5126" width="9.1796875" customWidth="1"/>
    <col min="5127" max="5127" width="13.1796875" bestFit="1" customWidth="1"/>
    <col min="5129" max="5129" width="12.26953125" bestFit="1" customWidth="1"/>
    <col min="5130" max="5130" width="10.7265625" bestFit="1" customWidth="1"/>
    <col min="5132" max="5133" width="11.26953125" bestFit="1" customWidth="1"/>
    <col min="5377" max="5377" width="12.1796875" customWidth="1"/>
    <col min="5378" max="5378" width="31.54296875" customWidth="1"/>
    <col min="5379" max="5379" width="9.453125" bestFit="1" customWidth="1"/>
    <col min="5380" max="5380" width="14.54296875" bestFit="1" customWidth="1"/>
    <col min="5381" max="5381" width="13.7265625" bestFit="1" customWidth="1"/>
    <col min="5382" max="5382" width="9.1796875" customWidth="1"/>
    <col min="5383" max="5383" width="13.1796875" bestFit="1" customWidth="1"/>
    <col min="5385" max="5385" width="12.26953125" bestFit="1" customWidth="1"/>
    <col min="5386" max="5386" width="10.7265625" bestFit="1" customWidth="1"/>
    <col min="5388" max="5389" width="11.26953125" bestFit="1" customWidth="1"/>
    <col min="5633" max="5633" width="12.1796875" customWidth="1"/>
    <col min="5634" max="5634" width="31.54296875" customWidth="1"/>
    <col min="5635" max="5635" width="9.453125" bestFit="1" customWidth="1"/>
    <col min="5636" max="5636" width="14.54296875" bestFit="1" customWidth="1"/>
    <col min="5637" max="5637" width="13.7265625" bestFit="1" customWidth="1"/>
    <col min="5638" max="5638" width="9.1796875" customWidth="1"/>
    <col min="5639" max="5639" width="13.1796875" bestFit="1" customWidth="1"/>
    <col min="5641" max="5641" width="12.26953125" bestFit="1" customWidth="1"/>
    <col min="5642" max="5642" width="10.7265625" bestFit="1" customWidth="1"/>
    <col min="5644" max="5645" width="11.26953125" bestFit="1" customWidth="1"/>
    <col min="5889" max="5889" width="12.1796875" customWidth="1"/>
    <col min="5890" max="5890" width="31.54296875" customWidth="1"/>
    <col min="5891" max="5891" width="9.453125" bestFit="1" customWidth="1"/>
    <col min="5892" max="5892" width="14.54296875" bestFit="1" customWidth="1"/>
    <col min="5893" max="5893" width="13.7265625" bestFit="1" customWidth="1"/>
    <col min="5894" max="5894" width="9.1796875" customWidth="1"/>
    <col min="5895" max="5895" width="13.1796875" bestFit="1" customWidth="1"/>
    <col min="5897" max="5897" width="12.26953125" bestFit="1" customWidth="1"/>
    <col min="5898" max="5898" width="10.7265625" bestFit="1" customWidth="1"/>
    <col min="5900" max="5901" width="11.26953125" bestFit="1" customWidth="1"/>
    <col min="6145" max="6145" width="12.1796875" customWidth="1"/>
    <col min="6146" max="6146" width="31.54296875" customWidth="1"/>
    <col min="6147" max="6147" width="9.453125" bestFit="1" customWidth="1"/>
    <col min="6148" max="6148" width="14.54296875" bestFit="1" customWidth="1"/>
    <col min="6149" max="6149" width="13.7265625" bestFit="1" customWidth="1"/>
    <col min="6150" max="6150" width="9.1796875" customWidth="1"/>
    <col min="6151" max="6151" width="13.1796875" bestFit="1" customWidth="1"/>
    <col min="6153" max="6153" width="12.26953125" bestFit="1" customWidth="1"/>
    <col min="6154" max="6154" width="10.7265625" bestFit="1" customWidth="1"/>
    <col min="6156" max="6157" width="11.26953125" bestFit="1" customWidth="1"/>
    <col min="6401" max="6401" width="12.1796875" customWidth="1"/>
    <col min="6402" max="6402" width="31.54296875" customWidth="1"/>
    <col min="6403" max="6403" width="9.453125" bestFit="1" customWidth="1"/>
    <col min="6404" max="6404" width="14.54296875" bestFit="1" customWidth="1"/>
    <col min="6405" max="6405" width="13.7265625" bestFit="1" customWidth="1"/>
    <col min="6406" max="6406" width="9.1796875" customWidth="1"/>
    <col min="6407" max="6407" width="13.1796875" bestFit="1" customWidth="1"/>
    <col min="6409" max="6409" width="12.26953125" bestFit="1" customWidth="1"/>
    <col min="6410" max="6410" width="10.7265625" bestFit="1" customWidth="1"/>
    <col min="6412" max="6413" width="11.26953125" bestFit="1" customWidth="1"/>
    <col min="6657" max="6657" width="12.1796875" customWidth="1"/>
    <col min="6658" max="6658" width="31.54296875" customWidth="1"/>
    <col min="6659" max="6659" width="9.453125" bestFit="1" customWidth="1"/>
    <col min="6660" max="6660" width="14.54296875" bestFit="1" customWidth="1"/>
    <col min="6661" max="6661" width="13.7265625" bestFit="1" customWidth="1"/>
    <col min="6662" max="6662" width="9.1796875" customWidth="1"/>
    <col min="6663" max="6663" width="13.1796875" bestFit="1" customWidth="1"/>
    <col min="6665" max="6665" width="12.26953125" bestFit="1" customWidth="1"/>
    <col min="6666" max="6666" width="10.7265625" bestFit="1" customWidth="1"/>
    <col min="6668" max="6669" width="11.26953125" bestFit="1" customWidth="1"/>
    <col min="6913" max="6913" width="12.1796875" customWidth="1"/>
    <col min="6914" max="6914" width="31.54296875" customWidth="1"/>
    <col min="6915" max="6915" width="9.453125" bestFit="1" customWidth="1"/>
    <col min="6916" max="6916" width="14.54296875" bestFit="1" customWidth="1"/>
    <col min="6917" max="6917" width="13.7265625" bestFit="1" customWidth="1"/>
    <col min="6918" max="6918" width="9.1796875" customWidth="1"/>
    <col min="6919" max="6919" width="13.1796875" bestFit="1" customWidth="1"/>
    <col min="6921" max="6921" width="12.26953125" bestFit="1" customWidth="1"/>
    <col min="6922" max="6922" width="10.7265625" bestFit="1" customWidth="1"/>
    <col min="6924" max="6925" width="11.26953125" bestFit="1" customWidth="1"/>
    <col min="7169" max="7169" width="12.1796875" customWidth="1"/>
    <col min="7170" max="7170" width="31.54296875" customWidth="1"/>
    <col min="7171" max="7171" width="9.453125" bestFit="1" customWidth="1"/>
    <col min="7172" max="7172" width="14.54296875" bestFit="1" customWidth="1"/>
    <col min="7173" max="7173" width="13.7265625" bestFit="1" customWidth="1"/>
    <col min="7174" max="7174" width="9.1796875" customWidth="1"/>
    <col min="7175" max="7175" width="13.1796875" bestFit="1" customWidth="1"/>
    <col min="7177" max="7177" width="12.26953125" bestFit="1" customWidth="1"/>
    <col min="7178" max="7178" width="10.7265625" bestFit="1" customWidth="1"/>
    <col min="7180" max="7181" width="11.26953125" bestFit="1" customWidth="1"/>
    <col min="7425" max="7425" width="12.1796875" customWidth="1"/>
    <col min="7426" max="7426" width="31.54296875" customWidth="1"/>
    <col min="7427" max="7427" width="9.453125" bestFit="1" customWidth="1"/>
    <col min="7428" max="7428" width="14.54296875" bestFit="1" customWidth="1"/>
    <col min="7429" max="7429" width="13.7265625" bestFit="1" customWidth="1"/>
    <col min="7430" max="7430" width="9.1796875" customWidth="1"/>
    <col min="7431" max="7431" width="13.1796875" bestFit="1" customWidth="1"/>
    <col min="7433" max="7433" width="12.26953125" bestFit="1" customWidth="1"/>
    <col min="7434" max="7434" width="10.7265625" bestFit="1" customWidth="1"/>
    <col min="7436" max="7437" width="11.26953125" bestFit="1" customWidth="1"/>
    <col min="7681" max="7681" width="12.1796875" customWidth="1"/>
    <col min="7682" max="7682" width="31.54296875" customWidth="1"/>
    <col min="7683" max="7683" width="9.453125" bestFit="1" customWidth="1"/>
    <col min="7684" max="7684" width="14.54296875" bestFit="1" customWidth="1"/>
    <col min="7685" max="7685" width="13.7265625" bestFit="1" customWidth="1"/>
    <col min="7686" max="7686" width="9.1796875" customWidth="1"/>
    <col min="7687" max="7687" width="13.1796875" bestFit="1" customWidth="1"/>
    <col min="7689" max="7689" width="12.26953125" bestFit="1" customWidth="1"/>
    <col min="7690" max="7690" width="10.7265625" bestFit="1" customWidth="1"/>
    <col min="7692" max="7693" width="11.26953125" bestFit="1" customWidth="1"/>
    <col min="7937" max="7937" width="12.1796875" customWidth="1"/>
    <col min="7938" max="7938" width="31.54296875" customWidth="1"/>
    <col min="7939" max="7939" width="9.453125" bestFit="1" customWidth="1"/>
    <col min="7940" max="7940" width="14.54296875" bestFit="1" customWidth="1"/>
    <col min="7941" max="7941" width="13.7265625" bestFit="1" customWidth="1"/>
    <col min="7942" max="7942" width="9.1796875" customWidth="1"/>
    <col min="7943" max="7943" width="13.1796875" bestFit="1" customWidth="1"/>
    <col min="7945" max="7945" width="12.26953125" bestFit="1" customWidth="1"/>
    <col min="7946" max="7946" width="10.7265625" bestFit="1" customWidth="1"/>
    <col min="7948" max="7949" width="11.26953125" bestFit="1" customWidth="1"/>
    <col min="8193" max="8193" width="12.1796875" customWidth="1"/>
    <col min="8194" max="8194" width="31.54296875" customWidth="1"/>
    <col min="8195" max="8195" width="9.453125" bestFit="1" customWidth="1"/>
    <col min="8196" max="8196" width="14.54296875" bestFit="1" customWidth="1"/>
    <col min="8197" max="8197" width="13.7265625" bestFit="1" customWidth="1"/>
    <col min="8198" max="8198" width="9.1796875" customWidth="1"/>
    <col min="8199" max="8199" width="13.1796875" bestFit="1" customWidth="1"/>
    <col min="8201" max="8201" width="12.26953125" bestFit="1" customWidth="1"/>
    <col min="8202" max="8202" width="10.7265625" bestFit="1" customWidth="1"/>
    <col min="8204" max="8205" width="11.26953125" bestFit="1" customWidth="1"/>
    <col min="8449" max="8449" width="12.1796875" customWidth="1"/>
    <col min="8450" max="8450" width="31.54296875" customWidth="1"/>
    <col min="8451" max="8451" width="9.453125" bestFit="1" customWidth="1"/>
    <col min="8452" max="8452" width="14.54296875" bestFit="1" customWidth="1"/>
    <col min="8453" max="8453" width="13.7265625" bestFit="1" customWidth="1"/>
    <col min="8454" max="8454" width="9.1796875" customWidth="1"/>
    <col min="8455" max="8455" width="13.1796875" bestFit="1" customWidth="1"/>
    <col min="8457" max="8457" width="12.26953125" bestFit="1" customWidth="1"/>
    <col min="8458" max="8458" width="10.7265625" bestFit="1" customWidth="1"/>
    <col min="8460" max="8461" width="11.26953125" bestFit="1" customWidth="1"/>
    <col min="8705" max="8705" width="12.1796875" customWidth="1"/>
    <col min="8706" max="8706" width="31.54296875" customWidth="1"/>
    <col min="8707" max="8707" width="9.453125" bestFit="1" customWidth="1"/>
    <col min="8708" max="8708" width="14.54296875" bestFit="1" customWidth="1"/>
    <col min="8709" max="8709" width="13.7265625" bestFit="1" customWidth="1"/>
    <col min="8710" max="8710" width="9.1796875" customWidth="1"/>
    <col min="8711" max="8711" width="13.1796875" bestFit="1" customWidth="1"/>
    <col min="8713" max="8713" width="12.26953125" bestFit="1" customWidth="1"/>
    <col min="8714" max="8714" width="10.7265625" bestFit="1" customWidth="1"/>
    <col min="8716" max="8717" width="11.26953125" bestFit="1" customWidth="1"/>
    <col min="8961" max="8961" width="12.1796875" customWidth="1"/>
    <col min="8962" max="8962" width="31.54296875" customWidth="1"/>
    <col min="8963" max="8963" width="9.453125" bestFit="1" customWidth="1"/>
    <col min="8964" max="8964" width="14.54296875" bestFit="1" customWidth="1"/>
    <col min="8965" max="8965" width="13.7265625" bestFit="1" customWidth="1"/>
    <col min="8966" max="8966" width="9.1796875" customWidth="1"/>
    <col min="8967" max="8967" width="13.1796875" bestFit="1" customWidth="1"/>
    <col min="8969" max="8969" width="12.26953125" bestFit="1" customWidth="1"/>
    <col min="8970" max="8970" width="10.7265625" bestFit="1" customWidth="1"/>
    <col min="8972" max="8973" width="11.26953125" bestFit="1" customWidth="1"/>
    <col min="9217" max="9217" width="12.1796875" customWidth="1"/>
    <col min="9218" max="9218" width="31.54296875" customWidth="1"/>
    <col min="9219" max="9219" width="9.453125" bestFit="1" customWidth="1"/>
    <col min="9220" max="9220" width="14.54296875" bestFit="1" customWidth="1"/>
    <col min="9221" max="9221" width="13.7265625" bestFit="1" customWidth="1"/>
    <col min="9222" max="9222" width="9.1796875" customWidth="1"/>
    <col min="9223" max="9223" width="13.1796875" bestFit="1" customWidth="1"/>
    <col min="9225" max="9225" width="12.26953125" bestFit="1" customWidth="1"/>
    <col min="9226" max="9226" width="10.7265625" bestFit="1" customWidth="1"/>
    <col min="9228" max="9229" width="11.26953125" bestFit="1" customWidth="1"/>
    <col min="9473" max="9473" width="12.1796875" customWidth="1"/>
    <col min="9474" max="9474" width="31.54296875" customWidth="1"/>
    <col min="9475" max="9475" width="9.453125" bestFit="1" customWidth="1"/>
    <col min="9476" max="9476" width="14.54296875" bestFit="1" customWidth="1"/>
    <col min="9477" max="9477" width="13.7265625" bestFit="1" customWidth="1"/>
    <col min="9478" max="9478" width="9.1796875" customWidth="1"/>
    <col min="9479" max="9479" width="13.1796875" bestFit="1" customWidth="1"/>
    <col min="9481" max="9481" width="12.26953125" bestFit="1" customWidth="1"/>
    <col min="9482" max="9482" width="10.7265625" bestFit="1" customWidth="1"/>
    <col min="9484" max="9485" width="11.26953125" bestFit="1" customWidth="1"/>
    <col min="9729" max="9729" width="12.1796875" customWidth="1"/>
    <col min="9730" max="9730" width="31.54296875" customWidth="1"/>
    <col min="9731" max="9731" width="9.453125" bestFit="1" customWidth="1"/>
    <col min="9732" max="9732" width="14.54296875" bestFit="1" customWidth="1"/>
    <col min="9733" max="9733" width="13.7265625" bestFit="1" customWidth="1"/>
    <col min="9734" max="9734" width="9.1796875" customWidth="1"/>
    <col min="9735" max="9735" width="13.1796875" bestFit="1" customWidth="1"/>
    <col min="9737" max="9737" width="12.26953125" bestFit="1" customWidth="1"/>
    <col min="9738" max="9738" width="10.7265625" bestFit="1" customWidth="1"/>
    <col min="9740" max="9741" width="11.26953125" bestFit="1" customWidth="1"/>
    <col min="9985" max="9985" width="12.1796875" customWidth="1"/>
    <col min="9986" max="9986" width="31.54296875" customWidth="1"/>
    <col min="9987" max="9987" width="9.453125" bestFit="1" customWidth="1"/>
    <col min="9988" max="9988" width="14.54296875" bestFit="1" customWidth="1"/>
    <col min="9989" max="9989" width="13.7265625" bestFit="1" customWidth="1"/>
    <col min="9990" max="9990" width="9.1796875" customWidth="1"/>
    <col min="9991" max="9991" width="13.1796875" bestFit="1" customWidth="1"/>
    <col min="9993" max="9993" width="12.26953125" bestFit="1" customWidth="1"/>
    <col min="9994" max="9994" width="10.7265625" bestFit="1" customWidth="1"/>
    <col min="9996" max="9997" width="11.26953125" bestFit="1" customWidth="1"/>
    <col min="10241" max="10241" width="12.1796875" customWidth="1"/>
    <col min="10242" max="10242" width="31.54296875" customWidth="1"/>
    <col min="10243" max="10243" width="9.453125" bestFit="1" customWidth="1"/>
    <col min="10244" max="10244" width="14.54296875" bestFit="1" customWidth="1"/>
    <col min="10245" max="10245" width="13.7265625" bestFit="1" customWidth="1"/>
    <col min="10246" max="10246" width="9.1796875" customWidth="1"/>
    <col min="10247" max="10247" width="13.1796875" bestFit="1" customWidth="1"/>
    <col min="10249" max="10249" width="12.26953125" bestFit="1" customWidth="1"/>
    <col min="10250" max="10250" width="10.7265625" bestFit="1" customWidth="1"/>
    <col min="10252" max="10253" width="11.26953125" bestFit="1" customWidth="1"/>
    <col min="10497" max="10497" width="12.1796875" customWidth="1"/>
    <col min="10498" max="10498" width="31.54296875" customWidth="1"/>
    <col min="10499" max="10499" width="9.453125" bestFit="1" customWidth="1"/>
    <col min="10500" max="10500" width="14.54296875" bestFit="1" customWidth="1"/>
    <col min="10501" max="10501" width="13.7265625" bestFit="1" customWidth="1"/>
    <col min="10502" max="10502" width="9.1796875" customWidth="1"/>
    <col min="10503" max="10503" width="13.1796875" bestFit="1" customWidth="1"/>
    <col min="10505" max="10505" width="12.26953125" bestFit="1" customWidth="1"/>
    <col min="10506" max="10506" width="10.7265625" bestFit="1" customWidth="1"/>
    <col min="10508" max="10509" width="11.26953125" bestFit="1" customWidth="1"/>
    <col min="10753" max="10753" width="12.1796875" customWidth="1"/>
    <col min="10754" max="10754" width="31.54296875" customWidth="1"/>
    <col min="10755" max="10755" width="9.453125" bestFit="1" customWidth="1"/>
    <col min="10756" max="10756" width="14.54296875" bestFit="1" customWidth="1"/>
    <col min="10757" max="10757" width="13.7265625" bestFit="1" customWidth="1"/>
    <col min="10758" max="10758" width="9.1796875" customWidth="1"/>
    <col min="10759" max="10759" width="13.1796875" bestFit="1" customWidth="1"/>
    <col min="10761" max="10761" width="12.26953125" bestFit="1" customWidth="1"/>
    <col min="10762" max="10762" width="10.7265625" bestFit="1" customWidth="1"/>
    <col min="10764" max="10765" width="11.26953125" bestFit="1" customWidth="1"/>
    <col min="11009" max="11009" width="12.1796875" customWidth="1"/>
    <col min="11010" max="11010" width="31.54296875" customWidth="1"/>
    <col min="11011" max="11011" width="9.453125" bestFit="1" customWidth="1"/>
    <col min="11012" max="11012" width="14.54296875" bestFit="1" customWidth="1"/>
    <col min="11013" max="11013" width="13.7265625" bestFit="1" customWidth="1"/>
    <col min="11014" max="11014" width="9.1796875" customWidth="1"/>
    <col min="11015" max="11015" width="13.1796875" bestFit="1" customWidth="1"/>
    <col min="11017" max="11017" width="12.26953125" bestFit="1" customWidth="1"/>
    <col min="11018" max="11018" width="10.7265625" bestFit="1" customWidth="1"/>
    <col min="11020" max="11021" width="11.26953125" bestFit="1" customWidth="1"/>
    <col min="11265" max="11265" width="12.1796875" customWidth="1"/>
    <col min="11266" max="11266" width="31.54296875" customWidth="1"/>
    <col min="11267" max="11267" width="9.453125" bestFit="1" customWidth="1"/>
    <col min="11268" max="11268" width="14.54296875" bestFit="1" customWidth="1"/>
    <col min="11269" max="11269" width="13.7265625" bestFit="1" customWidth="1"/>
    <col min="11270" max="11270" width="9.1796875" customWidth="1"/>
    <col min="11271" max="11271" width="13.1796875" bestFit="1" customWidth="1"/>
    <col min="11273" max="11273" width="12.26953125" bestFit="1" customWidth="1"/>
    <col min="11274" max="11274" width="10.7265625" bestFit="1" customWidth="1"/>
    <col min="11276" max="11277" width="11.26953125" bestFit="1" customWidth="1"/>
    <col min="11521" max="11521" width="12.1796875" customWidth="1"/>
    <col min="11522" max="11522" width="31.54296875" customWidth="1"/>
    <col min="11523" max="11523" width="9.453125" bestFit="1" customWidth="1"/>
    <col min="11524" max="11524" width="14.54296875" bestFit="1" customWidth="1"/>
    <col min="11525" max="11525" width="13.7265625" bestFit="1" customWidth="1"/>
    <col min="11526" max="11526" width="9.1796875" customWidth="1"/>
    <col min="11527" max="11527" width="13.1796875" bestFit="1" customWidth="1"/>
    <col min="11529" max="11529" width="12.26953125" bestFit="1" customWidth="1"/>
    <col min="11530" max="11530" width="10.7265625" bestFit="1" customWidth="1"/>
    <col min="11532" max="11533" width="11.26953125" bestFit="1" customWidth="1"/>
    <col min="11777" max="11777" width="12.1796875" customWidth="1"/>
    <col min="11778" max="11778" width="31.54296875" customWidth="1"/>
    <col min="11779" max="11779" width="9.453125" bestFit="1" customWidth="1"/>
    <col min="11780" max="11780" width="14.54296875" bestFit="1" customWidth="1"/>
    <col min="11781" max="11781" width="13.7265625" bestFit="1" customWidth="1"/>
    <col min="11782" max="11782" width="9.1796875" customWidth="1"/>
    <col min="11783" max="11783" width="13.1796875" bestFit="1" customWidth="1"/>
    <col min="11785" max="11785" width="12.26953125" bestFit="1" customWidth="1"/>
    <col min="11786" max="11786" width="10.7265625" bestFit="1" customWidth="1"/>
    <col min="11788" max="11789" width="11.26953125" bestFit="1" customWidth="1"/>
    <col min="12033" max="12033" width="12.1796875" customWidth="1"/>
    <col min="12034" max="12034" width="31.54296875" customWidth="1"/>
    <col min="12035" max="12035" width="9.453125" bestFit="1" customWidth="1"/>
    <col min="12036" max="12036" width="14.54296875" bestFit="1" customWidth="1"/>
    <col min="12037" max="12037" width="13.7265625" bestFit="1" customWidth="1"/>
    <col min="12038" max="12038" width="9.1796875" customWidth="1"/>
    <col min="12039" max="12039" width="13.1796875" bestFit="1" customWidth="1"/>
    <col min="12041" max="12041" width="12.26953125" bestFit="1" customWidth="1"/>
    <col min="12042" max="12042" width="10.7265625" bestFit="1" customWidth="1"/>
    <col min="12044" max="12045" width="11.26953125" bestFit="1" customWidth="1"/>
    <col min="12289" max="12289" width="12.1796875" customWidth="1"/>
    <col min="12290" max="12290" width="31.54296875" customWidth="1"/>
    <col min="12291" max="12291" width="9.453125" bestFit="1" customWidth="1"/>
    <col min="12292" max="12292" width="14.54296875" bestFit="1" customWidth="1"/>
    <col min="12293" max="12293" width="13.7265625" bestFit="1" customWidth="1"/>
    <col min="12294" max="12294" width="9.1796875" customWidth="1"/>
    <col min="12295" max="12295" width="13.1796875" bestFit="1" customWidth="1"/>
    <col min="12297" max="12297" width="12.26953125" bestFit="1" customWidth="1"/>
    <col min="12298" max="12298" width="10.7265625" bestFit="1" customWidth="1"/>
    <col min="12300" max="12301" width="11.26953125" bestFit="1" customWidth="1"/>
    <col min="12545" max="12545" width="12.1796875" customWidth="1"/>
    <col min="12546" max="12546" width="31.54296875" customWidth="1"/>
    <col min="12547" max="12547" width="9.453125" bestFit="1" customWidth="1"/>
    <col min="12548" max="12548" width="14.54296875" bestFit="1" customWidth="1"/>
    <col min="12549" max="12549" width="13.7265625" bestFit="1" customWidth="1"/>
    <col min="12550" max="12550" width="9.1796875" customWidth="1"/>
    <col min="12551" max="12551" width="13.1796875" bestFit="1" customWidth="1"/>
    <col min="12553" max="12553" width="12.26953125" bestFit="1" customWidth="1"/>
    <col min="12554" max="12554" width="10.7265625" bestFit="1" customWidth="1"/>
    <col min="12556" max="12557" width="11.26953125" bestFit="1" customWidth="1"/>
    <col min="12801" max="12801" width="12.1796875" customWidth="1"/>
    <col min="12802" max="12802" width="31.54296875" customWidth="1"/>
    <col min="12803" max="12803" width="9.453125" bestFit="1" customWidth="1"/>
    <col min="12804" max="12804" width="14.54296875" bestFit="1" customWidth="1"/>
    <col min="12805" max="12805" width="13.7265625" bestFit="1" customWidth="1"/>
    <col min="12806" max="12806" width="9.1796875" customWidth="1"/>
    <col min="12807" max="12807" width="13.1796875" bestFit="1" customWidth="1"/>
    <col min="12809" max="12809" width="12.26953125" bestFit="1" customWidth="1"/>
    <col min="12810" max="12810" width="10.7265625" bestFit="1" customWidth="1"/>
    <col min="12812" max="12813" width="11.26953125" bestFit="1" customWidth="1"/>
    <col min="13057" max="13057" width="12.1796875" customWidth="1"/>
    <col min="13058" max="13058" width="31.54296875" customWidth="1"/>
    <col min="13059" max="13059" width="9.453125" bestFit="1" customWidth="1"/>
    <col min="13060" max="13060" width="14.54296875" bestFit="1" customWidth="1"/>
    <col min="13061" max="13061" width="13.7265625" bestFit="1" customWidth="1"/>
    <col min="13062" max="13062" width="9.1796875" customWidth="1"/>
    <col min="13063" max="13063" width="13.1796875" bestFit="1" customWidth="1"/>
    <col min="13065" max="13065" width="12.26953125" bestFit="1" customWidth="1"/>
    <col min="13066" max="13066" width="10.7265625" bestFit="1" customWidth="1"/>
    <col min="13068" max="13069" width="11.26953125" bestFit="1" customWidth="1"/>
    <col min="13313" max="13313" width="12.1796875" customWidth="1"/>
    <col min="13314" max="13314" width="31.54296875" customWidth="1"/>
    <col min="13315" max="13315" width="9.453125" bestFit="1" customWidth="1"/>
    <col min="13316" max="13316" width="14.54296875" bestFit="1" customWidth="1"/>
    <col min="13317" max="13317" width="13.7265625" bestFit="1" customWidth="1"/>
    <col min="13318" max="13318" width="9.1796875" customWidth="1"/>
    <col min="13319" max="13319" width="13.1796875" bestFit="1" customWidth="1"/>
    <col min="13321" max="13321" width="12.26953125" bestFit="1" customWidth="1"/>
    <col min="13322" max="13322" width="10.7265625" bestFit="1" customWidth="1"/>
    <col min="13324" max="13325" width="11.26953125" bestFit="1" customWidth="1"/>
    <col min="13569" max="13569" width="12.1796875" customWidth="1"/>
    <col min="13570" max="13570" width="31.54296875" customWidth="1"/>
    <col min="13571" max="13571" width="9.453125" bestFit="1" customWidth="1"/>
    <col min="13572" max="13572" width="14.54296875" bestFit="1" customWidth="1"/>
    <col min="13573" max="13573" width="13.7265625" bestFit="1" customWidth="1"/>
    <col min="13574" max="13574" width="9.1796875" customWidth="1"/>
    <col min="13575" max="13575" width="13.1796875" bestFit="1" customWidth="1"/>
    <col min="13577" max="13577" width="12.26953125" bestFit="1" customWidth="1"/>
    <col min="13578" max="13578" width="10.7265625" bestFit="1" customWidth="1"/>
    <col min="13580" max="13581" width="11.26953125" bestFit="1" customWidth="1"/>
    <col min="13825" max="13825" width="12.1796875" customWidth="1"/>
    <col min="13826" max="13826" width="31.54296875" customWidth="1"/>
    <col min="13827" max="13827" width="9.453125" bestFit="1" customWidth="1"/>
    <col min="13828" max="13828" width="14.54296875" bestFit="1" customWidth="1"/>
    <col min="13829" max="13829" width="13.7265625" bestFit="1" customWidth="1"/>
    <col min="13830" max="13830" width="9.1796875" customWidth="1"/>
    <col min="13831" max="13831" width="13.1796875" bestFit="1" customWidth="1"/>
    <col min="13833" max="13833" width="12.26953125" bestFit="1" customWidth="1"/>
    <col min="13834" max="13834" width="10.7265625" bestFit="1" customWidth="1"/>
    <col min="13836" max="13837" width="11.26953125" bestFit="1" customWidth="1"/>
    <col min="14081" max="14081" width="12.1796875" customWidth="1"/>
    <col min="14082" max="14082" width="31.54296875" customWidth="1"/>
    <col min="14083" max="14083" width="9.453125" bestFit="1" customWidth="1"/>
    <col min="14084" max="14084" width="14.54296875" bestFit="1" customWidth="1"/>
    <col min="14085" max="14085" width="13.7265625" bestFit="1" customWidth="1"/>
    <col min="14086" max="14086" width="9.1796875" customWidth="1"/>
    <col min="14087" max="14087" width="13.1796875" bestFit="1" customWidth="1"/>
    <col min="14089" max="14089" width="12.26953125" bestFit="1" customWidth="1"/>
    <col min="14090" max="14090" width="10.7265625" bestFit="1" customWidth="1"/>
    <col min="14092" max="14093" width="11.26953125" bestFit="1" customWidth="1"/>
    <col min="14337" max="14337" width="12.1796875" customWidth="1"/>
    <col min="14338" max="14338" width="31.54296875" customWidth="1"/>
    <col min="14339" max="14339" width="9.453125" bestFit="1" customWidth="1"/>
    <col min="14340" max="14340" width="14.54296875" bestFit="1" customWidth="1"/>
    <col min="14341" max="14341" width="13.7265625" bestFit="1" customWidth="1"/>
    <col min="14342" max="14342" width="9.1796875" customWidth="1"/>
    <col min="14343" max="14343" width="13.1796875" bestFit="1" customWidth="1"/>
    <col min="14345" max="14345" width="12.26953125" bestFit="1" customWidth="1"/>
    <col min="14346" max="14346" width="10.7265625" bestFit="1" customWidth="1"/>
    <col min="14348" max="14349" width="11.26953125" bestFit="1" customWidth="1"/>
    <col min="14593" max="14593" width="12.1796875" customWidth="1"/>
    <col min="14594" max="14594" width="31.54296875" customWidth="1"/>
    <col min="14595" max="14595" width="9.453125" bestFit="1" customWidth="1"/>
    <col min="14596" max="14596" width="14.54296875" bestFit="1" customWidth="1"/>
    <col min="14597" max="14597" width="13.7265625" bestFit="1" customWidth="1"/>
    <col min="14598" max="14598" width="9.1796875" customWidth="1"/>
    <col min="14599" max="14599" width="13.1796875" bestFit="1" customWidth="1"/>
    <col min="14601" max="14601" width="12.26953125" bestFit="1" customWidth="1"/>
    <col min="14602" max="14602" width="10.7265625" bestFit="1" customWidth="1"/>
    <col min="14604" max="14605" width="11.26953125" bestFit="1" customWidth="1"/>
    <col min="14849" max="14849" width="12.1796875" customWidth="1"/>
    <col min="14850" max="14850" width="31.54296875" customWidth="1"/>
    <col min="14851" max="14851" width="9.453125" bestFit="1" customWidth="1"/>
    <col min="14852" max="14852" width="14.54296875" bestFit="1" customWidth="1"/>
    <col min="14853" max="14853" width="13.7265625" bestFit="1" customWidth="1"/>
    <col min="14854" max="14854" width="9.1796875" customWidth="1"/>
    <col min="14855" max="14855" width="13.1796875" bestFit="1" customWidth="1"/>
    <col min="14857" max="14857" width="12.26953125" bestFit="1" customWidth="1"/>
    <col min="14858" max="14858" width="10.7265625" bestFit="1" customWidth="1"/>
    <col min="14860" max="14861" width="11.26953125" bestFit="1" customWidth="1"/>
    <col min="15105" max="15105" width="12.1796875" customWidth="1"/>
    <col min="15106" max="15106" width="31.54296875" customWidth="1"/>
    <col min="15107" max="15107" width="9.453125" bestFit="1" customWidth="1"/>
    <col min="15108" max="15108" width="14.54296875" bestFit="1" customWidth="1"/>
    <col min="15109" max="15109" width="13.7265625" bestFit="1" customWidth="1"/>
    <col min="15110" max="15110" width="9.1796875" customWidth="1"/>
    <col min="15111" max="15111" width="13.1796875" bestFit="1" customWidth="1"/>
    <col min="15113" max="15113" width="12.26953125" bestFit="1" customWidth="1"/>
    <col min="15114" max="15114" width="10.7265625" bestFit="1" customWidth="1"/>
    <col min="15116" max="15117" width="11.26953125" bestFit="1" customWidth="1"/>
    <col min="15361" max="15361" width="12.1796875" customWidth="1"/>
    <col min="15362" max="15362" width="31.54296875" customWidth="1"/>
    <col min="15363" max="15363" width="9.453125" bestFit="1" customWidth="1"/>
    <col min="15364" max="15364" width="14.54296875" bestFit="1" customWidth="1"/>
    <col min="15365" max="15365" width="13.7265625" bestFit="1" customWidth="1"/>
    <col min="15366" max="15366" width="9.1796875" customWidth="1"/>
    <col min="15367" max="15367" width="13.1796875" bestFit="1" customWidth="1"/>
    <col min="15369" max="15369" width="12.26953125" bestFit="1" customWidth="1"/>
    <col min="15370" max="15370" width="10.7265625" bestFit="1" customWidth="1"/>
    <col min="15372" max="15373" width="11.26953125" bestFit="1" customWidth="1"/>
    <col min="15617" max="15617" width="12.1796875" customWidth="1"/>
    <col min="15618" max="15618" width="31.54296875" customWidth="1"/>
    <col min="15619" max="15619" width="9.453125" bestFit="1" customWidth="1"/>
    <col min="15620" max="15620" width="14.54296875" bestFit="1" customWidth="1"/>
    <col min="15621" max="15621" width="13.7265625" bestFit="1" customWidth="1"/>
    <col min="15622" max="15622" width="9.1796875" customWidth="1"/>
    <col min="15623" max="15623" width="13.1796875" bestFit="1" customWidth="1"/>
    <col min="15625" max="15625" width="12.26953125" bestFit="1" customWidth="1"/>
    <col min="15626" max="15626" width="10.7265625" bestFit="1" customWidth="1"/>
    <col min="15628" max="15629" width="11.26953125" bestFit="1" customWidth="1"/>
    <col min="15873" max="15873" width="12.1796875" customWidth="1"/>
    <col min="15874" max="15874" width="31.54296875" customWidth="1"/>
    <col min="15875" max="15875" width="9.453125" bestFit="1" customWidth="1"/>
    <col min="15876" max="15876" width="14.54296875" bestFit="1" customWidth="1"/>
    <col min="15877" max="15877" width="13.7265625" bestFit="1" customWidth="1"/>
    <col min="15878" max="15878" width="9.1796875" customWidth="1"/>
    <col min="15879" max="15879" width="13.1796875" bestFit="1" customWidth="1"/>
    <col min="15881" max="15881" width="12.26953125" bestFit="1" customWidth="1"/>
    <col min="15882" max="15882" width="10.7265625" bestFit="1" customWidth="1"/>
    <col min="15884" max="15885" width="11.26953125" bestFit="1" customWidth="1"/>
    <col min="16129" max="16129" width="12.1796875" customWidth="1"/>
    <col min="16130" max="16130" width="31.54296875" customWidth="1"/>
    <col min="16131" max="16131" width="9.453125" bestFit="1" customWidth="1"/>
    <col min="16132" max="16132" width="14.54296875" bestFit="1" customWidth="1"/>
    <col min="16133" max="16133" width="13.7265625" bestFit="1" customWidth="1"/>
    <col min="16134" max="16134" width="9.1796875" customWidth="1"/>
    <col min="16135" max="16135" width="13.1796875" bestFit="1" customWidth="1"/>
    <col min="16137" max="16137" width="12.26953125" bestFit="1" customWidth="1"/>
    <col min="16138" max="16138" width="10.7265625" bestFit="1" customWidth="1"/>
    <col min="16140" max="16141" width="11.26953125" bestFit="1" customWidth="1"/>
  </cols>
  <sheetData>
    <row r="1" spans="1:13" x14ac:dyDescent="0.35">
      <c r="A1" t="s">
        <v>0</v>
      </c>
      <c r="D1" s="25" t="s">
        <v>118</v>
      </c>
      <c r="E1" s="25" t="s">
        <v>119</v>
      </c>
    </row>
    <row r="2" spans="1:13" x14ac:dyDescent="0.35">
      <c r="D2" s="25" t="s">
        <v>120</v>
      </c>
    </row>
    <row r="4" spans="1:13" x14ac:dyDescent="0.35">
      <c r="A4" s="3" t="s">
        <v>1</v>
      </c>
      <c r="B4" s="4" t="s">
        <v>2</v>
      </c>
      <c r="C4" s="3" t="s">
        <v>3</v>
      </c>
      <c r="D4" s="3" t="s">
        <v>4</v>
      </c>
      <c r="E4" s="3" t="s">
        <v>5</v>
      </c>
    </row>
    <row r="5" spans="1:13" x14ac:dyDescent="0.35">
      <c r="A5" s="5"/>
      <c r="D5" s="6"/>
      <c r="E5" s="6"/>
    </row>
    <row r="6" spans="1:13" x14ac:dyDescent="0.35">
      <c r="A6" s="7">
        <v>1</v>
      </c>
      <c r="B6" s="8" t="s">
        <v>6</v>
      </c>
      <c r="C6" s="9" t="s">
        <v>7</v>
      </c>
      <c r="D6" s="6">
        <v>0</v>
      </c>
      <c r="E6" s="6"/>
      <c r="G6" t="s">
        <v>8</v>
      </c>
    </row>
    <row r="7" spans="1:13" x14ac:dyDescent="0.35">
      <c r="A7" s="7"/>
      <c r="B7" s="8" t="s">
        <v>9</v>
      </c>
      <c r="C7" s="9" t="s">
        <v>7</v>
      </c>
      <c r="D7" s="6"/>
      <c r="E7" s="6">
        <v>0</v>
      </c>
      <c r="L7" s="10"/>
      <c r="M7" s="10"/>
    </row>
    <row r="8" spans="1:13" x14ac:dyDescent="0.35">
      <c r="A8" s="7"/>
      <c r="B8" s="8"/>
      <c r="C8" s="9"/>
      <c r="D8" s="6"/>
      <c r="E8" s="6"/>
      <c r="L8" s="10"/>
      <c r="M8" s="10"/>
    </row>
    <row r="9" spans="1:13" x14ac:dyDescent="0.35">
      <c r="A9" s="7">
        <v>2</v>
      </c>
      <c r="B9" s="11" t="s">
        <v>10</v>
      </c>
      <c r="C9" s="1">
        <v>74380</v>
      </c>
      <c r="D9" s="12">
        <f>+E12-D10-D11</f>
        <v>67146.05</v>
      </c>
      <c r="E9" s="6"/>
      <c r="L9" s="10"/>
      <c r="M9" s="10"/>
    </row>
    <row r="10" spans="1:13" x14ac:dyDescent="0.35">
      <c r="A10" s="7"/>
      <c r="B10" t="s">
        <v>11</v>
      </c>
      <c r="C10" s="9" t="s">
        <v>7</v>
      </c>
      <c r="D10" s="12">
        <v>29092.69</v>
      </c>
      <c r="E10" s="6"/>
      <c r="F10" s="13"/>
      <c r="L10" s="10"/>
      <c r="M10" s="10"/>
    </row>
    <row r="11" spans="1:13" x14ac:dyDescent="0.35">
      <c r="A11" s="7"/>
      <c r="B11" t="s">
        <v>12</v>
      </c>
      <c r="C11" s="9" t="s">
        <v>7</v>
      </c>
      <c r="D11" s="12">
        <v>14309.26</v>
      </c>
      <c r="E11" s="6"/>
      <c r="L11" s="10"/>
      <c r="M11" s="10"/>
    </row>
    <row r="12" spans="1:13" x14ac:dyDescent="0.35">
      <c r="A12" s="7"/>
      <c r="B12" s="11" t="s">
        <v>13</v>
      </c>
      <c r="C12" s="9">
        <v>74375</v>
      </c>
      <c r="D12" s="12"/>
      <c r="E12" s="6">
        <v>110548</v>
      </c>
      <c r="L12" s="10"/>
      <c r="M12" s="10"/>
    </row>
    <row r="13" spans="1:13" x14ac:dyDescent="0.35">
      <c r="A13" s="7"/>
      <c r="B13" s="11"/>
      <c r="E13" s="6"/>
      <c r="L13" s="10"/>
      <c r="M13" s="10"/>
    </row>
    <row r="14" spans="1:13" x14ac:dyDescent="0.35">
      <c r="A14" s="7">
        <v>3</v>
      </c>
      <c r="B14" t="s">
        <v>14</v>
      </c>
      <c r="C14" s="9" t="s">
        <v>7</v>
      </c>
      <c r="E14" s="6">
        <v>90.72</v>
      </c>
      <c r="L14" s="10"/>
      <c r="M14" s="10"/>
    </row>
    <row r="15" spans="1:13" x14ac:dyDescent="0.35">
      <c r="A15" s="7"/>
      <c r="B15" t="s">
        <v>15</v>
      </c>
      <c r="C15" s="9">
        <v>73700</v>
      </c>
      <c r="D15" s="6">
        <v>183.71</v>
      </c>
      <c r="E15" s="6"/>
      <c r="L15" s="10"/>
      <c r="M15" s="10"/>
    </row>
    <row r="16" spans="1:13" x14ac:dyDescent="0.35">
      <c r="A16" s="7"/>
      <c r="B16" t="s">
        <v>16</v>
      </c>
      <c r="C16" s="9" t="s">
        <v>7</v>
      </c>
      <c r="D16" s="6"/>
      <c r="E16" s="6">
        <v>92.99</v>
      </c>
      <c r="L16" s="10"/>
      <c r="M16" s="10"/>
    </row>
    <row r="17" spans="1:13" x14ac:dyDescent="0.35">
      <c r="A17" s="7"/>
      <c r="C17" s="9"/>
      <c r="D17" s="6"/>
      <c r="E17" s="6"/>
      <c r="L17" s="10"/>
      <c r="M17" s="10"/>
    </row>
    <row r="18" spans="1:13" x14ac:dyDescent="0.35">
      <c r="A18" s="7">
        <v>4</v>
      </c>
      <c r="B18" s="11" t="s">
        <v>17</v>
      </c>
      <c r="C18" s="9" t="s">
        <v>7</v>
      </c>
      <c r="D18" s="6">
        <v>1276.9100000000001</v>
      </c>
      <c r="E18" s="12"/>
    </row>
    <row r="19" spans="1:13" x14ac:dyDescent="0.35">
      <c r="A19" s="14"/>
      <c r="B19" s="11" t="s">
        <v>10</v>
      </c>
      <c r="C19" s="1">
        <v>74380</v>
      </c>
      <c r="D19" s="12"/>
      <c r="E19" s="6">
        <v>1276.9100000000001</v>
      </c>
      <c r="L19" s="10"/>
      <c r="M19" s="10"/>
    </row>
    <row r="21" spans="1:13" x14ac:dyDescent="0.35">
      <c r="A21" s="7">
        <v>5</v>
      </c>
      <c r="B21" t="s">
        <v>18</v>
      </c>
      <c r="C21" s="9" t="s">
        <v>7</v>
      </c>
      <c r="D21" s="6">
        <v>1473.92</v>
      </c>
      <c r="E21" s="6"/>
    </row>
    <row r="22" spans="1:13" x14ac:dyDescent="0.35">
      <c r="A22" s="7"/>
      <c r="B22" t="s">
        <v>16</v>
      </c>
      <c r="C22" s="9" t="s">
        <v>7</v>
      </c>
      <c r="D22" s="6"/>
      <c r="E22" s="6">
        <v>1473.92</v>
      </c>
    </row>
    <row r="23" spans="1:13" x14ac:dyDescent="0.35">
      <c r="A23" s="7"/>
      <c r="C23" s="9"/>
      <c r="D23" s="6"/>
      <c r="E23" s="6"/>
    </row>
    <row r="24" spans="1:13" x14ac:dyDescent="0.35">
      <c r="A24" s="7">
        <v>6</v>
      </c>
      <c r="B24" t="s">
        <v>19</v>
      </c>
      <c r="C24" s="1">
        <v>1200</v>
      </c>
      <c r="D24" s="12">
        <v>32359.62</v>
      </c>
      <c r="E24" s="6"/>
    </row>
    <row r="25" spans="1:13" x14ac:dyDescent="0.35">
      <c r="A25" s="7"/>
      <c r="B25" s="15" t="s">
        <v>16</v>
      </c>
      <c r="C25" s="9" t="s">
        <v>7</v>
      </c>
      <c r="D25" s="6"/>
      <c r="E25" s="12">
        <v>32359.62</v>
      </c>
    </row>
    <row r="26" spans="1:13" x14ac:dyDescent="0.35">
      <c r="A26" s="7"/>
      <c r="C26" s="9"/>
      <c r="D26" s="6"/>
      <c r="E26" s="12"/>
    </row>
    <row r="27" spans="1:13" x14ac:dyDescent="0.35">
      <c r="A27" s="7">
        <v>7</v>
      </c>
      <c r="B27" s="15" t="s">
        <v>22</v>
      </c>
      <c r="C27" s="1">
        <v>76100</v>
      </c>
      <c r="D27" s="6"/>
      <c r="E27" s="6">
        <v>671.57</v>
      </c>
    </row>
    <row r="28" spans="1:13" x14ac:dyDescent="0.35">
      <c r="B28" s="15" t="s">
        <v>23</v>
      </c>
      <c r="D28" s="6">
        <v>671.57</v>
      </c>
      <c r="E28" s="6"/>
    </row>
    <row r="29" spans="1:13" x14ac:dyDescent="0.35">
      <c r="A29" s="7"/>
      <c r="B29" s="8"/>
      <c r="C29" s="9"/>
      <c r="D29" s="6"/>
      <c r="E29" s="6"/>
    </row>
    <row r="30" spans="1:13" x14ac:dyDescent="0.35">
      <c r="A30" s="7">
        <v>8</v>
      </c>
      <c r="B30" s="8" t="s">
        <v>24</v>
      </c>
      <c r="C30" s="1">
        <v>74700</v>
      </c>
      <c r="D30" s="6"/>
      <c r="E30" s="6">
        <v>8360</v>
      </c>
    </row>
    <row r="31" spans="1:13" x14ac:dyDescent="0.35">
      <c r="A31" s="7"/>
      <c r="B31" s="8" t="s">
        <v>25</v>
      </c>
      <c r="C31" s="9" t="s">
        <v>7</v>
      </c>
      <c r="D31" s="6">
        <v>8360</v>
      </c>
      <c r="E31" s="6"/>
      <c r="F31" s="16"/>
      <c r="I31" s="10"/>
      <c r="J31" s="10"/>
    </row>
    <row r="32" spans="1:13" x14ac:dyDescent="0.35">
      <c r="A32" s="7"/>
      <c r="B32" s="8"/>
      <c r="C32" s="9"/>
      <c r="D32" s="6"/>
      <c r="E32" s="6"/>
      <c r="F32" s="16"/>
    </row>
    <row r="33" spans="1:10" x14ac:dyDescent="0.35">
      <c r="A33" s="7">
        <v>9</v>
      </c>
      <c r="B33" s="8" t="s">
        <v>26</v>
      </c>
      <c r="D33" s="6">
        <v>0</v>
      </c>
      <c r="E33" s="6"/>
    </row>
    <row r="34" spans="1:10" x14ac:dyDescent="0.35">
      <c r="B34" s="8" t="s">
        <v>27</v>
      </c>
      <c r="D34" s="6"/>
      <c r="E34" s="6">
        <v>0</v>
      </c>
      <c r="F34" s="17"/>
    </row>
    <row r="35" spans="1:10" x14ac:dyDescent="0.35">
      <c r="I35" s="10"/>
      <c r="J35" s="10"/>
    </row>
    <row r="36" spans="1:10" x14ac:dyDescent="0.35">
      <c r="A36" s="7">
        <v>10</v>
      </c>
      <c r="B36" t="s">
        <v>28</v>
      </c>
      <c r="C36" s="1">
        <v>2101</v>
      </c>
      <c r="D36" s="18"/>
      <c r="E36" s="6">
        <v>0</v>
      </c>
      <c r="I36" s="10"/>
      <c r="J36" s="10"/>
    </row>
    <row r="37" spans="1:10" x14ac:dyDescent="0.35">
      <c r="A37" s="7"/>
      <c r="B37" s="8" t="s">
        <v>29</v>
      </c>
      <c r="C37" s="1">
        <v>2105</v>
      </c>
      <c r="D37" s="18"/>
      <c r="E37" s="6">
        <v>0</v>
      </c>
      <c r="I37" s="10"/>
      <c r="J37" s="10"/>
    </row>
    <row r="38" spans="1:10" x14ac:dyDescent="0.35">
      <c r="A38" s="7"/>
      <c r="B38" s="8" t="s">
        <v>30</v>
      </c>
      <c r="C38" s="1">
        <v>2103</v>
      </c>
      <c r="D38" s="18"/>
      <c r="E38" s="6">
        <v>2</v>
      </c>
      <c r="I38" s="10"/>
      <c r="J38" s="10"/>
    </row>
    <row r="39" spans="1:10" x14ac:dyDescent="0.35">
      <c r="A39" s="7"/>
      <c r="B39" s="8" t="s">
        <v>31</v>
      </c>
      <c r="C39" s="1">
        <v>2102</v>
      </c>
      <c r="D39" s="18"/>
      <c r="E39" s="6">
        <v>0</v>
      </c>
      <c r="I39" s="10"/>
      <c r="J39" s="10"/>
    </row>
    <row r="40" spans="1:10" x14ac:dyDescent="0.35">
      <c r="A40" s="7"/>
      <c r="B40" s="8" t="s">
        <v>33</v>
      </c>
      <c r="C40" s="1">
        <v>2104</v>
      </c>
      <c r="D40" s="18"/>
      <c r="E40" s="6">
        <v>66.33</v>
      </c>
      <c r="I40" s="10"/>
      <c r="J40" s="10"/>
    </row>
    <row r="41" spans="1:10" x14ac:dyDescent="0.35">
      <c r="A41" s="7"/>
      <c r="B41" s="8" t="s">
        <v>34</v>
      </c>
      <c r="C41" s="1">
        <v>2110</v>
      </c>
      <c r="D41" s="18">
        <v>0</v>
      </c>
      <c r="E41" s="6"/>
      <c r="I41" s="10"/>
      <c r="J41" s="10"/>
    </row>
    <row r="42" spans="1:10" x14ac:dyDescent="0.35">
      <c r="A42" s="7"/>
      <c r="B42" t="s">
        <v>35</v>
      </c>
      <c r="C42" s="9" t="s">
        <v>7</v>
      </c>
      <c r="D42" s="6">
        <v>68.33</v>
      </c>
      <c r="E42" s="6"/>
      <c r="I42" s="10"/>
      <c r="J42" s="10"/>
    </row>
    <row r="43" spans="1:10" x14ac:dyDescent="0.35">
      <c r="A43" s="7"/>
      <c r="D43" s="6"/>
      <c r="E43" s="6"/>
      <c r="F43" s="17"/>
      <c r="I43" s="10"/>
      <c r="J43" s="10"/>
    </row>
    <row r="44" spans="1:10" x14ac:dyDescent="0.35">
      <c r="A44" s="7"/>
      <c r="B44" t="s">
        <v>36</v>
      </c>
      <c r="C44" s="9" t="s">
        <v>7</v>
      </c>
      <c r="D44" s="6"/>
      <c r="E44" s="6">
        <v>728.98</v>
      </c>
      <c r="I44" s="10"/>
      <c r="J44" s="10"/>
    </row>
    <row r="45" spans="1:10" x14ac:dyDescent="0.35">
      <c r="A45" s="7"/>
      <c r="B45" t="s">
        <v>37</v>
      </c>
      <c r="C45" s="1">
        <v>74400</v>
      </c>
      <c r="D45" s="6">
        <v>728.98</v>
      </c>
      <c r="E45" s="6"/>
      <c r="I45" s="10"/>
      <c r="J45" s="10"/>
    </row>
    <row r="46" spans="1:10" x14ac:dyDescent="0.35">
      <c r="A46" s="7"/>
      <c r="D46" s="6"/>
      <c r="E46" s="6"/>
      <c r="I46" s="10"/>
      <c r="J46" s="10"/>
    </row>
    <row r="47" spans="1:10" x14ac:dyDescent="0.35">
      <c r="A47" s="7"/>
      <c r="B47" t="s">
        <v>38</v>
      </c>
      <c r="C47" s="1">
        <v>2200</v>
      </c>
      <c r="D47" s="6">
        <v>11.35</v>
      </c>
      <c r="E47" s="6"/>
      <c r="I47" s="10"/>
      <c r="J47" s="10"/>
    </row>
    <row r="48" spans="1:10" x14ac:dyDescent="0.35">
      <c r="A48" s="7"/>
      <c r="B48" t="s">
        <v>39</v>
      </c>
      <c r="C48" s="1">
        <v>74500</v>
      </c>
      <c r="D48" s="6"/>
      <c r="E48" s="6">
        <v>11.35</v>
      </c>
      <c r="I48" s="10"/>
      <c r="J48" s="10"/>
    </row>
    <row r="49" spans="1:10" x14ac:dyDescent="0.35">
      <c r="A49" s="7"/>
      <c r="B49" s="8"/>
      <c r="C49" s="9"/>
      <c r="D49" s="6"/>
      <c r="E49" s="6"/>
      <c r="I49" s="10"/>
      <c r="J49" s="10"/>
    </row>
    <row r="50" spans="1:10" x14ac:dyDescent="0.35">
      <c r="A50" s="7">
        <v>11</v>
      </c>
      <c r="B50" s="15" t="s">
        <v>40</v>
      </c>
      <c r="C50" s="9">
        <v>74350</v>
      </c>
      <c r="D50" s="6"/>
      <c r="E50" s="6">
        <v>10590</v>
      </c>
      <c r="I50" s="10"/>
      <c r="J50" s="10"/>
    </row>
    <row r="51" spans="1:10" x14ac:dyDescent="0.35">
      <c r="A51" s="7"/>
      <c r="B51" s="15" t="s">
        <v>121</v>
      </c>
      <c r="C51" s="9">
        <v>71700</v>
      </c>
      <c r="D51" s="6"/>
      <c r="E51" s="6">
        <v>1425.7</v>
      </c>
      <c r="I51" s="10"/>
      <c r="J51" s="10"/>
    </row>
    <row r="52" spans="1:10" x14ac:dyDescent="0.35">
      <c r="A52" s="7"/>
      <c r="B52" s="15" t="s">
        <v>45</v>
      </c>
      <c r="C52" s="9">
        <v>15600</v>
      </c>
      <c r="D52" s="6">
        <v>10590</v>
      </c>
      <c r="E52" s="6"/>
      <c r="I52" s="10"/>
      <c r="J52" s="10"/>
    </row>
    <row r="53" spans="1:10" x14ac:dyDescent="0.35">
      <c r="A53" s="7"/>
      <c r="B53" s="15" t="s">
        <v>45</v>
      </c>
      <c r="C53" s="9">
        <v>15600</v>
      </c>
      <c r="D53" s="6">
        <v>1425.7</v>
      </c>
      <c r="E53" s="6"/>
      <c r="J53" s="10"/>
    </row>
    <row r="54" spans="1:10" x14ac:dyDescent="0.35">
      <c r="A54" s="14"/>
      <c r="D54" s="6"/>
      <c r="E54" s="6"/>
    </row>
    <row r="55" spans="1:10" x14ac:dyDescent="0.35">
      <c r="A55" s="7">
        <v>12</v>
      </c>
      <c r="B55" t="s">
        <v>47</v>
      </c>
      <c r="C55" s="1">
        <v>71850</v>
      </c>
      <c r="D55" s="18"/>
      <c r="E55" s="6">
        <v>171.66</v>
      </c>
    </row>
    <row r="56" spans="1:10" x14ac:dyDescent="0.35">
      <c r="A56" s="7"/>
      <c r="B56" t="s">
        <v>48</v>
      </c>
      <c r="C56" s="9" t="s">
        <v>7</v>
      </c>
      <c r="D56" s="6">
        <v>908.98</v>
      </c>
      <c r="E56" s="6"/>
    </row>
    <row r="57" spans="1:10" x14ac:dyDescent="0.35">
      <c r="B57" t="s">
        <v>49</v>
      </c>
      <c r="C57" s="1">
        <v>71800</v>
      </c>
      <c r="D57" s="18"/>
      <c r="E57" s="6">
        <v>737.32</v>
      </c>
    </row>
    <row r="58" spans="1:10" x14ac:dyDescent="0.35">
      <c r="D58" s="18"/>
      <c r="E58" s="6"/>
    </row>
    <row r="59" spans="1:10" x14ac:dyDescent="0.35">
      <c r="A59" s="7">
        <v>13</v>
      </c>
      <c r="B59" s="15" t="s">
        <v>50</v>
      </c>
      <c r="C59" s="1">
        <v>2000</v>
      </c>
      <c r="D59" s="6">
        <f>SUM(E60:E78)</f>
        <v>60143.340000000011</v>
      </c>
    </row>
    <row r="60" spans="1:10" x14ac:dyDescent="0.35">
      <c r="A60" s="7"/>
      <c r="B60" s="15" t="s">
        <v>63</v>
      </c>
      <c r="C60" s="1">
        <v>73400</v>
      </c>
      <c r="E60" s="19">
        <f>259.54+258.47+231.8</f>
        <v>749.81</v>
      </c>
      <c r="F60" s="2" t="s">
        <v>64</v>
      </c>
      <c r="I60" s="20"/>
    </row>
    <row r="61" spans="1:10" x14ac:dyDescent="0.35">
      <c r="A61" s="7"/>
      <c r="B61" s="15" t="s">
        <v>65</v>
      </c>
      <c r="C61" s="1">
        <v>70500</v>
      </c>
      <c r="E61" s="19">
        <v>3219.68</v>
      </c>
      <c r="F61" s="2" t="s">
        <v>66</v>
      </c>
      <c r="H61" s="20"/>
      <c r="I61" s="20"/>
    </row>
    <row r="62" spans="1:10" x14ac:dyDescent="0.35">
      <c r="A62" s="7"/>
      <c r="B62" s="15" t="s">
        <v>54</v>
      </c>
      <c r="C62" s="1">
        <v>75500</v>
      </c>
      <c r="E62" s="19">
        <v>1224.58</v>
      </c>
      <c r="F62" s="2" t="s">
        <v>55</v>
      </c>
    </row>
    <row r="63" spans="1:10" x14ac:dyDescent="0.35">
      <c r="A63" s="7"/>
      <c r="B63" s="15" t="s">
        <v>61</v>
      </c>
      <c r="C63" s="1">
        <v>69100</v>
      </c>
      <c r="E63" s="19">
        <f>20582.3+7475.78+2572.77+20.3</f>
        <v>30651.149999999998</v>
      </c>
      <c r="F63" s="2" t="s">
        <v>62</v>
      </c>
    </row>
    <row r="64" spans="1:10" x14ac:dyDescent="0.35">
      <c r="A64" s="7"/>
      <c r="B64" s="15" t="s">
        <v>63</v>
      </c>
      <c r="C64" s="1">
        <v>73400</v>
      </c>
      <c r="E64" s="19">
        <v>362.12</v>
      </c>
      <c r="F64" s="2" t="s">
        <v>64</v>
      </c>
    </row>
    <row r="65" spans="1:10" x14ac:dyDescent="0.35">
      <c r="A65" s="7"/>
      <c r="B65" s="15" t="s">
        <v>56</v>
      </c>
      <c r="C65" s="1">
        <v>69200</v>
      </c>
      <c r="E65" s="19">
        <v>610</v>
      </c>
      <c r="F65" s="2" t="s">
        <v>67</v>
      </c>
      <c r="J65" s="20"/>
    </row>
    <row r="66" spans="1:10" x14ac:dyDescent="0.35">
      <c r="A66" s="7"/>
      <c r="B66" s="15" t="s">
        <v>58</v>
      </c>
      <c r="C66" s="1">
        <v>69500</v>
      </c>
      <c r="E66" s="19">
        <v>3244.26</v>
      </c>
      <c r="F66" s="2" t="s">
        <v>59</v>
      </c>
      <c r="J66" s="20"/>
    </row>
    <row r="67" spans="1:10" x14ac:dyDescent="0.35">
      <c r="A67" s="7"/>
      <c r="B67" s="15" t="s">
        <v>58</v>
      </c>
      <c r="C67" s="1">
        <v>69500</v>
      </c>
      <c r="E67" s="19">
        <v>2247.1999999999998</v>
      </c>
      <c r="F67" s="2" t="s">
        <v>68</v>
      </c>
      <c r="J67" s="20"/>
    </row>
    <row r="68" spans="1:10" x14ac:dyDescent="0.35">
      <c r="A68" s="7"/>
      <c r="B68" s="15" t="s">
        <v>54</v>
      </c>
      <c r="C68" s="1">
        <v>75500</v>
      </c>
      <c r="E68" s="19">
        <v>708.48</v>
      </c>
      <c r="F68" s="2" t="s">
        <v>69</v>
      </c>
      <c r="J68" s="20"/>
    </row>
    <row r="69" spans="1:10" x14ac:dyDescent="0.35">
      <c r="A69" s="7"/>
      <c r="B69" s="15" t="s">
        <v>51</v>
      </c>
      <c r="C69" s="1">
        <v>74725</v>
      </c>
      <c r="E69" s="6">
        <v>494.57</v>
      </c>
      <c r="F69" s="2" t="s">
        <v>70</v>
      </c>
    </row>
    <row r="70" spans="1:10" x14ac:dyDescent="0.35">
      <c r="A70" s="7"/>
      <c r="B70" s="15" t="s">
        <v>65</v>
      </c>
      <c r="C70" s="1">
        <v>70500</v>
      </c>
      <c r="E70" s="6">
        <v>171.16</v>
      </c>
      <c r="F70" s="2" t="s">
        <v>70</v>
      </c>
    </row>
    <row r="71" spans="1:10" x14ac:dyDescent="0.35">
      <c r="A71" s="7"/>
      <c r="B71" s="15" t="s">
        <v>54</v>
      </c>
      <c r="C71" s="1">
        <v>75500</v>
      </c>
      <c r="E71" s="6">
        <v>55.79</v>
      </c>
      <c r="F71" s="2" t="s">
        <v>70</v>
      </c>
    </row>
    <row r="72" spans="1:10" x14ac:dyDescent="0.35">
      <c r="A72" s="7"/>
      <c r="B72" s="15" t="s">
        <v>71</v>
      </c>
      <c r="C72" s="1">
        <v>71700</v>
      </c>
      <c r="E72" s="6">
        <v>167.1</v>
      </c>
      <c r="F72" s="2" t="s">
        <v>70</v>
      </c>
    </row>
    <row r="73" spans="1:10" x14ac:dyDescent="0.35">
      <c r="A73" s="7"/>
      <c r="B73" s="15" t="s">
        <v>53</v>
      </c>
      <c r="C73" s="1">
        <v>70501</v>
      </c>
      <c r="E73" s="6">
        <v>417.04</v>
      </c>
      <c r="F73" s="2" t="s">
        <v>70</v>
      </c>
    </row>
    <row r="74" spans="1:10" x14ac:dyDescent="0.35">
      <c r="A74" s="7"/>
      <c r="B74" s="15" t="s">
        <v>63</v>
      </c>
      <c r="C74" s="1">
        <v>73400</v>
      </c>
      <c r="E74" s="6">
        <v>101.4</v>
      </c>
      <c r="F74" s="2" t="s">
        <v>70</v>
      </c>
    </row>
    <row r="75" spans="1:10" x14ac:dyDescent="0.35">
      <c r="A75" s="7"/>
      <c r="B75" s="15" t="s">
        <v>40</v>
      </c>
      <c r="C75" s="1">
        <v>74350</v>
      </c>
      <c r="E75" s="6">
        <v>771.71</v>
      </c>
      <c r="F75" s="2" t="s">
        <v>70</v>
      </c>
    </row>
    <row r="76" spans="1:10" x14ac:dyDescent="0.35">
      <c r="A76" s="7"/>
      <c r="B76" s="15" t="s">
        <v>71</v>
      </c>
      <c r="C76" s="1">
        <v>71700</v>
      </c>
      <c r="E76" s="6">
        <v>1392.84</v>
      </c>
      <c r="F76" s="2" t="s">
        <v>72</v>
      </c>
    </row>
    <row r="77" spans="1:10" x14ac:dyDescent="0.35">
      <c r="A77" s="7"/>
      <c r="B77" s="15" t="s">
        <v>58</v>
      </c>
      <c r="C77" s="1">
        <v>69500</v>
      </c>
      <c r="E77" s="6">
        <v>589.19000000000005</v>
      </c>
      <c r="F77" s="2" t="s">
        <v>59</v>
      </c>
    </row>
    <row r="78" spans="1:10" x14ac:dyDescent="0.35">
      <c r="A78" s="7"/>
      <c r="B78" s="15" t="s">
        <v>61</v>
      </c>
      <c r="C78" s="1">
        <v>69100</v>
      </c>
      <c r="E78" s="6">
        <v>12965.26</v>
      </c>
      <c r="F78" s="2" t="s">
        <v>73</v>
      </c>
    </row>
    <row r="79" spans="1:10" x14ac:dyDescent="0.35">
      <c r="B79" s="15" t="s">
        <v>50</v>
      </c>
      <c r="C79" s="1">
        <v>2000</v>
      </c>
      <c r="D79" s="26"/>
      <c r="E79" s="26">
        <v>48554.19</v>
      </c>
    </row>
    <row r="80" spans="1:10" x14ac:dyDescent="0.35">
      <c r="A80" s="7"/>
      <c r="B80" s="15" t="s">
        <v>58</v>
      </c>
      <c r="C80" s="1">
        <v>69500</v>
      </c>
      <c r="D80" s="26">
        <v>466.19</v>
      </c>
      <c r="E80" s="26"/>
      <c r="F80" s="2" t="s">
        <v>70</v>
      </c>
    </row>
    <row r="81" spans="1:9" x14ac:dyDescent="0.35">
      <c r="A81" s="7"/>
      <c r="B81" s="15" t="s">
        <v>71</v>
      </c>
      <c r="C81" s="1">
        <v>71700</v>
      </c>
      <c r="D81" s="26">
        <v>484.11</v>
      </c>
      <c r="E81" s="26"/>
      <c r="F81" s="2" t="s">
        <v>70</v>
      </c>
    </row>
    <row r="82" spans="1:9" x14ac:dyDescent="0.35">
      <c r="A82" s="7"/>
      <c r="B82" s="15" t="s">
        <v>51</v>
      </c>
      <c r="C82" s="1">
        <v>74725</v>
      </c>
      <c r="D82" s="26">
        <v>821.89</v>
      </c>
      <c r="E82" s="26"/>
      <c r="F82" s="2" t="s">
        <v>70</v>
      </c>
    </row>
    <row r="83" spans="1:9" x14ac:dyDescent="0.35">
      <c r="A83" s="7"/>
      <c r="B83" s="15" t="s">
        <v>54</v>
      </c>
      <c r="C83" s="1">
        <v>75500</v>
      </c>
      <c r="D83" s="26">
        <v>75</v>
      </c>
      <c r="E83" s="26"/>
      <c r="F83" s="2" t="s">
        <v>70</v>
      </c>
    </row>
    <row r="84" spans="1:9" x14ac:dyDescent="0.35">
      <c r="A84" s="7"/>
      <c r="B84" s="15" t="s">
        <v>54</v>
      </c>
      <c r="C84" s="1">
        <v>75500</v>
      </c>
      <c r="D84" s="26">
        <v>1018.67</v>
      </c>
      <c r="E84" s="26"/>
      <c r="F84" s="2" t="s">
        <v>55</v>
      </c>
    </row>
    <row r="85" spans="1:9" x14ac:dyDescent="0.35">
      <c r="A85" s="7"/>
      <c r="B85" s="15" t="s">
        <v>61</v>
      </c>
      <c r="C85" s="1">
        <v>69100</v>
      </c>
      <c r="D85" s="26">
        <v>35245.29</v>
      </c>
      <c r="E85" s="26"/>
      <c r="F85" s="2" t="s">
        <v>62</v>
      </c>
    </row>
    <row r="86" spans="1:9" x14ac:dyDescent="0.35">
      <c r="A86" s="7"/>
      <c r="B86" s="15" t="s">
        <v>61</v>
      </c>
      <c r="C86" s="1">
        <v>69100</v>
      </c>
      <c r="D86" s="26">
        <v>10443.040000000001</v>
      </c>
      <c r="E86" s="26"/>
      <c r="F86" s="2" t="s">
        <v>73</v>
      </c>
    </row>
    <row r="87" spans="1:9" x14ac:dyDescent="0.35">
      <c r="A87" s="7"/>
      <c r="B87" s="8"/>
      <c r="D87" s="6"/>
      <c r="E87" s="6"/>
    </row>
    <row r="88" spans="1:9" x14ac:dyDescent="0.35">
      <c r="A88" s="7">
        <v>14</v>
      </c>
      <c r="B88" s="8" t="s">
        <v>22</v>
      </c>
      <c r="C88" s="1">
        <v>76100</v>
      </c>
      <c r="D88" s="6">
        <v>0</v>
      </c>
      <c r="E88" s="6"/>
    </row>
    <row r="89" spans="1:9" x14ac:dyDescent="0.35">
      <c r="A89" s="15"/>
      <c r="B89" s="8" t="s">
        <v>16</v>
      </c>
      <c r="D89" s="6"/>
      <c r="E89" s="6">
        <v>0</v>
      </c>
    </row>
    <row r="90" spans="1:9" x14ac:dyDescent="0.35">
      <c r="A90" s="15"/>
      <c r="B90" s="8"/>
      <c r="D90" s="6"/>
      <c r="E90" s="6"/>
    </row>
    <row r="91" spans="1:9" x14ac:dyDescent="0.35">
      <c r="A91" s="7">
        <v>15</v>
      </c>
      <c r="B91" s="8" t="s">
        <v>75</v>
      </c>
      <c r="D91" s="6">
        <v>1</v>
      </c>
      <c r="E91" s="6"/>
    </row>
    <row r="92" spans="1:9" x14ac:dyDescent="0.35">
      <c r="A92" s="7"/>
      <c r="B92" s="8" t="s">
        <v>76</v>
      </c>
      <c r="C92" s="1">
        <v>73600</v>
      </c>
      <c r="D92" s="6"/>
      <c r="E92" s="6">
        <v>1</v>
      </c>
    </row>
    <row r="93" spans="1:9" x14ac:dyDescent="0.35">
      <c r="A93" s="7"/>
      <c r="B93" s="8" t="s">
        <v>77</v>
      </c>
      <c r="D93" s="6"/>
      <c r="E93" s="6"/>
    </row>
    <row r="94" spans="1:9" x14ac:dyDescent="0.35">
      <c r="A94" s="15"/>
      <c r="B94" s="8"/>
      <c r="D94" s="6"/>
      <c r="E94" s="6"/>
    </row>
    <row r="95" spans="1:9" x14ac:dyDescent="0.35">
      <c r="A95" s="7">
        <v>16</v>
      </c>
      <c r="B95" s="8" t="s">
        <v>78</v>
      </c>
      <c r="C95" s="1">
        <v>72400</v>
      </c>
      <c r="D95" s="6"/>
      <c r="E95" s="6">
        <v>73.5</v>
      </c>
      <c r="I95" s="10"/>
    </row>
    <row r="96" spans="1:9" x14ac:dyDescent="0.35">
      <c r="A96" s="7"/>
      <c r="B96" s="8" t="s">
        <v>71</v>
      </c>
      <c r="C96" s="1">
        <v>71700</v>
      </c>
      <c r="D96" s="6">
        <v>73.5</v>
      </c>
      <c r="E96" s="6"/>
      <c r="I96" s="10"/>
    </row>
    <row r="97" spans="1:9" x14ac:dyDescent="0.35">
      <c r="A97" s="7"/>
      <c r="B97" s="8" t="s">
        <v>79</v>
      </c>
      <c r="D97" s="6"/>
      <c r="E97" s="6"/>
      <c r="I97" s="10"/>
    </row>
    <row r="98" spans="1:9" x14ac:dyDescent="0.35">
      <c r="A98" s="7"/>
      <c r="B98" s="8"/>
      <c r="D98" s="6"/>
      <c r="E98" s="6"/>
      <c r="I98" s="10"/>
    </row>
    <row r="99" spans="1:9" x14ac:dyDescent="0.35">
      <c r="A99" s="7">
        <v>17</v>
      </c>
      <c r="B99" s="8" t="s">
        <v>16</v>
      </c>
      <c r="D99" s="6">
        <v>5202</v>
      </c>
      <c r="E99" s="6"/>
      <c r="I99" s="10"/>
    </row>
    <row r="100" spans="1:9" x14ac:dyDescent="0.35">
      <c r="A100" s="7"/>
      <c r="B100" s="8" t="s">
        <v>76</v>
      </c>
      <c r="C100" s="1">
        <v>73600</v>
      </c>
      <c r="D100" s="6"/>
      <c r="E100" s="6">
        <v>5202</v>
      </c>
      <c r="I100" s="10"/>
    </row>
    <row r="101" spans="1:9" x14ac:dyDescent="0.35">
      <c r="A101" s="7"/>
      <c r="B101" s="8" t="s">
        <v>122</v>
      </c>
      <c r="D101" s="6"/>
      <c r="E101" s="6"/>
      <c r="I101" s="10"/>
    </row>
    <row r="102" spans="1:9" x14ac:dyDescent="0.35">
      <c r="A102" s="7"/>
      <c r="B102" s="8"/>
      <c r="D102" s="6"/>
      <c r="E102" s="6"/>
      <c r="I102" s="10"/>
    </row>
    <row r="103" spans="1:9" x14ac:dyDescent="0.35">
      <c r="A103" s="15"/>
      <c r="B103" s="15"/>
      <c r="D103" s="21"/>
      <c r="E103" s="22"/>
    </row>
    <row r="104" spans="1:9" x14ac:dyDescent="0.35">
      <c r="A104" s="14"/>
      <c r="D104" s="6">
        <f>SUM(D5:D103)</f>
        <v>282581.10000000003</v>
      </c>
      <c r="E104" s="6">
        <f>SUM(E5:E103)</f>
        <v>282581.10000000009</v>
      </c>
    </row>
    <row r="105" spans="1:9" x14ac:dyDescent="0.35">
      <c r="A105" s="14"/>
      <c r="D105" s="6"/>
      <c r="E105" s="6">
        <f>SUM(D104-E104)</f>
        <v>-5.8207660913467407E-11</v>
      </c>
    </row>
    <row r="106" spans="1:9" x14ac:dyDescent="0.35">
      <c r="A106" s="15"/>
      <c r="B106" s="15"/>
    </row>
    <row r="107" spans="1:9" x14ac:dyDescent="0.35">
      <c r="A107" s="15"/>
      <c r="B107" s="15"/>
    </row>
    <row r="108" spans="1:9" x14ac:dyDescent="0.35">
      <c r="A108" s="14">
        <v>1</v>
      </c>
      <c r="B108" t="s">
        <v>83</v>
      </c>
    </row>
    <row r="109" spans="1:9" x14ac:dyDescent="0.35">
      <c r="A109" s="14"/>
      <c r="B109" t="s">
        <v>84</v>
      </c>
    </row>
    <row r="110" spans="1:9" x14ac:dyDescent="0.35">
      <c r="A110" s="14"/>
      <c r="B110" t="s">
        <v>85</v>
      </c>
    </row>
    <row r="111" spans="1:9" x14ac:dyDescent="0.35">
      <c r="A111" s="14"/>
    </row>
    <row r="112" spans="1:9" x14ac:dyDescent="0.35">
      <c r="A112" s="14">
        <v>2</v>
      </c>
      <c r="B112" t="s">
        <v>86</v>
      </c>
    </row>
    <row r="113" spans="1:7" x14ac:dyDescent="0.35">
      <c r="B113" t="s">
        <v>87</v>
      </c>
    </row>
    <row r="114" spans="1:7" x14ac:dyDescent="0.35">
      <c r="B114" t="s">
        <v>88</v>
      </c>
    </row>
    <row r="115" spans="1:7" x14ac:dyDescent="0.35">
      <c r="B115" t="s">
        <v>89</v>
      </c>
    </row>
    <row r="116" spans="1:7" x14ac:dyDescent="0.35">
      <c r="B116" t="s">
        <v>90</v>
      </c>
    </row>
    <row r="118" spans="1:7" x14ac:dyDescent="0.35">
      <c r="A118" s="14">
        <v>3</v>
      </c>
      <c r="B118" t="s">
        <v>91</v>
      </c>
    </row>
    <row r="119" spans="1:7" x14ac:dyDescent="0.35">
      <c r="A119" s="14"/>
      <c r="B119" t="s">
        <v>92</v>
      </c>
      <c r="G119" s="15"/>
    </row>
    <row r="120" spans="1:7" x14ac:dyDescent="0.35">
      <c r="A120" s="14"/>
      <c r="B120" t="s">
        <v>93</v>
      </c>
    </row>
    <row r="121" spans="1:7" x14ac:dyDescent="0.35">
      <c r="A121" s="14"/>
      <c r="B121" t="s">
        <v>94</v>
      </c>
    </row>
    <row r="122" spans="1:7" x14ac:dyDescent="0.35">
      <c r="A122" s="14"/>
      <c r="B122" s="15" t="s">
        <v>95</v>
      </c>
    </row>
    <row r="123" spans="1:7" x14ac:dyDescent="0.35">
      <c r="A123" s="14"/>
      <c r="B123" s="15"/>
    </row>
    <row r="124" spans="1:7" x14ac:dyDescent="0.35">
      <c r="A124" s="14">
        <v>4</v>
      </c>
      <c r="B124" t="s">
        <v>96</v>
      </c>
    </row>
    <row r="125" spans="1:7" x14ac:dyDescent="0.35">
      <c r="A125" s="14"/>
      <c r="B125" t="s">
        <v>97</v>
      </c>
    </row>
    <row r="126" spans="1:7" x14ac:dyDescent="0.35">
      <c r="A126" s="14"/>
    </row>
    <row r="127" spans="1:7" x14ac:dyDescent="0.35">
      <c r="A127" s="14">
        <v>5</v>
      </c>
      <c r="B127" t="s">
        <v>98</v>
      </c>
    </row>
    <row r="128" spans="1:7" x14ac:dyDescent="0.35">
      <c r="A128" s="14"/>
    </row>
    <row r="129" spans="1:2" x14ac:dyDescent="0.35">
      <c r="A129" s="14">
        <v>6</v>
      </c>
      <c r="B129" t="s">
        <v>99</v>
      </c>
    </row>
    <row r="130" spans="1:2" x14ac:dyDescent="0.35">
      <c r="A130" s="14"/>
      <c r="B130" t="s">
        <v>123</v>
      </c>
    </row>
    <row r="131" spans="1:2" x14ac:dyDescent="0.35">
      <c r="A131" s="14"/>
    </row>
    <row r="132" spans="1:2" x14ac:dyDescent="0.35">
      <c r="A132" s="14">
        <v>7</v>
      </c>
      <c r="B132" t="s">
        <v>101</v>
      </c>
    </row>
    <row r="133" spans="1:2" x14ac:dyDescent="0.35">
      <c r="A133" s="14"/>
    </row>
    <row r="134" spans="1:2" x14ac:dyDescent="0.35">
      <c r="A134" s="14">
        <v>8</v>
      </c>
      <c r="B134" t="s">
        <v>102</v>
      </c>
    </row>
    <row r="135" spans="1:2" x14ac:dyDescent="0.35">
      <c r="A135" s="14"/>
    </row>
    <row r="136" spans="1:2" x14ac:dyDescent="0.35">
      <c r="A136" s="14">
        <v>9</v>
      </c>
      <c r="B136" t="s">
        <v>103</v>
      </c>
    </row>
    <row r="137" spans="1:2" x14ac:dyDescent="0.35">
      <c r="A137" s="14"/>
    </row>
    <row r="138" spans="1:2" x14ac:dyDescent="0.35">
      <c r="A138" s="14">
        <v>10</v>
      </c>
      <c r="B138" t="s">
        <v>104</v>
      </c>
    </row>
    <row r="139" spans="1:2" x14ac:dyDescent="0.35">
      <c r="A139" s="14"/>
      <c r="B139" t="s">
        <v>105</v>
      </c>
    </row>
    <row r="140" spans="1:2" x14ac:dyDescent="0.35">
      <c r="A140" s="14"/>
    </row>
    <row r="141" spans="1:2" x14ac:dyDescent="0.35">
      <c r="A141" s="23">
        <v>11</v>
      </c>
      <c r="B141" t="s">
        <v>106</v>
      </c>
    </row>
    <row r="142" spans="1:2" x14ac:dyDescent="0.35">
      <c r="A142" s="14"/>
      <c r="B142" t="s">
        <v>107</v>
      </c>
    </row>
    <row r="143" spans="1:2" x14ac:dyDescent="0.35">
      <c r="A143" s="14"/>
      <c r="B143" t="s">
        <v>108</v>
      </c>
    </row>
    <row r="144" spans="1:2" x14ac:dyDescent="0.35">
      <c r="A144" s="14"/>
    </row>
    <row r="145" spans="1:2" x14ac:dyDescent="0.35">
      <c r="A145" s="14">
        <v>12</v>
      </c>
      <c r="B145" t="s">
        <v>109</v>
      </c>
    </row>
    <row r="146" spans="1:2" x14ac:dyDescent="0.35">
      <c r="A146" s="14"/>
    </row>
    <row r="147" spans="1:2" x14ac:dyDescent="0.35">
      <c r="A147" s="14">
        <v>13</v>
      </c>
      <c r="B147" t="s">
        <v>110</v>
      </c>
    </row>
    <row r="148" spans="1:2" x14ac:dyDescent="0.35">
      <c r="A148" s="14"/>
      <c r="B148" t="s">
        <v>111</v>
      </c>
    </row>
    <row r="149" spans="1:2" x14ac:dyDescent="0.35">
      <c r="A149" s="14"/>
      <c r="B149" t="s">
        <v>112</v>
      </c>
    </row>
    <row r="150" spans="1:2" x14ac:dyDescent="0.35">
      <c r="A150" s="14"/>
      <c r="B150" t="s">
        <v>113</v>
      </c>
    </row>
    <row r="151" spans="1:2" x14ac:dyDescent="0.35">
      <c r="A151" s="14"/>
    </row>
    <row r="152" spans="1:2" x14ac:dyDescent="0.35">
      <c r="A152" s="14">
        <v>14</v>
      </c>
      <c r="B152" t="s">
        <v>114</v>
      </c>
    </row>
    <row r="153" spans="1:2" x14ac:dyDescent="0.35">
      <c r="A153" s="14"/>
      <c r="B153" t="s">
        <v>115</v>
      </c>
    </row>
    <row r="154" spans="1:2" x14ac:dyDescent="0.35">
      <c r="A154" s="14"/>
    </row>
    <row r="155" spans="1:2" x14ac:dyDescent="0.35">
      <c r="A155" s="24" t="s">
        <v>116</v>
      </c>
      <c r="B155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AJEs</vt:lpstr>
      <vt:lpstr>2022 AJEs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18595</cp:lastModifiedBy>
  <cp:revision/>
  <dcterms:created xsi:type="dcterms:W3CDTF">2023-03-01T16:40:06Z</dcterms:created>
  <dcterms:modified xsi:type="dcterms:W3CDTF">2023-03-01T17:24:20Z</dcterms:modified>
  <cp:category/>
  <cp:contentStatus/>
</cp:coreProperties>
</file>