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5200" windowHeight="11850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F26" i="1" l="1"/>
  <c r="G13" i="1" l="1"/>
  <c r="G23" i="1"/>
  <c r="I23" i="1" s="1"/>
  <c r="G17" i="1"/>
  <c r="I17" i="1" s="1"/>
  <c r="G6" i="1"/>
  <c r="I6" i="1" l="1"/>
  <c r="I13" i="1"/>
</calcChain>
</file>

<file path=xl/sharedStrings.xml><?xml version="1.0" encoding="utf-8"?>
<sst xmlns="http://schemas.openxmlformats.org/spreadsheetml/2006/main" count="57" uniqueCount="22">
  <si>
    <t>Remarks</t>
  </si>
  <si>
    <t>922.000-04-012</t>
  </si>
  <si>
    <t>Deferred Rate Case Expense</t>
  </si>
  <si>
    <t>22.02 Payroll Allocation</t>
  </si>
  <si>
    <t>% of Alloc for Sewer</t>
  </si>
  <si>
    <t>Sewer Total</t>
  </si>
  <si>
    <t>GL Account</t>
  </si>
  <si>
    <t>NARUC Acct</t>
  </si>
  <si>
    <t>Date</t>
  </si>
  <si>
    <t>Bluegrass Utility Operating Company</t>
  </si>
  <si>
    <t xml:space="preserve">DR 2-30 Acct 922 GL Detail </t>
  </si>
  <si>
    <t>Total</t>
  </si>
  <si>
    <t>GL Total Amount</t>
  </si>
  <si>
    <t>Total by Quarter</t>
  </si>
  <si>
    <t>Monthly OHA</t>
  </si>
  <si>
    <t>*CSWR changed allocation procedures 1/1/2022 leading to difference in calcualaion</t>
  </si>
  <si>
    <t>*see note</t>
  </si>
  <si>
    <t>Acquisition Case Expense Allocation</t>
  </si>
  <si>
    <t>Q3 2021</t>
  </si>
  <si>
    <t>Q4 2021</t>
  </si>
  <si>
    <t>Q1 2022</t>
  </si>
  <si>
    <t>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</si>
</sst>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8" fontId="0" fillId="0" borderId="0" xfId="0" applyNumberFormat="1"/>
    <xf numFmtId="0" fontId="2" fillId="0" borderId="0" xfId="0" applyFont="1"/>
    <xf numFmtId="43" fontId="0" fillId="0" borderId="0" xfId="1" applyFont="1"/>
    <xf numFmtId="43" fontId="0" fillId="0" borderId="0" xfId="0" applyNumberFormat="1"/>
    <xf numFmtId="14" fontId="0" fillId="0" borderId="0" xfId="0" applyNumberFormat="1" applyFill="1"/>
    <xf numFmtId="0" fontId="0" fillId="0" borderId="0" xfId="0" applyFill="1"/>
    <xf numFmtId="8" fontId="0" fillId="0" borderId="0" xfId="0" applyNumberFormat="1" applyFill="1"/>
    <xf numFmtId="43" fontId="0" fillId="0" borderId="0" xfId="1" applyFont="1" applyFill="1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 applyBorder="1"/>
    <xf numFmtId="6" fontId="0" fillId="0" borderId="0" xfId="0" applyNumberFormat="1" applyFill="1"/>
    <xf numFmtId="6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6" fontId="2" fillId="0" borderId="0" xfId="1" applyNumberFormat="1" applyFont="1" applyBorder="1"/>
    <xf numFmtId="164" fontId="2" fillId="0" borderId="0" xfId="1" applyNumberFormat="1" applyFont="1" applyBorder="1"/>
    <xf numFmtId="43" fontId="2" fillId="0" borderId="0" xfId="1" applyFont="1" applyBorder="1"/>
    <xf numFmtId="43" fontId="3" fillId="0" borderId="0" xfId="1" applyFont="1"/>
    <xf numFmtId="0" fontId="0" fillId="0" borderId="0" xfId="0" applyAlignment="1">
      <alignment horizontal="left"/>
    </xf>
    <xf numFmtId="43" fontId="3" fillId="0" borderId="0" xfId="1" applyFont="1" applyAlignment="1">
      <alignment horizontal="left"/>
    </xf>
    <xf numFmtId="14" fontId="0" fillId="2" borderId="0" xfId="0" applyNumberFormat="1" applyFill="1"/>
    <xf numFmtId="0" fontId="0" fillId="2" borderId="0" xfId="0" applyFill="1"/>
    <xf numFmtId="6" fontId="0" fillId="2" borderId="0" xfId="0" applyNumberFormat="1" applyFill="1"/>
    <xf numFmtId="6" fontId="0" fillId="0" borderId="0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6" fontId="0" fillId="2" borderId="2" xfId="0" applyNumberFormat="1" applyFill="1" applyBorder="1" applyAlignment="1">
      <alignment horizontal="center" vertical="center"/>
    </xf>
    <xf numFmtId="6" fontId="0" fillId="2" borderId="0" xfId="0" applyNumberFormat="1" applyFill="1" applyAlignment="1">
      <alignment horizontal="center" vertical="center"/>
    </xf>
    <xf numFmtId="6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6" fontId="0" fillId="2" borderId="2" xfId="1" applyNumberFormat="1" applyFont="1" applyFill="1" applyBorder="1" applyAlignment="1">
      <alignment horizontal="center" vertical="center"/>
    </xf>
    <xf numFmtId="6" fontId="0" fillId="2" borderId="0" xfId="1" applyNumberFormat="1" applyFont="1" applyFill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topLeftCell="E3" zoomScaleNormal="100" workbookViewId="0">
      <selection activeCell="N29" sqref="N29"/>
    </sheetView>
  </sheetViews>
  <sheetFormatPr defaultRowHeight="15" x14ac:dyDescent="0.25"/>
  <cols>
    <col min="1" max="1" width="12.140625" bestFit="1" customWidth="1"/>
    <col min="2" max="2" width="12.140625" customWidth="1"/>
    <col min="3" max="3" width="16.5703125" bestFit="1" customWidth="1"/>
    <col min="4" max="4" width="13.85546875" customWidth="1"/>
    <col min="5" max="5" width="40.7109375" bestFit="1" customWidth="1"/>
    <col min="6" max="6" width="14.7109375" bestFit="1" customWidth="1"/>
    <col min="7" max="7" width="15.28515625" customWidth="1"/>
    <col min="8" max="8" width="12.28515625" customWidth="1"/>
    <col min="9" max="9" width="11.85546875" bestFit="1" customWidth="1"/>
    <col min="10" max="11" width="11.5703125" bestFit="1" customWidth="1"/>
  </cols>
  <sheetData>
    <row r="1" spans="1:11" x14ac:dyDescent="0.25">
      <c r="A1" s="2" t="s">
        <v>9</v>
      </c>
      <c r="B1" s="2"/>
    </row>
    <row r="2" spans="1:11" x14ac:dyDescent="0.25">
      <c r="A2" s="2" t="s">
        <v>10</v>
      </c>
      <c r="B2" s="2"/>
    </row>
    <row r="5" spans="1:11" s="2" customFormat="1" ht="32.25" customHeight="1" x14ac:dyDescent="0.25">
      <c r="A5" s="9" t="s">
        <v>8</v>
      </c>
      <c r="B5" s="9"/>
      <c r="C5" s="9" t="s">
        <v>6</v>
      </c>
      <c r="D5" s="9" t="s">
        <v>7</v>
      </c>
      <c r="E5" s="9" t="s">
        <v>0</v>
      </c>
      <c r="F5" s="16" t="s">
        <v>12</v>
      </c>
      <c r="G5" s="16" t="s">
        <v>13</v>
      </c>
      <c r="H5" s="16" t="s">
        <v>4</v>
      </c>
      <c r="I5" s="9" t="s">
        <v>5</v>
      </c>
    </row>
    <row r="6" spans="1:11" s="6" customFormat="1" x14ac:dyDescent="0.25">
      <c r="A6" s="24">
        <v>44408</v>
      </c>
      <c r="B6" s="34" t="s">
        <v>18</v>
      </c>
      <c r="C6" s="25" t="s">
        <v>1</v>
      </c>
      <c r="D6" s="25">
        <v>922</v>
      </c>
      <c r="E6" s="25" t="s">
        <v>14</v>
      </c>
      <c r="F6" s="26">
        <v>52682</v>
      </c>
      <c r="G6" s="38">
        <f>SUM(F6:F12)</f>
        <v>124191.11000000002</v>
      </c>
      <c r="H6" s="40">
        <v>0.90259999999999996</v>
      </c>
      <c r="I6" s="29">
        <f>G6*H6</f>
        <v>112094.89588600001</v>
      </c>
      <c r="J6" s="8"/>
    </row>
    <row r="7" spans="1:11" s="6" customFormat="1" x14ac:dyDescent="0.25">
      <c r="A7" s="24">
        <v>44408</v>
      </c>
      <c r="B7" s="35"/>
      <c r="C7" s="25" t="s">
        <v>1</v>
      </c>
      <c r="D7" s="25">
        <v>922</v>
      </c>
      <c r="E7" s="25" t="s">
        <v>14</v>
      </c>
      <c r="F7" s="26">
        <v>-10241</v>
      </c>
      <c r="G7" s="39"/>
      <c r="H7" s="33"/>
      <c r="I7" s="30"/>
      <c r="J7" s="8"/>
    </row>
    <row r="8" spans="1:11" s="6" customFormat="1" x14ac:dyDescent="0.25">
      <c r="A8" s="24">
        <v>44408</v>
      </c>
      <c r="B8" s="35"/>
      <c r="C8" s="25" t="s">
        <v>1</v>
      </c>
      <c r="D8" s="25">
        <v>922</v>
      </c>
      <c r="E8" s="25" t="s">
        <v>14</v>
      </c>
      <c r="F8" s="26">
        <v>-487.18</v>
      </c>
      <c r="G8" s="39"/>
      <c r="H8" s="33"/>
      <c r="I8" s="30"/>
      <c r="J8" s="8"/>
    </row>
    <row r="9" spans="1:11" s="6" customFormat="1" x14ac:dyDescent="0.25">
      <c r="A9" s="24">
        <v>44439</v>
      </c>
      <c r="B9" s="35"/>
      <c r="C9" s="25" t="s">
        <v>1</v>
      </c>
      <c r="D9" s="25">
        <v>922</v>
      </c>
      <c r="E9" s="25" t="s">
        <v>14</v>
      </c>
      <c r="F9" s="26">
        <v>42441</v>
      </c>
      <c r="G9" s="39"/>
      <c r="H9" s="33"/>
      <c r="I9" s="30"/>
      <c r="J9" s="8"/>
    </row>
    <row r="10" spans="1:11" s="6" customFormat="1" x14ac:dyDescent="0.25">
      <c r="A10" s="24">
        <v>44439</v>
      </c>
      <c r="B10" s="35"/>
      <c r="C10" s="25" t="s">
        <v>1</v>
      </c>
      <c r="D10" s="25">
        <v>922</v>
      </c>
      <c r="E10" s="25" t="s">
        <v>14</v>
      </c>
      <c r="F10" s="26">
        <v>-1670.34</v>
      </c>
      <c r="G10" s="39"/>
      <c r="H10" s="33"/>
      <c r="I10" s="30"/>
      <c r="J10" s="8"/>
    </row>
    <row r="11" spans="1:11" s="6" customFormat="1" x14ac:dyDescent="0.25">
      <c r="A11" s="24">
        <v>44469</v>
      </c>
      <c r="B11" s="35"/>
      <c r="C11" s="25" t="s">
        <v>1</v>
      </c>
      <c r="D11" s="25">
        <v>922</v>
      </c>
      <c r="E11" s="25" t="s">
        <v>14</v>
      </c>
      <c r="F11" s="26">
        <v>42441</v>
      </c>
      <c r="G11" s="39"/>
      <c r="H11" s="33"/>
      <c r="I11" s="30"/>
      <c r="J11" s="8"/>
    </row>
    <row r="12" spans="1:11" s="6" customFormat="1" x14ac:dyDescent="0.25">
      <c r="A12" s="24">
        <v>44469</v>
      </c>
      <c r="B12" s="35"/>
      <c r="C12" s="25" t="s">
        <v>1</v>
      </c>
      <c r="D12" s="25">
        <v>922</v>
      </c>
      <c r="E12" s="25" t="s">
        <v>2</v>
      </c>
      <c r="F12" s="26">
        <v>-974.37</v>
      </c>
      <c r="G12" s="39"/>
      <c r="H12" s="33"/>
      <c r="I12" s="30"/>
      <c r="J12" s="8"/>
      <c r="K12" s="7"/>
    </row>
    <row r="13" spans="1:11" s="6" customFormat="1" x14ac:dyDescent="0.25">
      <c r="A13" s="5">
        <v>44500</v>
      </c>
      <c r="B13" s="36" t="s">
        <v>19</v>
      </c>
      <c r="C13" s="6" t="s">
        <v>1</v>
      </c>
      <c r="D13" s="6">
        <v>922</v>
      </c>
      <c r="E13" s="6" t="s">
        <v>14</v>
      </c>
      <c r="F13" s="14">
        <v>43520</v>
      </c>
      <c r="G13" s="31">
        <f>SUM(F13:F16)</f>
        <v>129619.23000000001</v>
      </c>
      <c r="H13" s="32">
        <v>0.90259999999999996</v>
      </c>
      <c r="I13" s="31">
        <f>G13*H13</f>
        <v>116994.31699800001</v>
      </c>
      <c r="J13" s="8"/>
    </row>
    <row r="14" spans="1:11" s="6" customFormat="1" x14ac:dyDescent="0.25">
      <c r="A14" s="5">
        <v>44500</v>
      </c>
      <c r="B14" s="36"/>
      <c r="C14" s="6" t="s">
        <v>1</v>
      </c>
      <c r="D14" s="6">
        <v>922</v>
      </c>
      <c r="E14" s="6" t="s">
        <v>2</v>
      </c>
      <c r="F14" s="14">
        <v>-940.77</v>
      </c>
      <c r="G14" s="31"/>
      <c r="H14" s="32"/>
      <c r="I14" s="31"/>
      <c r="J14" s="8"/>
    </row>
    <row r="15" spans="1:11" s="6" customFormat="1" x14ac:dyDescent="0.25">
      <c r="A15" s="5">
        <v>44530</v>
      </c>
      <c r="B15" s="36"/>
      <c r="C15" s="6" t="s">
        <v>1</v>
      </c>
      <c r="D15" s="6">
        <v>922</v>
      </c>
      <c r="E15" s="6" t="s">
        <v>14</v>
      </c>
      <c r="F15" s="14">
        <v>43520</v>
      </c>
      <c r="G15" s="31"/>
      <c r="H15" s="32"/>
      <c r="I15" s="31"/>
      <c r="J15" s="8"/>
    </row>
    <row r="16" spans="1:11" s="6" customFormat="1" x14ac:dyDescent="0.25">
      <c r="A16" s="5">
        <v>44561</v>
      </c>
      <c r="B16" s="36"/>
      <c r="C16" s="6" t="s">
        <v>1</v>
      </c>
      <c r="D16" s="6">
        <v>922</v>
      </c>
      <c r="E16" s="6" t="s">
        <v>14</v>
      </c>
      <c r="F16" s="14">
        <v>43520</v>
      </c>
      <c r="G16" s="31"/>
      <c r="H16" s="32"/>
      <c r="I16" s="31"/>
      <c r="J16" s="8"/>
      <c r="K16" s="7"/>
    </row>
    <row r="17" spans="1:11" s="6" customFormat="1" x14ac:dyDescent="0.25">
      <c r="A17" s="24">
        <v>44592</v>
      </c>
      <c r="B17" s="35" t="s">
        <v>20</v>
      </c>
      <c r="C17" s="25" t="s">
        <v>1</v>
      </c>
      <c r="D17" s="25">
        <v>922</v>
      </c>
      <c r="E17" s="25" t="s">
        <v>14</v>
      </c>
      <c r="F17" s="26">
        <v>42267</v>
      </c>
      <c r="G17" s="30">
        <f>SUM(F17:F22)</f>
        <v>124023.32</v>
      </c>
      <c r="H17" s="33">
        <v>0.90259999999999996</v>
      </c>
      <c r="I17" s="30">
        <f>G17*H17</f>
        <v>111943.448632</v>
      </c>
      <c r="J17" s="8"/>
    </row>
    <row r="18" spans="1:11" s="6" customFormat="1" x14ac:dyDescent="0.25">
      <c r="A18" s="24">
        <v>44620</v>
      </c>
      <c r="B18" s="35"/>
      <c r="C18" s="25" t="s">
        <v>1</v>
      </c>
      <c r="D18" s="25">
        <v>922</v>
      </c>
      <c r="E18" s="25" t="s">
        <v>14</v>
      </c>
      <c r="F18" s="26">
        <v>42267</v>
      </c>
      <c r="G18" s="30"/>
      <c r="H18" s="33"/>
      <c r="I18" s="30"/>
      <c r="J18" s="8"/>
    </row>
    <row r="19" spans="1:11" s="6" customFormat="1" x14ac:dyDescent="0.25">
      <c r="A19" s="24">
        <v>44620</v>
      </c>
      <c r="B19" s="35"/>
      <c r="C19" s="25" t="s">
        <v>1</v>
      </c>
      <c r="D19" s="25">
        <v>922</v>
      </c>
      <c r="E19" s="25" t="s">
        <v>3</v>
      </c>
      <c r="F19" s="26">
        <v>-147.87</v>
      </c>
      <c r="G19" s="30"/>
      <c r="H19" s="33"/>
      <c r="I19" s="30"/>
      <c r="J19" s="8"/>
    </row>
    <row r="20" spans="1:11" s="6" customFormat="1" x14ac:dyDescent="0.25">
      <c r="A20" s="24">
        <v>44651</v>
      </c>
      <c r="B20" s="35"/>
      <c r="C20" s="25" t="s">
        <v>1</v>
      </c>
      <c r="D20" s="25">
        <v>922</v>
      </c>
      <c r="E20" s="25" t="s">
        <v>14</v>
      </c>
      <c r="F20" s="26">
        <v>42267</v>
      </c>
      <c r="G20" s="30"/>
      <c r="H20" s="33"/>
      <c r="I20" s="30"/>
      <c r="J20" s="8"/>
    </row>
    <row r="21" spans="1:11" s="6" customFormat="1" x14ac:dyDescent="0.25">
      <c r="A21" s="24">
        <v>44651</v>
      </c>
      <c r="B21" s="35"/>
      <c r="C21" s="25" t="s">
        <v>1</v>
      </c>
      <c r="D21" s="25">
        <v>922</v>
      </c>
      <c r="E21" s="25" t="s">
        <v>17</v>
      </c>
      <c r="F21" s="26">
        <v>-390.09</v>
      </c>
      <c r="G21" s="30"/>
      <c r="H21" s="33"/>
      <c r="I21" s="30"/>
      <c r="J21" s="8"/>
    </row>
    <row r="22" spans="1:11" s="6" customFormat="1" x14ac:dyDescent="0.25">
      <c r="A22" s="24">
        <v>44651</v>
      </c>
      <c r="B22" s="35"/>
      <c r="C22" s="25" t="s">
        <v>1</v>
      </c>
      <c r="D22" s="25">
        <v>922</v>
      </c>
      <c r="E22" s="25" t="s">
        <v>2</v>
      </c>
      <c r="F22" s="26">
        <v>-2239.7199999999998</v>
      </c>
      <c r="G22" s="30"/>
      <c r="H22" s="33"/>
      <c r="I22" s="30"/>
      <c r="J22" s="8"/>
      <c r="K22" s="7"/>
    </row>
    <row r="23" spans="1:11" s="6" customFormat="1" x14ac:dyDescent="0.25">
      <c r="A23" s="5">
        <v>44681</v>
      </c>
      <c r="B23" s="36" t="s">
        <v>21</v>
      </c>
      <c r="C23" s="6" t="s">
        <v>1</v>
      </c>
      <c r="D23" s="6">
        <v>922</v>
      </c>
      <c r="E23" s="6" t="s">
        <v>14</v>
      </c>
      <c r="F23" s="14">
        <v>39075</v>
      </c>
      <c r="G23" s="41">
        <f>SUM(F23:F25)</f>
        <v>117225</v>
      </c>
      <c r="H23" s="43">
        <v>0.90259999999999996</v>
      </c>
      <c r="I23" s="27">
        <f>G23*H23</f>
        <v>105807.28499999999</v>
      </c>
      <c r="J23" s="8"/>
    </row>
    <row r="24" spans="1:11" s="6" customFormat="1" x14ac:dyDescent="0.25">
      <c r="A24" s="5">
        <v>44712</v>
      </c>
      <c r="B24" s="36"/>
      <c r="C24" s="6" t="s">
        <v>1</v>
      </c>
      <c r="D24" s="6">
        <v>922</v>
      </c>
      <c r="E24" s="6" t="s">
        <v>14</v>
      </c>
      <c r="F24" s="14">
        <v>39075</v>
      </c>
      <c r="G24" s="41"/>
      <c r="H24" s="43"/>
      <c r="I24" s="27"/>
      <c r="J24" s="8"/>
    </row>
    <row r="25" spans="1:11" x14ac:dyDescent="0.25">
      <c r="A25" s="11">
        <v>44742</v>
      </c>
      <c r="B25" s="37"/>
      <c r="C25" s="10" t="s">
        <v>1</v>
      </c>
      <c r="D25" s="12">
        <v>922</v>
      </c>
      <c r="E25" s="12" t="s">
        <v>14</v>
      </c>
      <c r="F25" s="15">
        <v>39075</v>
      </c>
      <c r="G25" s="42"/>
      <c r="H25" s="44"/>
      <c r="I25" s="28"/>
      <c r="J25" s="3"/>
      <c r="K25" s="1"/>
    </row>
    <row r="26" spans="1:11" x14ac:dyDescent="0.25">
      <c r="A26" s="13"/>
      <c r="B26" s="13"/>
      <c r="C26" s="13"/>
      <c r="D26" s="13"/>
      <c r="E26" s="17" t="s">
        <v>11</v>
      </c>
      <c r="F26" s="18">
        <f>SUM(F6:F25)</f>
        <v>495058.66000000003</v>
      </c>
      <c r="G26" s="19"/>
      <c r="H26" s="20"/>
      <c r="I26" s="19">
        <f>SUM(I6:I25)</f>
        <v>446839.94651600003</v>
      </c>
      <c r="J26" s="23" t="s">
        <v>16</v>
      </c>
      <c r="K26" s="3"/>
    </row>
    <row r="27" spans="1:11" x14ac:dyDescent="0.25">
      <c r="F27" s="3"/>
      <c r="I27" s="3"/>
      <c r="J27" s="22"/>
    </row>
    <row r="28" spans="1:11" x14ac:dyDescent="0.25">
      <c r="F28" s="3"/>
    </row>
    <row r="29" spans="1:11" x14ac:dyDescent="0.25">
      <c r="A29" s="21" t="s">
        <v>15</v>
      </c>
      <c r="B29" s="21"/>
      <c r="F29" s="3"/>
      <c r="I29" s="3"/>
      <c r="K29" s="4"/>
    </row>
    <row r="30" spans="1:11" x14ac:dyDescent="0.25">
      <c r="I30" s="3"/>
    </row>
    <row r="31" spans="1:11" x14ac:dyDescent="0.25">
      <c r="I31" s="3"/>
    </row>
  </sheetData>
  <mergeCells count="16">
    <mergeCell ref="B6:B12"/>
    <mergeCell ref="B13:B16"/>
    <mergeCell ref="B17:B22"/>
    <mergeCell ref="B23:B25"/>
    <mergeCell ref="G6:G12"/>
    <mergeCell ref="G23:G25"/>
    <mergeCell ref="I23:I25"/>
    <mergeCell ref="I6:I12"/>
    <mergeCell ref="G13:G16"/>
    <mergeCell ref="H13:H16"/>
    <mergeCell ref="I13:I16"/>
    <mergeCell ref="G17:G22"/>
    <mergeCell ref="H17:H22"/>
    <mergeCell ref="I17:I22"/>
    <mergeCell ref="H6:H12"/>
    <mergeCell ref="H23:H25"/>
  </mergeCells>
  <pageMargins left="0.7" right="0.7" top="0.75" bottom="0.75" header="0.3" footer="0.3"/>
  <pageSetup orientation="portrait" verticalDpi="0" r:id="rId1"/>
  <headerFooter>
    <oddFooter>&amp;R&amp;8Case No. 2022-00432
Bluegrass Water's Response to OAG 2-30
Exhibit OAG 2-30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AFD427-5F17-4599-92BC-094E3A4380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3C02F9-36A2-4C7C-9634-171B7DDFD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2023-06-16T13:01:18Z</dcterms:created>
  <dcterms:modified xsi:type="dcterms:W3CDTF">2023-06-16T18:44:52Z</dcterms:modified>
</cp:coreProperties>
</file>