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5" r:id="rId1"/>
  </sheets>
  <definedNames>
    <definedName name="_xlnm.Print_Area" localSheetId="0">OHA!$B$1:$L$41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5" l="1"/>
  <c r="F16" i="5" s="1"/>
  <c r="K23" i="5"/>
  <c r="L8" i="5" s="1"/>
  <c r="E41" i="5"/>
  <c r="F29" i="5" s="1"/>
  <c r="F35" i="5" l="1"/>
  <c r="F31" i="5"/>
  <c r="F39" i="5"/>
  <c r="F30" i="5"/>
  <c r="F40" i="5"/>
  <c r="F41" i="5"/>
  <c r="F8" i="5"/>
  <c r="F34" i="5"/>
  <c r="F23" i="5"/>
  <c r="F33" i="5"/>
  <c r="F32" i="5"/>
  <c r="F12" i="5"/>
  <c r="L11" i="5"/>
  <c r="L10" i="5"/>
  <c r="L22" i="5"/>
  <c r="L21" i="5"/>
  <c r="L19" i="5"/>
  <c r="L18" i="5"/>
  <c r="L17" i="5"/>
  <c r="L15" i="5"/>
  <c r="L14" i="5"/>
  <c r="F37" i="5"/>
  <c r="F36" i="5"/>
  <c r="F26" i="5"/>
  <c r="F10" i="5"/>
  <c r="F15" i="5"/>
  <c r="F11" i="5"/>
  <c r="F14" i="5"/>
  <c r="F38" i="5"/>
  <c r="F27" i="5"/>
  <c r="F21" i="5"/>
  <c r="F17" i="5"/>
  <c r="L13" i="5"/>
  <c r="L9" i="5"/>
  <c r="F18" i="5"/>
  <c r="F28" i="5"/>
  <c r="L23" i="5"/>
  <c r="L20" i="5"/>
  <c r="L16" i="5"/>
  <c r="F13" i="5"/>
  <c r="F9" i="5"/>
  <c r="F19" i="5"/>
  <c r="F22" i="5"/>
  <c r="F20" i="5"/>
  <c r="L12" i="5"/>
  <c r="K30" i="5" s="1"/>
  <c r="K26" i="5" l="1"/>
  <c r="K41" i="5"/>
  <c r="K29" i="5"/>
  <c r="K34" i="5"/>
  <c r="K40" i="5"/>
  <c r="K28" i="5"/>
  <c r="K33" i="5"/>
  <c r="K27" i="5"/>
  <c r="K35" i="5"/>
  <c r="K39" i="5"/>
  <c r="K32" i="5"/>
  <c r="K31" i="5"/>
  <c r="K38" i="5"/>
  <c r="K36" i="5"/>
  <c r="K37" i="5"/>
</calcChain>
</file>

<file path=xl/sharedStrings.xml><?xml version="1.0" encoding="utf-8"?>
<sst xmlns="http://schemas.openxmlformats.org/spreadsheetml/2006/main" count="74" uniqueCount="24">
  <si>
    <t>CSWR, LLC</t>
  </si>
  <si>
    <t>Overhead Allocation</t>
  </si>
  <si>
    <t>Q4 - 2022</t>
  </si>
  <si>
    <t>Utility Plant in Service</t>
  </si>
  <si>
    <t>Amount</t>
  </si>
  <si>
    <t>Percent</t>
  </si>
  <si>
    <t>Customer Connections Owned</t>
  </si>
  <si>
    <t>Confluence Rivers</t>
  </si>
  <si>
    <t>Hayden's Place</t>
  </si>
  <si>
    <t>St. Joseph's Glen</t>
  </si>
  <si>
    <t>Sebastian Lake</t>
  </si>
  <si>
    <t>Eagle Ridge</t>
  </si>
  <si>
    <t>Oak Hill</t>
  </si>
  <si>
    <t>CSWR-Texas</t>
  </si>
  <si>
    <t>Limestone</t>
  </si>
  <si>
    <t>Great River</t>
  </si>
  <si>
    <t>Flushing Meadows</t>
  </si>
  <si>
    <t>Cactus Water</t>
  </si>
  <si>
    <t>RedBird</t>
  </si>
  <si>
    <t>CSWR-Florida</t>
  </si>
  <si>
    <t>Magnolia</t>
  </si>
  <si>
    <t>Bluegrass</t>
  </si>
  <si>
    <t>Direct Labor</t>
  </si>
  <si>
    <t>Total Overhead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</si>
</sst>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showGridLines="0" tabSelected="1" view="pageLayout" topLeftCell="A40" zoomScaleNormal="100" workbookViewId="0">
      <selection activeCell="O5" sqref="O5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1.140625" style="1" bestFit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6384" width="8.7109375" style="1"/>
  </cols>
  <sheetData>
    <row r="1" spans="2:13">
      <c r="B1" s="2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3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>
      <c r="B7" s="4" t="s">
        <v>3</v>
      </c>
      <c r="C7" s="5"/>
      <c r="D7" s="5"/>
      <c r="E7" s="6" t="s">
        <v>4</v>
      </c>
      <c r="F7" s="6" t="s">
        <v>5</v>
      </c>
      <c r="G7" s="2"/>
      <c r="H7" s="4" t="s">
        <v>6</v>
      </c>
      <c r="I7" s="5"/>
      <c r="J7" s="5"/>
      <c r="K7" s="6" t="s">
        <v>4</v>
      </c>
      <c r="L7" s="6" t="s">
        <v>5</v>
      </c>
    </row>
    <row r="8" spans="2:13" s="2" customFormat="1" ht="11.25">
      <c r="B8" s="7" t="s">
        <v>7</v>
      </c>
      <c r="E8" s="3">
        <v>17180000</v>
      </c>
      <c r="F8" s="8">
        <f t="shared" ref="F8:F23" si="0">E8/E$23</f>
        <v>9.9001913191803237E-2</v>
      </c>
      <c r="H8" s="7" t="s">
        <v>7</v>
      </c>
      <c r="K8" s="3">
        <v>9045</v>
      </c>
      <c r="L8" s="8">
        <f t="shared" ref="L8:L23" si="1">K8/K$23</f>
        <v>9.4954648526077101E-2</v>
      </c>
      <c r="M8" s="22"/>
    </row>
    <row r="9" spans="2:13" s="2" customFormat="1" ht="11.25">
      <c r="B9" s="7" t="s">
        <v>8</v>
      </c>
      <c r="E9" s="3">
        <v>297000</v>
      </c>
      <c r="F9" s="8">
        <f t="shared" si="0"/>
        <v>1.7114998962727336E-3</v>
      </c>
      <c r="H9" s="7" t="s">
        <v>8</v>
      </c>
      <c r="K9" s="3">
        <v>121</v>
      </c>
      <c r="L9" s="8">
        <f t="shared" si="1"/>
        <v>1.2702611908961116E-3</v>
      </c>
      <c r="M9" s="22"/>
    </row>
    <row r="10" spans="2:13" s="2" customFormat="1" ht="11.25">
      <c r="B10" s="7" t="s">
        <v>9</v>
      </c>
      <c r="E10" s="3">
        <v>1091000</v>
      </c>
      <c r="F10" s="8">
        <f t="shared" si="0"/>
        <v>6.2870248714934421E-3</v>
      </c>
      <c r="H10" s="7" t="s">
        <v>9</v>
      </c>
      <c r="K10" s="3">
        <v>496</v>
      </c>
      <c r="L10" s="8">
        <f t="shared" si="1"/>
        <v>5.2070210800369528E-3</v>
      </c>
      <c r="M10" s="22"/>
    </row>
    <row r="11" spans="2:13" s="2" customFormat="1" ht="11.25">
      <c r="B11" s="7" t="s">
        <v>10</v>
      </c>
      <c r="E11" s="3">
        <v>417000</v>
      </c>
      <c r="F11" s="8">
        <f t="shared" si="0"/>
        <v>2.4030150058778786E-3</v>
      </c>
      <c r="H11" s="7" t="s">
        <v>10</v>
      </c>
      <c r="K11" s="3">
        <v>228</v>
      </c>
      <c r="L11" s="8">
        <f t="shared" si="1"/>
        <v>2.3935500125976316E-3</v>
      </c>
      <c r="M11" s="22"/>
    </row>
    <row r="12" spans="2:13" s="2" customFormat="1" ht="11.25">
      <c r="B12" s="7" t="s">
        <v>11</v>
      </c>
      <c r="E12" s="3">
        <v>1328000</v>
      </c>
      <c r="F12" s="8">
        <f t="shared" si="0"/>
        <v>7.6527672129636029E-3</v>
      </c>
      <c r="H12" s="7" t="s">
        <v>11</v>
      </c>
      <c r="K12" s="3">
        <v>429</v>
      </c>
      <c r="L12" s="8">
        <f t="shared" si="1"/>
        <v>4.5036533131771229E-3</v>
      </c>
      <c r="M12" s="22"/>
    </row>
    <row r="13" spans="2:13" s="2" customFormat="1" ht="11.25">
      <c r="B13" s="7" t="s">
        <v>12</v>
      </c>
      <c r="E13" s="3">
        <v>492000</v>
      </c>
      <c r="F13" s="8">
        <f t="shared" si="0"/>
        <v>2.8352119493810939E-3</v>
      </c>
      <c r="H13" s="7" t="s">
        <v>12</v>
      </c>
      <c r="K13" s="3">
        <v>198</v>
      </c>
      <c r="L13" s="8">
        <f t="shared" si="1"/>
        <v>2.0786092214663643E-3</v>
      </c>
      <c r="M13" s="22"/>
    </row>
    <row r="14" spans="2:13" s="2" customFormat="1" ht="11.25">
      <c r="B14" s="7" t="s">
        <v>13</v>
      </c>
      <c r="E14" s="24">
        <v>15896000</v>
      </c>
      <c r="F14" s="8">
        <f t="shared" si="0"/>
        <v>9.160270151902819E-2</v>
      </c>
      <c r="H14" s="7" t="s">
        <v>13</v>
      </c>
      <c r="K14" s="24">
        <v>8628</v>
      </c>
      <c r="L14" s="8">
        <f t="shared" si="1"/>
        <v>9.0576971529352485E-2</v>
      </c>
      <c r="M14" s="22"/>
    </row>
    <row r="15" spans="2:13" s="2" customFormat="1" ht="11.25">
      <c r="B15" s="7" t="s">
        <v>14</v>
      </c>
      <c r="E15" s="24">
        <v>7816000</v>
      </c>
      <c r="F15" s="8">
        <f t="shared" si="0"/>
        <v>4.5040684138948434E-2</v>
      </c>
      <c r="H15" s="7" t="s">
        <v>14</v>
      </c>
      <c r="K15" s="24">
        <v>2013</v>
      </c>
      <c r="L15" s="8">
        <f t="shared" si="1"/>
        <v>2.1132527084908037E-2</v>
      </c>
      <c r="M15" s="22"/>
    </row>
    <row r="16" spans="2:13" s="2" customFormat="1" ht="11.25">
      <c r="B16" s="7" t="s">
        <v>15</v>
      </c>
      <c r="E16" s="24">
        <v>27554000</v>
      </c>
      <c r="F16" s="8">
        <f t="shared" si="0"/>
        <v>0.15878339441716802</v>
      </c>
      <c r="H16" s="7" t="s">
        <v>15</v>
      </c>
      <c r="K16" s="24">
        <v>15632</v>
      </c>
      <c r="L16" s="8">
        <f t="shared" si="1"/>
        <v>0.16410514823213235</v>
      </c>
      <c r="M16" s="22"/>
    </row>
    <row r="17" spans="2:13" s="2" customFormat="1" ht="11.25">
      <c r="B17" s="7" t="s">
        <v>16</v>
      </c>
      <c r="E17" s="3">
        <v>520000</v>
      </c>
      <c r="F17" s="8">
        <f t="shared" si="0"/>
        <v>2.9965654749556279E-3</v>
      </c>
      <c r="H17" s="7" t="s">
        <v>16</v>
      </c>
      <c r="K17" s="3">
        <v>294</v>
      </c>
      <c r="L17" s="8">
        <f t="shared" si="1"/>
        <v>3.0864197530864196E-3</v>
      </c>
      <c r="M17" s="22"/>
    </row>
    <row r="18" spans="2:13" s="2" customFormat="1" ht="11.25">
      <c r="B18" s="7" t="s">
        <v>17</v>
      </c>
      <c r="E18" s="3">
        <v>2818000</v>
      </c>
      <c r="F18" s="8">
        <f t="shared" si="0"/>
        <v>1.6239079823894151E-2</v>
      </c>
      <c r="H18" s="7" t="s">
        <v>17</v>
      </c>
      <c r="K18" s="3">
        <v>3163</v>
      </c>
      <c r="L18" s="8">
        <f t="shared" si="1"/>
        <v>3.3205257411606619E-2</v>
      </c>
      <c r="M18" s="22"/>
    </row>
    <row r="19" spans="2:13" s="2" customFormat="1" ht="11.25">
      <c r="B19" s="7" t="s">
        <v>18</v>
      </c>
      <c r="E19" s="3">
        <v>2000</v>
      </c>
      <c r="F19" s="8">
        <f t="shared" si="0"/>
        <v>1.1525251826752414E-5</v>
      </c>
      <c r="H19" s="7" t="s">
        <v>18</v>
      </c>
      <c r="K19" s="3">
        <v>176</v>
      </c>
      <c r="L19" s="8">
        <f t="shared" si="1"/>
        <v>1.847652641303435E-3</v>
      </c>
      <c r="M19" s="22"/>
    </row>
    <row r="20" spans="2:13" s="2" customFormat="1" ht="11.25">
      <c r="B20" s="7" t="s">
        <v>19</v>
      </c>
      <c r="E20" s="3">
        <v>10859000</v>
      </c>
      <c r="F20" s="8">
        <f t="shared" si="0"/>
        <v>6.2576354793352232E-2</v>
      </c>
      <c r="H20" s="7" t="s">
        <v>19</v>
      </c>
      <c r="K20" s="3">
        <v>6098</v>
      </c>
      <c r="L20" s="8">
        <f t="shared" si="1"/>
        <v>6.4016964810615598E-2</v>
      </c>
      <c r="M20" s="22"/>
    </row>
    <row r="21" spans="2:13" s="2" customFormat="1" ht="11.25">
      <c r="B21" s="7" t="s">
        <v>20</v>
      </c>
      <c r="E21" s="3">
        <v>81416000</v>
      </c>
      <c r="F21" s="8">
        <f t="shared" si="0"/>
        <v>0.46916995136343731</v>
      </c>
      <c r="H21" s="7" t="s">
        <v>20</v>
      </c>
      <c r="K21" s="24">
        <v>45162</v>
      </c>
      <c r="L21" s="8">
        <f t="shared" si="1"/>
        <v>0.47411186696900981</v>
      </c>
      <c r="M21" s="22"/>
    </row>
    <row r="22" spans="2:13" s="2" customFormat="1" ht="11.25">
      <c r="B22" s="7" t="s">
        <v>21</v>
      </c>
      <c r="E22" s="3">
        <v>5846000</v>
      </c>
      <c r="F22" s="8">
        <f t="shared" si="0"/>
        <v>3.3688311089597307E-2</v>
      </c>
      <c r="H22" s="7" t="s">
        <v>21</v>
      </c>
      <c r="K22" s="24">
        <v>3573</v>
      </c>
      <c r="L22" s="8">
        <f t="shared" si="1"/>
        <v>3.7509448223733935E-2</v>
      </c>
      <c r="M22" s="22"/>
    </row>
    <row r="23" spans="2:13" s="2" customFormat="1" ht="11.25">
      <c r="B23" s="9"/>
      <c r="C23" s="9"/>
      <c r="D23" s="9"/>
      <c r="E23" s="10">
        <f>SUM(E8:E22)</f>
        <v>173532000</v>
      </c>
      <c r="F23" s="11">
        <f t="shared" si="0"/>
        <v>1</v>
      </c>
      <c r="H23" s="9"/>
      <c r="I23" s="9"/>
      <c r="J23" s="9"/>
      <c r="K23" s="10">
        <f>SUM(K8:K22)</f>
        <v>95256</v>
      </c>
      <c r="L23" s="11">
        <f t="shared" si="1"/>
        <v>1</v>
      </c>
      <c r="M23" s="22"/>
    </row>
    <row r="24" spans="2:13" s="2" customFormat="1" ht="11.25">
      <c r="H24" s="12"/>
      <c r="I24" s="12"/>
      <c r="J24" s="12"/>
      <c r="K24" s="12"/>
      <c r="L24" s="12"/>
      <c r="M24" s="22"/>
    </row>
    <row r="25" spans="2:13" s="2" customFormat="1" ht="11.25">
      <c r="B25" s="4" t="s">
        <v>22</v>
      </c>
      <c r="C25" s="5"/>
      <c r="D25" s="5"/>
      <c r="E25" s="6" t="s">
        <v>4</v>
      </c>
      <c r="F25" s="6" t="s">
        <v>5</v>
      </c>
      <c r="H25" s="14" t="s">
        <v>1</v>
      </c>
      <c r="I25" s="15"/>
      <c r="J25" s="15"/>
      <c r="K25" s="15"/>
    </row>
    <row r="26" spans="2:13" s="2" customFormat="1" ht="11.25">
      <c r="B26" s="7" t="s">
        <v>7</v>
      </c>
      <c r="E26" s="3">
        <v>1800000</v>
      </c>
      <c r="F26" s="8">
        <f t="shared" ref="F26:F41" si="2">E26/E$41</f>
        <v>0.10750119445771619</v>
      </c>
      <c r="H26" s="16" t="s">
        <v>7</v>
      </c>
      <c r="I26" s="17"/>
      <c r="J26" s="17"/>
      <c r="K26" s="18">
        <f t="shared" ref="K26:K41" si="3">SUM(F8,L8,F26)/3</f>
        <v>0.10048591872519885</v>
      </c>
    </row>
    <row r="27" spans="2:13" s="2" customFormat="1" ht="11.25">
      <c r="B27" s="7" t="s">
        <v>8</v>
      </c>
      <c r="E27" s="3">
        <v>23000</v>
      </c>
      <c r="F27" s="8">
        <f t="shared" si="2"/>
        <v>1.3736263736263737E-3</v>
      </c>
      <c r="H27" s="16" t="s">
        <v>8</v>
      </c>
      <c r="I27" s="17"/>
      <c r="J27" s="17"/>
      <c r="K27" s="18">
        <f t="shared" si="3"/>
        <v>1.4517958202650732E-3</v>
      </c>
    </row>
    <row r="28" spans="2:13" s="2" customFormat="1" ht="11.25">
      <c r="B28" s="7" t="s">
        <v>9</v>
      </c>
      <c r="E28" s="3">
        <v>98000</v>
      </c>
      <c r="F28" s="8">
        <f t="shared" si="2"/>
        <v>5.8528428093645481E-3</v>
      </c>
      <c r="H28" s="16" t="s">
        <v>9</v>
      </c>
      <c r="I28" s="17"/>
      <c r="J28" s="17"/>
      <c r="K28" s="18">
        <f t="shared" si="3"/>
        <v>5.7822962536316471E-3</v>
      </c>
    </row>
    <row r="29" spans="2:13">
      <c r="B29" s="7" t="s">
        <v>10</v>
      </c>
      <c r="C29" s="2"/>
      <c r="D29" s="2"/>
      <c r="E29" s="3">
        <v>42000</v>
      </c>
      <c r="F29" s="8">
        <f t="shared" si="2"/>
        <v>2.508361204013378E-3</v>
      </c>
      <c r="G29" s="2"/>
      <c r="H29" s="16" t="s">
        <v>10</v>
      </c>
      <c r="I29" s="17"/>
      <c r="J29" s="17"/>
      <c r="K29" s="18">
        <f t="shared" si="3"/>
        <v>2.4349754074962961E-3</v>
      </c>
      <c r="L29" s="2"/>
    </row>
    <row r="30" spans="2:13">
      <c r="B30" s="7" t="s">
        <v>11</v>
      </c>
      <c r="C30" s="2"/>
      <c r="D30" s="2"/>
      <c r="E30" s="3">
        <v>181000</v>
      </c>
      <c r="F30" s="8">
        <f t="shared" si="2"/>
        <v>1.0809842331581462E-2</v>
      </c>
      <c r="G30" s="2"/>
      <c r="H30" s="16" t="s">
        <v>11</v>
      </c>
      <c r="I30" s="17"/>
      <c r="J30" s="17"/>
      <c r="K30" s="18">
        <f t="shared" si="3"/>
        <v>7.6554209525740618E-3</v>
      </c>
      <c r="L30" s="2"/>
    </row>
    <row r="31" spans="2:13" s="2" customFormat="1" ht="11.25">
      <c r="B31" s="7" t="s">
        <v>12</v>
      </c>
      <c r="E31" s="3">
        <v>46000</v>
      </c>
      <c r="F31" s="8">
        <f t="shared" si="2"/>
        <v>2.7472527472527475E-3</v>
      </c>
      <c r="H31" s="16" t="s">
        <v>12</v>
      </c>
      <c r="I31" s="17"/>
      <c r="J31" s="17"/>
      <c r="K31" s="18">
        <f t="shared" si="3"/>
        <v>2.553691306033402E-3</v>
      </c>
    </row>
    <row r="32" spans="2:13" s="2" customFormat="1" ht="11.25">
      <c r="B32" s="7" t="s">
        <v>13</v>
      </c>
      <c r="E32" s="24">
        <v>1820000</v>
      </c>
      <c r="F32" s="8">
        <f t="shared" si="2"/>
        <v>0.10869565217391304</v>
      </c>
      <c r="H32" s="16" t="s">
        <v>13</v>
      </c>
      <c r="I32" s="17"/>
      <c r="J32" s="17"/>
      <c r="K32" s="18">
        <f t="shared" si="3"/>
        <v>9.6958441740764567E-2</v>
      </c>
    </row>
    <row r="33" spans="2:12" s="2" customFormat="1" ht="11.25">
      <c r="B33" s="7" t="s">
        <v>14</v>
      </c>
      <c r="E33" s="24">
        <v>408000</v>
      </c>
      <c r="F33" s="8">
        <f t="shared" si="2"/>
        <v>2.4366937410415672E-2</v>
      </c>
      <c r="H33" s="16" t="s">
        <v>14</v>
      </c>
      <c r="I33" s="17"/>
      <c r="J33" s="17"/>
      <c r="K33" s="18">
        <f t="shared" si="3"/>
        <v>3.0180049544757382E-2</v>
      </c>
    </row>
    <row r="34" spans="2:12" s="2" customFormat="1" ht="11.25">
      <c r="B34" s="7" t="s">
        <v>15</v>
      </c>
      <c r="E34" s="24">
        <v>1640000</v>
      </c>
      <c r="F34" s="8">
        <f t="shared" si="2"/>
        <v>9.7945532728141424E-2</v>
      </c>
      <c r="H34" s="16" t="s">
        <v>15</v>
      </c>
      <c r="I34" s="17"/>
      <c r="J34" s="17"/>
      <c r="K34" s="18">
        <f t="shared" si="3"/>
        <v>0.14027802512581392</v>
      </c>
    </row>
    <row r="35" spans="2:12" s="2" customFormat="1" ht="11.25">
      <c r="B35" s="7" t="s">
        <v>16</v>
      </c>
      <c r="E35" s="24">
        <v>61000</v>
      </c>
      <c r="F35" s="8">
        <f t="shared" si="2"/>
        <v>3.643096034400382E-3</v>
      </c>
      <c r="H35" s="16" t="s">
        <v>16</v>
      </c>
      <c r="I35" s="17"/>
      <c r="J35" s="17"/>
      <c r="K35" s="18">
        <f t="shared" si="3"/>
        <v>3.2420270874808101E-3</v>
      </c>
    </row>
    <row r="36" spans="2:12" s="2" customFormat="1" ht="11.25">
      <c r="B36" s="7" t="s">
        <v>17</v>
      </c>
      <c r="E36" s="24">
        <v>778000</v>
      </c>
      <c r="F36" s="8">
        <f t="shared" si="2"/>
        <v>4.6464405160057336E-2</v>
      </c>
      <c r="H36" s="16" t="s">
        <v>17</v>
      </c>
      <c r="I36" s="17"/>
      <c r="J36" s="17"/>
      <c r="K36" s="18">
        <f t="shared" si="3"/>
        <v>3.1969580798519366E-2</v>
      </c>
    </row>
    <row r="37" spans="2:12" s="2" customFormat="1" ht="11.25">
      <c r="B37" s="7" t="s">
        <v>18</v>
      </c>
      <c r="E37" s="24">
        <v>161000</v>
      </c>
      <c r="F37" s="8">
        <f t="shared" si="2"/>
        <v>9.6153846153846159E-3</v>
      </c>
      <c r="H37" s="16" t="s">
        <v>18</v>
      </c>
      <c r="I37" s="17"/>
      <c r="J37" s="17"/>
      <c r="K37" s="18">
        <f t="shared" si="3"/>
        <v>3.8248541695049348E-3</v>
      </c>
    </row>
    <row r="38" spans="2:12" s="2" customFormat="1" ht="11.25">
      <c r="B38" s="7" t="s">
        <v>19</v>
      </c>
      <c r="E38" s="24">
        <v>1135000</v>
      </c>
      <c r="F38" s="8">
        <f t="shared" si="2"/>
        <v>6.7785475394171041E-2</v>
      </c>
      <c r="H38" s="16" t="s">
        <v>19</v>
      </c>
      <c r="I38" s="17"/>
      <c r="J38" s="17"/>
      <c r="K38" s="18">
        <f t="shared" si="3"/>
        <v>6.4792931666046286E-2</v>
      </c>
    </row>
    <row r="39" spans="2:12" s="2" customFormat="1" ht="11.25">
      <c r="B39" s="7" t="s">
        <v>20</v>
      </c>
      <c r="E39" s="24">
        <v>7318000</v>
      </c>
      <c r="F39" s="8">
        <f t="shared" si="2"/>
        <v>0.43705207835642618</v>
      </c>
      <c r="H39" s="16" t="s">
        <v>20</v>
      </c>
      <c r="I39" s="17"/>
      <c r="J39" s="17"/>
      <c r="K39" s="18">
        <f t="shared" si="3"/>
        <v>0.46011129889629115</v>
      </c>
    </row>
    <row r="40" spans="2:12" s="2" customFormat="1" ht="11.25">
      <c r="B40" s="7" t="s">
        <v>21</v>
      </c>
      <c r="E40" s="24">
        <v>1233000</v>
      </c>
      <c r="F40" s="8">
        <f t="shared" si="2"/>
        <v>7.3638318203535599E-2</v>
      </c>
      <c r="H40" s="16" t="s">
        <v>21</v>
      </c>
      <c r="I40" s="17"/>
      <c r="J40" s="17"/>
      <c r="K40" s="18">
        <f t="shared" si="3"/>
        <v>4.8278692505622278E-2</v>
      </c>
    </row>
    <row r="41" spans="2:12" s="2" customFormat="1" ht="11.25">
      <c r="B41" s="9"/>
      <c r="C41" s="9"/>
      <c r="D41" s="9"/>
      <c r="E41" s="10">
        <f>SUM(E26:E40)</f>
        <v>16744000</v>
      </c>
      <c r="F41" s="11">
        <f t="shared" si="2"/>
        <v>1</v>
      </c>
      <c r="H41" s="19" t="s">
        <v>23</v>
      </c>
      <c r="I41" s="13"/>
      <c r="J41" s="13"/>
      <c r="K41" s="20">
        <f t="shared" si="3"/>
        <v>1</v>
      </c>
    </row>
    <row r="42" spans="2:12" s="2" customFormat="1" ht="11.25">
      <c r="J42" s="12"/>
      <c r="K42" s="12"/>
      <c r="L42" s="12"/>
    </row>
    <row r="43" spans="2:12" s="2" customFormat="1" ht="11.25">
      <c r="J43" s="12"/>
      <c r="K43" s="21"/>
      <c r="L43" s="12"/>
    </row>
    <row r="44" spans="2:12" s="2" customFormat="1">
      <c r="B44" s="1"/>
      <c r="C44" s="1"/>
      <c r="D44" s="1"/>
      <c r="E44" s="1"/>
      <c r="F44" s="1"/>
      <c r="G44" s="1"/>
      <c r="H44" s="1"/>
      <c r="I44" s="1"/>
      <c r="J44" s="1"/>
      <c r="K44" s="22"/>
    </row>
    <row r="45" spans="2:12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pageMargins left="0.5" right="0.5" top="0.5" bottom="0.55000000000000004" header="0.3" footer="0.3"/>
  <pageSetup scale="85" fitToHeight="0" orientation="landscape" r:id="rId1"/>
  <headerFooter>
    <oddFooter>&amp;L&amp;8&amp;Z
&amp;F&amp;R&amp;5Case No. 2022-00432
Bluegrass Water's Response to OAG 1-43
Exhibit OAG 1-43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  <UserInfo>
        <DisplayName>Brent Thies</DisplayName>
        <AccountId>22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203EF-1E28-4FD7-8951-1A4C569E5EE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219c5758-d311-4f49-8eb7-a0c37216249c"/>
    <ds:schemaRef ds:uri="http://purl.org/dc/elements/1.1/"/>
    <ds:schemaRef ds:uri="http://schemas.openxmlformats.org/package/2006/metadata/core-properties"/>
    <ds:schemaRef ds:uri="cc29f954-72e5-4988-94c8-6074c4013ef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0E87BD-7247-44C9-B0E3-100FD512D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</dc:creator>
  <cp:keywords/>
  <dc:description/>
  <cp:lastModifiedBy>INGLE, KERRY</cp:lastModifiedBy>
  <cp:revision/>
  <dcterms:created xsi:type="dcterms:W3CDTF">2019-07-17T18:42:02Z</dcterms:created>
  <dcterms:modified xsi:type="dcterms:W3CDTF">2023-05-11T16:03:10Z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