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 activeTab="1"/>
  </bookViews>
  <sheets>
    <sheet name="Summary" sheetId="1" r:id="rId1"/>
    <sheet name="Randview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G11" i="1" l="1"/>
  <c r="F11" i="1"/>
  <c r="E11" i="1"/>
  <c r="D8" i="2" l="1"/>
</calcChain>
</file>

<file path=xl/sharedStrings.xml><?xml version="1.0" encoding="utf-8"?>
<sst xmlns="http://schemas.openxmlformats.org/spreadsheetml/2006/main" count="22" uniqueCount="22">
  <si>
    <t>Open Item</t>
  </si>
  <si>
    <t>Rate Base Impact</t>
  </si>
  <si>
    <t>Revenue Requirement Impact</t>
  </si>
  <si>
    <t>Rate Impact</t>
  </si>
  <si>
    <t>Dep rate</t>
  </si>
  <si>
    <t>Conn</t>
  </si>
  <si>
    <t>Delaplain CPCN</t>
  </si>
  <si>
    <t>Remote Monitoring CPCN</t>
  </si>
  <si>
    <t>Site Visit Waiver</t>
  </si>
  <si>
    <t>Randview Sale</t>
  </si>
  <si>
    <t>Rate Base</t>
  </si>
  <si>
    <t>UPIS, Net</t>
  </si>
  <si>
    <t>Sales Price</t>
  </si>
  <si>
    <t>Remaining RB</t>
  </si>
  <si>
    <t>Revenue</t>
  </si>
  <si>
    <t>Expense</t>
  </si>
  <si>
    <t>Depreciation</t>
  </si>
  <si>
    <t>Bluegrass Water UOC</t>
  </si>
  <si>
    <t>Randview Service Area Details</t>
  </si>
  <si>
    <t>Income Statement Items</t>
  </si>
  <si>
    <t>Bluegrass Water UOC, LLC</t>
  </si>
  <si>
    <t>DR 130 Excluded Items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</si>
</sst>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1" fillId="0" borderId="0" xfId="0" applyFont="1" applyAlignment="1">
      <alignment horizontal="center" wrapText="1"/>
    </xf>
    <xf numFmtId="164" fontId="1" fillId="0" borderId="1" xfId="0" applyNumberFormat="1" applyFont="1" applyBorder="1"/>
    <xf numFmtId="43" fontId="1" fillId="0" borderId="1" xfId="0" applyNumberFormat="1" applyFont="1" applyBorder="1"/>
    <xf numFmtId="43" fontId="0" fillId="0" borderId="0" xfId="0" applyNumberFormat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Layout" topLeftCell="A28" zoomScaleNormal="100" workbookViewId="0">
      <selection activeCell="F32" sqref="F32"/>
    </sheetView>
  </sheetViews>
  <sheetFormatPr defaultRowHeight="15" x14ac:dyDescent="0.25"/>
  <cols>
    <col min="4" max="4" width="24" bestFit="1" customWidth="1"/>
    <col min="5" max="5" width="11.85546875" customWidth="1"/>
    <col min="6" max="6" width="19.42578125" customWidth="1"/>
    <col min="7" max="7" width="8" customWidth="1"/>
    <col min="11" max="11" width="10.5703125" bestFit="1" customWidth="1"/>
  </cols>
  <sheetData>
    <row r="1" spans="1:11" x14ac:dyDescent="0.25">
      <c r="A1" s="1" t="s">
        <v>20</v>
      </c>
    </row>
    <row r="2" spans="1:11" x14ac:dyDescent="0.25">
      <c r="A2" s="1" t="s">
        <v>21</v>
      </c>
    </row>
    <row r="6" spans="1:11" ht="30" customHeight="1" x14ac:dyDescent="0.25">
      <c r="D6" s="1" t="s">
        <v>0</v>
      </c>
      <c r="E6" s="5" t="s">
        <v>1</v>
      </c>
      <c r="F6" s="5" t="s">
        <v>2</v>
      </c>
      <c r="G6" s="5" t="s">
        <v>3</v>
      </c>
      <c r="I6" s="1" t="s">
        <v>4</v>
      </c>
      <c r="J6" s="1" t="s">
        <v>5</v>
      </c>
    </row>
    <row r="7" spans="1:11" x14ac:dyDescent="0.25">
      <c r="D7" t="s">
        <v>6</v>
      </c>
      <c r="E7" s="3">
        <v>609900</v>
      </c>
      <c r="F7" s="3">
        <v>95089</v>
      </c>
      <c r="G7" s="2">
        <f>F7/J7/12</f>
        <v>2.4570801033591732</v>
      </c>
      <c r="I7" s="9">
        <v>3.3000000000000002E-2</v>
      </c>
      <c r="J7">
        <v>3225</v>
      </c>
      <c r="K7" s="4"/>
    </row>
    <row r="8" spans="1:11" x14ac:dyDescent="0.25">
      <c r="D8" t="s">
        <v>7</v>
      </c>
      <c r="E8" s="3">
        <v>230100.74</v>
      </c>
      <c r="F8" s="3">
        <v>51447</v>
      </c>
      <c r="G8" s="2">
        <f>F8/J8/12</f>
        <v>1.3293798449612402</v>
      </c>
      <c r="I8" s="9">
        <v>0.1</v>
      </c>
      <c r="J8">
        <v>3225</v>
      </c>
      <c r="K8" s="2"/>
    </row>
    <row r="9" spans="1:11" x14ac:dyDescent="0.25">
      <c r="D9" t="s">
        <v>8</v>
      </c>
      <c r="E9" s="3">
        <v>0</v>
      </c>
      <c r="F9" s="3">
        <v>-233000</v>
      </c>
      <c r="G9" s="2">
        <f>F9/J9/12</f>
        <v>-6.0206718346253227</v>
      </c>
      <c r="I9" s="9"/>
      <c r="J9">
        <v>3225</v>
      </c>
    </row>
    <row r="10" spans="1:11" x14ac:dyDescent="0.25">
      <c r="D10" t="s">
        <v>9</v>
      </c>
      <c r="E10" s="3">
        <v>-100000</v>
      </c>
      <c r="F10" s="3">
        <v>-59431</v>
      </c>
      <c r="G10" s="2">
        <v>0.14000000000000001</v>
      </c>
      <c r="I10" s="9">
        <v>3.3000000000000002E-2</v>
      </c>
      <c r="J10">
        <v>56</v>
      </c>
    </row>
    <row r="11" spans="1:11" x14ac:dyDescent="0.25">
      <c r="E11" s="6">
        <f>SUM(E7:E10)</f>
        <v>740000.74</v>
      </c>
      <c r="F11" s="6">
        <f>SUM(F7:F10)</f>
        <v>-145895</v>
      </c>
      <c r="G11" s="7">
        <f>SUM(G7:G10)</f>
        <v>-2.0942118863049095</v>
      </c>
    </row>
  </sheetData>
  <pageMargins left="0.7" right="0.7" top="0.75" bottom="0.75" header="0.3" footer="0.3"/>
  <pageSetup orientation="portrait" horizontalDpi="300" verticalDpi="300" r:id="rId1"/>
  <headerFooter>
    <oddFooter>&amp;R&amp;8Case No. 2022-00432
Bluegrass Water's Response to OAG 1-130
Exhibit OAG 1-130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Layout" topLeftCell="A28" zoomScaleNormal="100" workbookViewId="0">
      <selection activeCell="A3" sqref="A3"/>
    </sheetView>
  </sheetViews>
  <sheetFormatPr defaultRowHeight="15" x14ac:dyDescent="0.25"/>
  <cols>
    <col min="3" max="3" width="13.28515625" bestFit="1" customWidth="1"/>
    <col min="4" max="4" width="11.7109375" style="2" bestFit="1" customWidth="1"/>
    <col min="5" max="5" width="9.7109375" bestFit="1" customWidth="1"/>
  </cols>
  <sheetData>
    <row r="1" spans="1:5" x14ac:dyDescent="0.25">
      <c r="A1" t="s">
        <v>17</v>
      </c>
    </row>
    <row r="2" spans="1:5" x14ac:dyDescent="0.25">
      <c r="A2" t="s">
        <v>18</v>
      </c>
    </row>
    <row r="5" spans="1:5" x14ac:dyDescent="0.25">
      <c r="C5" s="1" t="s">
        <v>10</v>
      </c>
    </row>
    <row r="6" spans="1:5" x14ac:dyDescent="0.25">
      <c r="C6" t="s">
        <v>11</v>
      </c>
      <c r="D6" s="2">
        <v>121184</v>
      </c>
    </row>
    <row r="7" spans="1:5" x14ac:dyDescent="0.25">
      <c r="C7" t="s">
        <v>12</v>
      </c>
      <c r="D7" s="2">
        <v>-100000</v>
      </c>
      <c r="E7" s="8"/>
    </row>
    <row r="8" spans="1:5" x14ac:dyDescent="0.25">
      <c r="C8" t="s">
        <v>13</v>
      </c>
      <c r="D8" s="2">
        <f>SUM(D6:D7)</f>
        <v>21184</v>
      </c>
    </row>
    <row r="12" spans="1:5" x14ac:dyDescent="0.25">
      <c r="C12" s="1" t="s">
        <v>19</v>
      </c>
    </row>
    <row r="13" spans="1:5" x14ac:dyDescent="0.25">
      <c r="C13" t="s">
        <v>14</v>
      </c>
      <c r="D13" s="2">
        <v>52664</v>
      </c>
    </row>
    <row r="14" spans="1:5" x14ac:dyDescent="0.25">
      <c r="C14" t="s">
        <v>15</v>
      </c>
      <c r="D14" s="2">
        <v>-58647</v>
      </c>
    </row>
    <row r="15" spans="1:5" x14ac:dyDescent="0.25">
      <c r="C15" t="s">
        <v>16</v>
      </c>
      <c r="D15" s="2">
        <v>-2964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OAG 130
Exhibit OAG 1-130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SharedWithUsers xmlns="219c5758-d311-4f49-8eb7-a0c37216249c">
      <UserInfo>
        <DisplayName/>
        <AccountId xsi:nil="true"/>
        <AccountType/>
      </UserInfo>
    </SharedWithUsers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6123F2-1DCB-464E-A6E9-8F961EA192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8E7F74-E184-4BCC-A152-0026C1653C10}">
  <ds:schemaRefs>
    <ds:schemaRef ds:uri="http://schemas.microsoft.com/office/infopath/2007/PartnerControls"/>
    <ds:schemaRef ds:uri="http://purl.org/dc/elements/1.1/"/>
    <ds:schemaRef ds:uri="cc29f954-72e5-4988-94c8-6074c4013ef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219c5758-d311-4f49-8eb7-a0c37216249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8E1758-0A5D-47A2-BFF8-726E3A8766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Randview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Thies</dc:creator>
  <cp:keywords/>
  <dc:description/>
  <cp:lastModifiedBy>INGLE, KERRY</cp:lastModifiedBy>
  <cp:revision/>
  <dcterms:created xsi:type="dcterms:W3CDTF">2023-02-19T22:29:46Z</dcterms:created>
  <dcterms:modified xsi:type="dcterms:W3CDTF">2023-05-12T14:32:54Z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