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AG 1st Request\ShareFile\5 16 23\"/>
    </mc:Choice>
  </mc:AlternateContent>
  <bookViews>
    <workbookView xWindow="0" yWindow="0" windowWidth="25200" windowHeight="11850"/>
  </bookViews>
  <sheets>
    <sheet name="Randview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C23" i="1" l="1"/>
  <c r="B22" i="1"/>
  <c r="C22" i="1"/>
  <c r="F4" i="1"/>
  <c r="B5" i="1"/>
  <c r="C21" i="1"/>
  <c r="C20" i="1"/>
  <c r="C5" i="1"/>
  <c r="E5" i="1"/>
  <c r="F5" i="1" l="1"/>
  <c r="G4" i="1"/>
  <c r="H4" i="1" l="1"/>
  <c r="G5" i="1"/>
  <c r="H5" i="1" l="1"/>
  <c r="I4" i="1"/>
  <c r="J4" i="1" l="1"/>
  <c r="J5" i="1" s="1"/>
  <c r="I5" i="1"/>
  <c r="K4" i="1" l="1"/>
  <c r="L4" i="1" l="1"/>
  <c r="L5" i="1" s="1"/>
  <c r="K5" i="1"/>
  <c r="M4" i="1" l="1"/>
  <c r="N4" i="1" l="1"/>
  <c r="M5" i="1"/>
  <c r="O4" i="1" l="1"/>
  <c r="N5" i="1"/>
  <c r="P4" i="1" l="1"/>
  <c r="O5" i="1"/>
  <c r="P5" i="1" l="1"/>
</calcChain>
</file>

<file path=xl/sharedStrings.xml><?xml version="1.0" encoding="utf-8"?>
<sst xmlns="http://schemas.openxmlformats.org/spreadsheetml/2006/main" count="31" uniqueCount="15">
  <si>
    <t>S</t>
  </si>
  <si>
    <t>REPORT ITEM</t>
  </si>
  <si>
    <t>TYPE</t>
  </si>
  <si>
    <t/>
  </si>
  <si>
    <t>CONNECTIONS</t>
  </si>
  <si>
    <t>Sewer Connections</t>
  </si>
  <si>
    <t>TOTAL REVENUE</t>
  </si>
  <si>
    <t>Revenue-Water</t>
  </si>
  <si>
    <t>Revenue-Water Other</t>
  </si>
  <si>
    <t>Revenue-Sewer</t>
  </si>
  <si>
    <t>Revenue-Sewer Other</t>
  </si>
  <si>
    <t>TOTAL OPERATIONS &amp; MAINTENANCE</t>
  </si>
  <si>
    <t>Operations &amp; Maintenance</t>
  </si>
  <si>
    <t>Bluegrass Water UOC, LLC</t>
  </si>
  <si>
    <t>DR 56 Randview System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</si>
</sst>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[$-409]mmm\-yy;@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Lato"/>
      <family val="2"/>
    </font>
    <font>
      <b/>
      <sz val="9"/>
      <color theme="1"/>
      <name val="Lato"/>
      <family val="2"/>
    </font>
    <font>
      <b/>
      <u/>
      <sz val="9"/>
      <color theme="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4" fontId="2" fillId="0" borderId="0" xfId="1" applyNumberFormat="1" applyFont="1"/>
    <xf numFmtId="165" fontId="3" fillId="0" borderId="0" xfId="0" applyNumberFormat="1" applyFont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2" xfId="0" applyFont="1" applyBorder="1"/>
    <xf numFmtId="164" fontId="2" fillId="0" borderId="2" xfId="1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164" fontId="3" fillId="2" borderId="3" xfId="1" applyNumberFormat="1" applyFont="1" applyFill="1" applyBorder="1"/>
    <xf numFmtId="0" fontId="2" fillId="0" borderId="0" xfId="0" applyFont="1" applyAlignment="1">
      <alignment horizontal="left"/>
    </xf>
    <xf numFmtId="3" fontId="2" fillId="0" borderId="0" xfId="1" applyNumberFormat="1" applyFont="1"/>
    <xf numFmtId="3" fontId="2" fillId="0" borderId="0" xfId="1" applyNumberFormat="1" applyFont="1" applyBorder="1"/>
    <xf numFmtId="3" fontId="3" fillId="2" borderId="3" xfId="1" applyNumberFormat="1" applyFont="1" applyFill="1" applyBorder="1"/>
    <xf numFmtId="3" fontId="2" fillId="0" borderId="0" xfId="0" applyNumberFormat="1" applyFont="1"/>
    <xf numFmtId="0" fontId="3" fillId="0" borderId="0" xfId="0" applyFont="1"/>
    <xf numFmtId="164" fontId="3" fillId="0" borderId="0" xfId="1" applyNumberFormat="1" applyFont="1" applyBorder="1"/>
    <xf numFmtId="164" fontId="2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swrgroup.sharepoint.com/Rate%20Cases/Kentucky/KY_Data%20Model%20(Income%20Statemen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Known &amp; Measurable Adjustments"/>
      <sheetName val="CONSOLIDATED"/>
      <sheetName val="WATER"/>
      <sheetName val="SEWER"/>
      <sheetName val="Query Data--&gt;"/>
      <sheetName val="Financial_Data"/>
      <sheetName val="Adjustments"/>
      <sheetName val="Raw Data--&gt;"/>
      <sheetName val="RAW_GL"/>
      <sheetName val="Connections"/>
      <sheetName val="Service Area"/>
      <sheetName val="UOC"/>
      <sheetName val="Report Codes"/>
      <sheetName val="ALLOCATION"/>
      <sheetName val="SERVICE_AREAS"/>
      <sheetName val="Airview"/>
      <sheetName val="Arcadia_Pines"/>
      <sheetName val="Brocklyn"/>
      <sheetName val="Carriage_Park"/>
      <sheetName val="Center_Ridge_1"/>
      <sheetName val="Center_Ridge_2"/>
      <sheetName val="Center_Ridge_3"/>
      <sheetName val="Center_Ridge_4"/>
      <sheetName val="Darlington_Creek"/>
      <sheetName val="Delaplain_Disposal"/>
      <sheetName val="Fox_Run"/>
      <sheetName val="Golden_Acres"/>
      <sheetName val="Great_Oaks"/>
      <sheetName val="Herrington_Haven"/>
      <sheetName val="Kingswood"/>
      <sheetName val="Lake_Columbia"/>
      <sheetName val="LH_Treatment"/>
      <sheetName val="Marshall_Ridge"/>
      <sheetName val="Persimmon_Ridge"/>
      <sheetName val="Randview"/>
      <sheetName val="River_Bluffs"/>
      <sheetName val="Springcrest"/>
      <sheetName val="Timberland"/>
      <sheetName val="Woodland_Acres"/>
      <sheetName val="END"/>
    </sheetNames>
    <sheetDataSet>
      <sheetData sheetId="0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  <cell r="I3">
            <v>44408</v>
          </cell>
        </row>
        <row r="4">
          <cell r="A4">
            <v>4</v>
          </cell>
          <cell r="I4">
            <v>44742</v>
          </cell>
        </row>
        <row r="5">
          <cell r="A5">
            <v>5</v>
          </cell>
          <cell r="I5">
            <v>12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  <cell r="D12" t="str">
            <v>W&amp;S</v>
          </cell>
          <cell r="F12" t="str">
            <v>CONNECTIONS</v>
          </cell>
        </row>
        <row r="13">
          <cell r="A13">
            <v>13</v>
          </cell>
          <cell r="D13" t="str">
            <v>W</v>
          </cell>
          <cell r="F13" t="str">
            <v>Water Connections</v>
          </cell>
        </row>
        <row r="14">
          <cell r="A14">
            <v>14</v>
          </cell>
          <cell r="D14" t="str">
            <v>S</v>
          </cell>
          <cell r="F14" t="str">
            <v>Sewer Connections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  <cell r="F17" t="str">
            <v>TOTAL REVENUE</v>
          </cell>
        </row>
        <row r="18">
          <cell r="A18">
            <v>18</v>
          </cell>
          <cell r="F18" t="str">
            <v>Revenue-Water</v>
          </cell>
        </row>
        <row r="19">
          <cell r="A19">
            <v>19</v>
          </cell>
          <cell r="F19" t="str">
            <v>Revenue-Water Other</v>
          </cell>
        </row>
        <row r="20">
          <cell r="A20">
            <v>20</v>
          </cell>
          <cell r="F20" t="str">
            <v>Revenue-Sewer</v>
          </cell>
        </row>
        <row r="21">
          <cell r="A21">
            <v>21</v>
          </cell>
          <cell r="F21" t="str">
            <v>Revenue-Sewer Other</v>
          </cell>
        </row>
        <row r="22">
          <cell r="A22">
            <v>22</v>
          </cell>
        </row>
        <row r="23">
          <cell r="A23">
            <v>23</v>
          </cell>
          <cell r="F23" t="str">
            <v>TOTAL OPERATIONS &amp; MAINTENANCE</v>
          </cell>
        </row>
        <row r="24">
          <cell r="A24">
            <v>24</v>
          </cell>
          <cell r="F24" t="str">
            <v>Operations &amp; Maintenance</v>
          </cell>
        </row>
        <row r="25">
          <cell r="A25">
            <v>25</v>
          </cell>
        </row>
        <row r="26">
          <cell r="A26">
            <v>26</v>
          </cell>
          <cell r="F26" t="str">
            <v>TOTAL ADMIN &amp; GENERAL</v>
          </cell>
        </row>
        <row r="27">
          <cell r="A27">
            <v>27</v>
          </cell>
          <cell r="F27" t="str">
            <v>Admin &amp; General</v>
          </cell>
        </row>
        <row r="28">
          <cell r="A28">
            <v>28</v>
          </cell>
        </row>
        <row r="29">
          <cell r="A29">
            <v>29</v>
          </cell>
          <cell r="F29" t="str">
            <v>TOTAL OVERHEAD ALLOCATION</v>
          </cell>
        </row>
        <row r="30">
          <cell r="A30">
            <v>30</v>
          </cell>
          <cell r="F30" t="str">
            <v>Overhead allocation</v>
          </cell>
        </row>
        <row r="31">
          <cell r="A31">
            <v>31</v>
          </cell>
        </row>
        <row r="32">
          <cell r="A32">
            <v>32</v>
          </cell>
          <cell r="F32" t="str">
            <v>TOTAL DEPRECIATION</v>
          </cell>
        </row>
        <row r="33">
          <cell r="A33">
            <v>33</v>
          </cell>
          <cell r="F33" t="str">
            <v>Depreciation</v>
          </cell>
        </row>
        <row r="34">
          <cell r="A34">
            <v>34</v>
          </cell>
        </row>
        <row r="35">
          <cell r="A35">
            <v>35</v>
          </cell>
          <cell r="F35" t="str">
            <v>TOTAL INTEREST</v>
          </cell>
        </row>
        <row r="36">
          <cell r="A36">
            <v>36</v>
          </cell>
          <cell r="F36" t="str">
            <v>Interest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  <cell r="D57" t="str">
            <v>W</v>
          </cell>
          <cell r="F57" t="str">
            <v>Revenue-Water</v>
          </cell>
        </row>
        <row r="58">
          <cell r="A58">
            <v>58</v>
          </cell>
          <cell r="D58" t="str">
            <v>W</v>
          </cell>
          <cell r="F58" t="str">
            <v>Revenue-Water Other</v>
          </cell>
        </row>
        <row r="59">
          <cell r="A59">
            <v>59</v>
          </cell>
          <cell r="D59" t="str">
            <v>W</v>
          </cell>
          <cell r="F59" t="str">
            <v>Revenue-Water Other</v>
          </cell>
        </row>
        <row r="60">
          <cell r="A60">
            <v>60</v>
          </cell>
          <cell r="D60" t="str">
            <v>S</v>
          </cell>
          <cell r="F60" t="str">
            <v>Revenue-Sewer</v>
          </cell>
        </row>
        <row r="61">
          <cell r="A61">
            <v>61</v>
          </cell>
          <cell r="D61" t="str">
            <v>S</v>
          </cell>
          <cell r="F61" t="str">
            <v>Revenue-Sewer</v>
          </cell>
        </row>
        <row r="62">
          <cell r="A62">
            <v>62</v>
          </cell>
          <cell r="D62" t="str">
            <v>S</v>
          </cell>
          <cell r="F62" t="str">
            <v>Revenue-Sewer</v>
          </cell>
        </row>
        <row r="63">
          <cell r="A63">
            <v>63</v>
          </cell>
          <cell r="D63" t="str">
            <v>S</v>
          </cell>
          <cell r="F63" t="str">
            <v>Revenue-Sewer Other</v>
          </cell>
        </row>
        <row r="64">
          <cell r="A64">
            <v>64</v>
          </cell>
          <cell r="D64" t="str">
            <v>S</v>
          </cell>
          <cell r="F64" t="str">
            <v>Revenue-Sewer Other</v>
          </cell>
        </row>
        <row r="65">
          <cell r="A65">
            <v>65</v>
          </cell>
          <cell r="D65" t="str">
            <v>W</v>
          </cell>
          <cell r="F65" t="str">
            <v>Water - Electric Utilities</v>
          </cell>
        </row>
        <row r="66">
          <cell r="A66">
            <v>66</v>
          </cell>
          <cell r="D66" t="str">
            <v>W</v>
          </cell>
          <cell r="F66" t="str">
            <v>Water - Chemicals</v>
          </cell>
        </row>
        <row r="67">
          <cell r="A67">
            <v>67</v>
          </cell>
          <cell r="D67" t="str">
            <v>W</v>
          </cell>
          <cell r="F67" t="str">
            <v>Water - Chemicals</v>
          </cell>
        </row>
        <row r="68">
          <cell r="A68">
            <v>68</v>
          </cell>
          <cell r="D68" t="str">
            <v>W</v>
          </cell>
          <cell r="F68" t="str">
            <v>Water - Maintenance</v>
          </cell>
        </row>
        <row r="69">
          <cell r="A69">
            <v>69</v>
          </cell>
          <cell r="D69" t="str">
            <v>W</v>
          </cell>
          <cell r="F69" t="str">
            <v>Water - Maintenance</v>
          </cell>
        </row>
        <row r="70">
          <cell r="A70">
            <v>70</v>
          </cell>
          <cell r="D70" t="str">
            <v>W</v>
          </cell>
          <cell r="F70" t="str">
            <v>Water - Misc Operations</v>
          </cell>
        </row>
        <row r="71">
          <cell r="A71">
            <v>71</v>
          </cell>
          <cell r="D71" t="str">
            <v>W</v>
          </cell>
          <cell r="F71" t="str">
            <v>Water - Misc Operations</v>
          </cell>
        </row>
        <row r="72">
          <cell r="A72">
            <v>72</v>
          </cell>
          <cell r="D72" t="str">
            <v>W</v>
          </cell>
          <cell r="F72" t="str">
            <v>Water - Maintenance</v>
          </cell>
        </row>
        <row r="73">
          <cell r="A73">
            <v>73</v>
          </cell>
          <cell r="D73" t="str">
            <v>W</v>
          </cell>
          <cell r="F73" t="str">
            <v>Water - Maintenance</v>
          </cell>
        </row>
        <row r="74">
          <cell r="A74">
            <v>74</v>
          </cell>
          <cell r="D74" t="str">
            <v>W</v>
          </cell>
          <cell r="F74" t="str">
            <v>Water - Testing</v>
          </cell>
        </row>
        <row r="75">
          <cell r="A75">
            <v>75</v>
          </cell>
          <cell r="D75" t="str">
            <v>W</v>
          </cell>
          <cell r="F75" t="str">
            <v>Water - Testing</v>
          </cell>
        </row>
        <row r="76">
          <cell r="A76">
            <v>76</v>
          </cell>
          <cell r="D76" t="str">
            <v>W</v>
          </cell>
          <cell r="F76" t="str">
            <v>Water - Maintenance</v>
          </cell>
        </row>
        <row r="77">
          <cell r="A77">
            <v>77</v>
          </cell>
          <cell r="D77" t="str">
            <v>W</v>
          </cell>
          <cell r="F77" t="str">
            <v>Water - Contract Operations</v>
          </cell>
        </row>
        <row r="78">
          <cell r="A78">
            <v>78</v>
          </cell>
          <cell r="D78" t="str">
            <v>W</v>
          </cell>
          <cell r="F78" t="str">
            <v>Water - Maintenance</v>
          </cell>
        </row>
        <row r="79">
          <cell r="A79">
            <v>79</v>
          </cell>
          <cell r="D79" t="str">
            <v>W</v>
          </cell>
          <cell r="F79" t="str">
            <v>Water - Maintenance</v>
          </cell>
        </row>
        <row r="80">
          <cell r="A80">
            <v>80</v>
          </cell>
          <cell r="D80" t="str">
            <v>W</v>
          </cell>
          <cell r="F80" t="str">
            <v>Water - Maintenance</v>
          </cell>
        </row>
        <row r="81">
          <cell r="A81">
            <v>81</v>
          </cell>
          <cell r="D81" t="str">
            <v>W</v>
          </cell>
          <cell r="F81" t="str">
            <v>Water - Chemicals</v>
          </cell>
        </row>
        <row r="82">
          <cell r="A82">
            <v>82</v>
          </cell>
          <cell r="D82" t="str">
            <v>W</v>
          </cell>
          <cell r="F82" t="str">
            <v>Water - Contract Operations</v>
          </cell>
        </row>
        <row r="83">
          <cell r="A83">
            <v>83</v>
          </cell>
          <cell r="D83" t="str">
            <v>W</v>
          </cell>
          <cell r="F83" t="str">
            <v>Water - Misc Operations</v>
          </cell>
        </row>
        <row r="84">
          <cell r="A84">
            <v>84</v>
          </cell>
          <cell r="D84" t="str">
            <v>W</v>
          </cell>
          <cell r="F84" t="str">
            <v>Water - Misc Operations</v>
          </cell>
        </row>
        <row r="85">
          <cell r="A85">
            <v>85</v>
          </cell>
          <cell r="D85" t="str">
            <v>W</v>
          </cell>
          <cell r="F85" t="str">
            <v>Water - Mowing &amp; Grounds Maintenance</v>
          </cell>
        </row>
        <row r="86">
          <cell r="A86">
            <v>86</v>
          </cell>
          <cell r="D86" t="str">
            <v>W</v>
          </cell>
          <cell r="F86" t="str">
            <v>Water - Maintenance</v>
          </cell>
        </row>
        <row r="87">
          <cell r="A87">
            <v>87</v>
          </cell>
          <cell r="D87" t="str">
            <v>S</v>
          </cell>
          <cell r="F87" t="str">
            <v>Sewer - Contract Operations Labor &amp; Expense</v>
          </cell>
        </row>
        <row r="88">
          <cell r="A88">
            <v>88</v>
          </cell>
          <cell r="D88" t="str">
            <v>S</v>
          </cell>
          <cell r="F88" t="str">
            <v>Sewer - Misc Operations</v>
          </cell>
        </row>
        <row r="89">
          <cell r="A89">
            <v>89</v>
          </cell>
          <cell r="D89" t="str">
            <v>S</v>
          </cell>
          <cell r="F89" t="str">
            <v xml:space="preserve">Sewer - Electric Utilities </v>
          </cell>
        </row>
        <row r="90">
          <cell r="A90">
            <v>90</v>
          </cell>
          <cell r="D90" t="str">
            <v>S</v>
          </cell>
          <cell r="F90" t="str">
            <v>Sewer - Chemicals</v>
          </cell>
        </row>
        <row r="91">
          <cell r="A91">
            <v>91</v>
          </cell>
          <cell r="D91" t="str">
            <v>S</v>
          </cell>
          <cell r="F91" t="str">
            <v>Sewer - Misc Operations</v>
          </cell>
        </row>
        <row r="92">
          <cell r="A92">
            <v>92</v>
          </cell>
          <cell r="D92" t="str">
            <v>S</v>
          </cell>
          <cell r="F92" t="str">
            <v>Sewer - Mowing &amp; Grounds Maintenance</v>
          </cell>
        </row>
        <row r="93">
          <cell r="A93">
            <v>93</v>
          </cell>
          <cell r="D93" t="str">
            <v>S</v>
          </cell>
          <cell r="F93" t="str">
            <v>Sewer - Maintenance of Collection Systems</v>
          </cell>
        </row>
        <row r="94">
          <cell r="A94">
            <v>94</v>
          </cell>
          <cell r="D94" t="str">
            <v>S</v>
          </cell>
          <cell r="F94" t="str">
            <v>Sewer - Maintenance Services to Customers</v>
          </cell>
        </row>
        <row r="95">
          <cell r="A95">
            <v>95</v>
          </cell>
          <cell r="D95" t="str">
            <v>S</v>
          </cell>
          <cell r="F95" t="str">
            <v>Sewer - Maintenance of Pumping System</v>
          </cell>
        </row>
        <row r="96">
          <cell r="A96">
            <v>96</v>
          </cell>
          <cell r="D96" t="str">
            <v>S</v>
          </cell>
          <cell r="F96" t="str">
            <v>Sewer - Maintenance of Treatment &amp; Disposal Equipment</v>
          </cell>
        </row>
        <row r="97">
          <cell r="A97">
            <v>97</v>
          </cell>
          <cell r="D97" t="str">
            <v>S</v>
          </cell>
          <cell r="F97" t="str">
            <v>Sewer - Maintenance of Other Plant Facilities</v>
          </cell>
        </row>
        <row r="98">
          <cell r="A98">
            <v>98</v>
          </cell>
          <cell r="D98" t="str">
            <v>S</v>
          </cell>
          <cell r="F98" t="str">
            <v>Sewer - Sludge Hauling</v>
          </cell>
        </row>
        <row r="99">
          <cell r="A99">
            <v>99</v>
          </cell>
          <cell r="D99" t="str">
            <v>S</v>
          </cell>
          <cell r="F99" t="str">
            <v>Sewer - Misc Operations</v>
          </cell>
        </row>
        <row r="100">
          <cell r="A100">
            <v>100</v>
          </cell>
          <cell r="D100" t="str">
            <v>S</v>
          </cell>
          <cell r="F100" t="str">
            <v>Sewer - Maintenance</v>
          </cell>
        </row>
        <row r="101">
          <cell r="A101">
            <v>101</v>
          </cell>
          <cell r="D101" t="str">
            <v>S</v>
          </cell>
          <cell r="F101" t="str">
            <v>Sewer - Chemicals</v>
          </cell>
        </row>
        <row r="102">
          <cell r="A102">
            <v>102</v>
          </cell>
          <cell r="D102" t="str">
            <v>S</v>
          </cell>
          <cell r="F102" t="str">
            <v>Sewer - Contract Operations</v>
          </cell>
        </row>
        <row r="103">
          <cell r="A103">
            <v>103</v>
          </cell>
          <cell r="D103" t="str">
            <v>S</v>
          </cell>
          <cell r="F103" t="str">
            <v>Sewer - Electric Utilities</v>
          </cell>
        </row>
        <row r="104">
          <cell r="A104">
            <v>104</v>
          </cell>
          <cell r="D104" t="str">
            <v>S</v>
          </cell>
          <cell r="F104" t="str">
            <v>Sewer - Misc Operations</v>
          </cell>
        </row>
        <row r="105">
          <cell r="A105">
            <v>105</v>
          </cell>
          <cell r="D105" t="str">
            <v>S</v>
          </cell>
          <cell r="F105" t="str">
            <v>Sewer - Maintenance</v>
          </cell>
        </row>
        <row r="106">
          <cell r="A106">
            <v>106</v>
          </cell>
          <cell r="D106" t="str">
            <v>W&amp;S</v>
          </cell>
          <cell r="F106" t="str">
            <v>Taxes</v>
          </cell>
        </row>
        <row r="107">
          <cell r="A107">
            <v>107</v>
          </cell>
          <cell r="D107" t="str">
            <v>W&amp;S</v>
          </cell>
          <cell r="F107" t="str">
            <v>Property Tax</v>
          </cell>
        </row>
        <row r="108">
          <cell r="A108">
            <v>108</v>
          </cell>
          <cell r="D108" t="str">
            <v>W&amp;S</v>
          </cell>
          <cell r="F108" t="str">
            <v>Income Taxes</v>
          </cell>
        </row>
        <row r="109">
          <cell r="A109">
            <v>109</v>
          </cell>
          <cell r="D109" t="str">
            <v>W&amp;S</v>
          </cell>
          <cell r="F109" t="str">
            <v>Billing Expense</v>
          </cell>
        </row>
        <row r="110">
          <cell r="A110">
            <v>110</v>
          </cell>
          <cell r="D110" t="str">
            <v>W&amp;S</v>
          </cell>
          <cell r="F110" t="str">
            <v>Billing Expense-Bank Fees</v>
          </cell>
        </row>
        <row r="111">
          <cell r="A111">
            <v>111</v>
          </cell>
          <cell r="D111" t="str">
            <v>W&amp;S</v>
          </cell>
          <cell r="F111" t="str">
            <v>Bad Debt Expense</v>
          </cell>
        </row>
        <row r="112">
          <cell r="A112">
            <v>112</v>
          </cell>
          <cell r="D112" t="str">
            <v>W&amp;S</v>
          </cell>
          <cell r="F112" t="str">
            <v>Admin &amp; General Salaries</v>
          </cell>
        </row>
        <row r="113">
          <cell r="A113">
            <v>113</v>
          </cell>
          <cell r="D113" t="str">
            <v>W&amp;S</v>
          </cell>
          <cell r="F113" t="str">
            <v>OSS - Bank Fees Outside Services</v>
          </cell>
        </row>
        <row r="114">
          <cell r="A114">
            <v>114</v>
          </cell>
          <cell r="D114" t="str">
            <v>W&amp;S</v>
          </cell>
          <cell r="F114" t="str">
            <v>OSS - Engineering</v>
          </cell>
        </row>
        <row r="115">
          <cell r="A115">
            <v>115</v>
          </cell>
          <cell r="D115" t="str">
            <v>W&amp;S</v>
          </cell>
          <cell r="F115" t="str">
            <v>OSS - Legal</v>
          </cell>
        </row>
        <row r="116">
          <cell r="A116">
            <v>116</v>
          </cell>
          <cell r="D116" t="str">
            <v>W&amp;S</v>
          </cell>
          <cell r="F116" t="str">
            <v>OSS - Accounting</v>
          </cell>
        </row>
        <row r="117">
          <cell r="A117">
            <v>117</v>
          </cell>
          <cell r="D117" t="str">
            <v>W&amp;S</v>
          </cell>
          <cell r="F117" t="str">
            <v>OSS - Management Consulting</v>
          </cell>
        </row>
        <row r="118">
          <cell r="A118">
            <v>118</v>
          </cell>
          <cell r="D118" t="str">
            <v>W&amp;S</v>
          </cell>
          <cell r="F118" t="str">
            <v>OSS - IT</v>
          </cell>
        </row>
        <row r="119">
          <cell r="A119">
            <v>119</v>
          </cell>
          <cell r="D119" t="str">
            <v>W&amp;S</v>
          </cell>
          <cell r="F119" t="str">
            <v>Insurance</v>
          </cell>
        </row>
        <row r="120">
          <cell r="A120">
            <v>120</v>
          </cell>
          <cell r="D120" t="str">
            <v>W&amp;S</v>
          </cell>
          <cell r="F120" t="str">
            <v>Property Insurance</v>
          </cell>
        </row>
        <row r="121">
          <cell r="A121">
            <v>121</v>
          </cell>
          <cell r="D121" t="str">
            <v>W&amp;S</v>
          </cell>
          <cell r="F121" t="str">
            <v>Direct Admin DNR</v>
          </cell>
        </row>
        <row r="122">
          <cell r="A122">
            <v>122</v>
          </cell>
          <cell r="D122" t="str">
            <v>W&amp;S</v>
          </cell>
          <cell r="F122" t="str">
            <v>Direct Admin PSC</v>
          </cell>
        </row>
        <row r="123">
          <cell r="A123">
            <v>123</v>
          </cell>
          <cell r="D123" t="str">
            <v>W&amp;S</v>
          </cell>
          <cell r="F123" t="str">
            <v>Misc General Expense</v>
          </cell>
        </row>
        <row r="124">
          <cell r="A124">
            <v>124</v>
          </cell>
          <cell r="D124" t="str">
            <v>W&amp;S</v>
          </cell>
          <cell r="F124" t="str">
            <v xml:space="preserve">Billing Expense Customer Courtesy </v>
          </cell>
        </row>
        <row r="125">
          <cell r="A125">
            <v>125</v>
          </cell>
          <cell r="D125" t="str">
            <v>W&amp;S</v>
          </cell>
          <cell r="F125" t="str">
            <v>Allocated Overhead</v>
          </cell>
        </row>
        <row r="126">
          <cell r="A126">
            <v>126</v>
          </cell>
          <cell r="D126" t="str">
            <v>W&amp;S</v>
          </cell>
          <cell r="F126" t="str">
            <v>Depreciation</v>
          </cell>
        </row>
        <row r="127">
          <cell r="A127">
            <v>127</v>
          </cell>
          <cell r="D127" t="str">
            <v>W&amp;S</v>
          </cell>
          <cell r="F127" t="str">
            <v>CIAC Amort</v>
          </cell>
        </row>
        <row r="128">
          <cell r="A128">
            <v>128</v>
          </cell>
        </row>
        <row r="129">
          <cell r="A129">
            <v>129</v>
          </cell>
        </row>
        <row r="130">
          <cell r="A130">
            <v>130</v>
          </cell>
        </row>
        <row r="131">
          <cell r="A131">
            <v>131</v>
          </cell>
        </row>
        <row r="132">
          <cell r="A132">
            <v>132</v>
          </cell>
        </row>
        <row r="133">
          <cell r="A133">
            <v>133</v>
          </cell>
        </row>
        <row r="134">
          <cell r="A134">
            <v>134</v>
          </cell>
        </row>
        <row r="135">
          <cell r="A135">
            <v>135</v>
          </cell>
        </row>
        <row r="136">
          <cell r="A136">
            <v>136</v>
          </cell>
        </row>
        <row r="137">
          <cell r="A137">
            <v>137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</row>
        <row r="142">
          <cell r="A142">
            <v>142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showGridLines="0" tabSelected="1" view="pageLayout" topLeftCell="A19" zoomScaleNormal="85" workbookViewId="0">
      <selection activeCell="G23" sqref="G23"/>
    </sheetView>
  </sheetViews>
  <sheetFormatPr defaultRowHeight="15"/>
  <cols>
    <col min="1" max="1" width="7.28515625" customWidth="1"/>
    <col min="2" max="2" width="43.5703125" bestFit="1" customWidth="1"/>
    <col min="3" max="3" width="9" customWidth="1"/>
    <col min="4" max="4" width="3.140625" customWidth="1"/>
    <col min="5" max="16" width="12.7109375" customWidth="1"/>
    <col min="17" max="17" width="8.7109375" customWidth="1"/>
    <col min="18" max="18" width="5.7109375" customWidth="1"/>
  </cols>
  <sheetData>
    <row r="1" spans="1:18">
      <c r="A1" t="s">
        <v>13</v>
      </c>
    </row>
    <row r="2" spans="1:18">
      <c r="A2" t="s">
        <v>14</v>
      </c>
    </row>
    <row r="3" spans="1:18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"/>
      <c r="R3" s="1"/>
    </row>
    <row r="4" spans="1:18" ht="15.75" thickBot="1">
      <c r="A4" s="1"/>
      <c r="B4" s="2" t="s">
        <v>1</v>
      </c>
      <c r="C4" s="2" t="s">
        <v>2</v>
      </c>
      <c r="D4" s="1"/>
      <c r="E4" s="4">
        <f>[1]CONTROL!$I$3</f>
        <v>44408</v>
      </c>
      <c r="F4" s="5">
        <f>IFERROR(IF(EOMONTH(E4,1)&gt;[1]CONTROL!$I$4,"",EOMONTH(E4,1)),"")</f>
        <v>44439</v>
      </c>
      <c r="G4" s="5">
        <f>IFERROR(IF(EOMONTH(F4,1)&gt;[1]CONTROL!$I$4,"",EOMONTH(F4,1)),"")</f>
        <v>44469</v>
      </c>
      <c r="H4" s="5">
        <f>IFERROR(IF(EOMONTH(G4,1)&gt;[1]CONTROL!$I$4,"",EOMONTH(G4,1)),"")</f>
        <v>44500</v>
      </c>
      <c r="I4" s="5">
        <f>IFERROR(IF(EOMONTH(H4,1)&gt;[1]CONTROL!$I$4,"",EOMONTH(H4,1)),"")</f>
        <v>44530</v>
      </c>
      <c r="J4" s="5">
        <f>IFERROR(IF(EOMONTH(I4,1)&gt;[1]CONTROL!$I$4,"",EOMONTH(I4,1)),"")</f>
        <v>44561</v>
      </c>
      <c r="K4" s="5">
        <f>IFERROR(IF(EOMONTH(J4,1)&gt;[1]CONTROL!$I$4,"",EOMONTH(J4,1)),"")</f>
        <v>44592</v>
      </c>
      <c r="L4" s="5">
        <f>IFERROR(IF(EOMONTH(K4,1)&gt;[1]CONTROL!$I$4,"",EOMONTH(K4,1)),"")</f>
        <v>44620</v>
      </c>
      <c r="M4" s="5">
        <f>IFERROR(IF(EOMONTH(L4,1)&gt;[1]CONTROL!$I$4,"",EOMONTH(L4,1)),"")</f>
        <v>44651</v>
      </c>
      <c r="N4" s="5">
        <f>IFERROR(IF(EOMONTH(M4,1)&gt;[1]CONTROL!$I$4,"",EOMONTH(M4,1)),"")</f>
        <v>44681</v>
      </c>
      <c r="O4" s="5">
        <f>IFERROR(IF(EOMONTH(N4,1)&gt;[1]CONTROL!$I$4,"",EOMONTH(N4,1)),"")</f>
        <v>44712</v>
      </c>
      <c r="P4" s="5">
        <f>IFERROR(IF(EOMONTH(O4,1)&gt;[1]CONTROL!$I$4,"",EOMONTH(O4,1)),"")</f>
        <v>44742</v>
      </c>
      <c r="Q4" s="1"/>
      <c r="R4" s="1"/>
    </row>
    <row r="5" spans="1:18">
      <c r="A5" s="1"/>
      <c r="B5" s="6" t="str">
        <f>IFERROR(IF(INDEX([1]CONTROL!$F:$F,MATCH($A5,[1]CONTROL!$A:$A,0))=0,"",INDEX([1]CONTROL!$F:$F,MATCH($A5,[1]CONTROL!$A:$A,0))),"")</f>
        <v/>
      </c>
      <c r="C5" s="6" t="str">
        <f>IFERROR(IF(INDEX([1]CONTROL!$D:$D,MATCH($A5,[1]CONTROL!$A:$A,0))=0,"",INDEX([1]CONTROL!$D:$D,MATCH($A5,[1]CONTROL!$A:$A,0))),"")</f>
        <v/>
      </c>
      <c r="D5" s="1"/>
      <c r="E5" s="7" t="str">
        <f>IF(COUNT($E$4:E4)&lt;=[1]CONTROL!$I$5,"Act","Est")</f>
        <v>Act</v>
      </c>
      <c r="F5" s="7" t="str">
        <f>IF(COUNT($E$4:F4)&lt;=[1]CONTROL!$I$5,"Act","Est")</f>
        <v>Act</v>
      </c>
      <c r="G5" s="7" t="str">
        <f>IF(COUNT($E$4:G4)&lt;=[1]CONTROL!$I$5,"Act","Est")</f>
        <v>Act</v>
      </c>
      <c r="H5" s="7" t="str">
        <f>IF(COUNT($E$4:H4)&lt;=[1]CONTROL!$I$5,"Act","Est")</f>
        <v>Act</v>
      </c>
      <c r="I5" s="7" t="str">
        <f>IF(COUNT($E$4:I4)&lt;=[1]CONTROL!$I$5,"Act","Est")</f>
        <v>Act</v>
      </c>
      <c r="J5" s="7" t="str">
        <f>IF(COUNT($E$4:J4)&lt;=[1]CONTROL!$I$5,"Act","Est")</f>
        <v>Act</v>
      </c>
      <c r="K5" s="7" t="str">
        <f>IF(COUNT($E$4:K4)&lt;=[1]CONTROL!$I$5,"Act","Est")</f>
        <v>Act</v>
      </c>
      <c r="L5" s="7" t="str">
        <f>IF(COUNT($E$4:L4)&lt;=[1]CONTROL!$I$5,"Act","Est")</f>
        <v>Act</v>
      </c>
      <c r="M5" s="7" t="str">
        <f>IF(COUNT($E$4:M4)&lt;=[1]CONTROL!$I$5,"Act","Est")</f>
        <v>Act</v>
      </c>
      <c r="N5" s="7" t="str">
        <f>IF(COUNT($E$4:N4)&lt;=[1]CONTROL!$I$5,"Act","Est")</f>
        <v>Act</v>
      </c>
      <c r="O5" s="7" t="str">
        <f>IF(COUNT($E$4:O4)&lt;=[1]CONTROL!$I$5,"Act","Est")</f>
        <v>Act</v>
      </c>
      <c r="P5" s="7" t="str">
        <f>IF(COUNT($E$4:P4)&lt;=[1]CONTROL!$I$5,"Act","Est")</f>
        <v>Act</v>
      </c>
      <c r="Q5" s="1"/>
      <c r="R5" s="1"/>
    </row>
    <row r="6" spans="1:18">
      <c r="A6" s="1"/>
      <c r="B6" s="1" t="s">
        <v>3</v>
      </c>
      <c r="C6" s="1" t="s">
        <v>3</v>
      </c>
      <c r="D6" s="1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</row>
    <row r="7" spans="1:18">
      <c r="A7" s="1"/>
      <c r="B7" s="8" t="s">
        <v>4</v>
      </c>
      <c r="C7" s="1"/>
      <c r="D7" s="1"/>
      <c r="E7" s="9">
        <v>56</v>
      </c>
      <c r="F7" s="9">
        <v>56</v>
      </c>
      <c r="G7" s="9">
        <v>56</v>
      </c>
      <c r="H7" s="9">
        <v>56</v>
      </c>
      <c r="I7" s="9">
        <v>56</v>
      </c>
      <c r="J7" s="9">
        <v>56</v>
      </c>
      <c r="K7" s="9">
        <v>56</v>
      </c>
      <c r="L7" s="9">
        <v>56</v>
      </c>
      <c r="M7" s="9">
        <v>56</v>
      </c>
      <c r="N7" s="9">
        <v>56</v>
      </c>
      <c r="O7" s="9">
        <v>56</v>
      </c>
      <c r="P7" s="9">
        <v>56</v>
      </c>
      <c r="Q7" s="1"/>
      <c r="R7" s="1"/>
    </row>
    <row r="8" spans="1:18">
      <c r="A8" s="1"/>
      <c r="B8" s="10" t="s">
        <v>5</v>
      </c>
      <c r="C8" s="1" t="s">
        <v>0</v>
      </c>
      <c r="D8" s="1"/>
      <c r="E8" s="11">
        <v>56</v>
      </c>
      <c r="F8" s="11">
        <v>56</v>
      </c>
      <c r="G8" s="11">
        <v>56</v>
      </c>
      <c r="H8" s="11">
        <v>56</v>
      </c>
      <c r="I8" s="11">
        <v>56</v>
      </c>
      <c r="J8" s="11">
        <v>56</v>
      </c>
      <c r="K8" s="11">
        <v>56</v>
      </c>
      <c r="L8" s="11">
        <v>56</v>
      </c>
      <c r="M8" s="11">
        <v>56</v>
      </c>
      <c r="N8" s="11">
        <v>56</v>
      </c>
      <c r="O8" s="11">
        <v>56</v>
      </c>
      <c r="P8" s="11">
        <v>56</v>
      </c>
      <c r="Q8" s="1"/>
      <c r="R8" s="1"/>
    </row>
    <row r="9" spans="1:18">
      <c r="A9" s="1"/>
      <c r="B9" s="10" t="s">
        <v>3</v>
      </c>
      <c r="C9" s="1" t="s">
        <v>3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>
      <c r="A10" s="1"/>
      <c r="B10" s="10" t="s">
        <v>3</v>
      </c>
      <c r="C10" s="1" t="s">
        <v>3</v>
      </c>
      <c r="D10" s="1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"/>
      <c r="R10" s="1"/>
    </row>
    <row r="11" spans="1:18">
      <c r="A11" s="1"/>
      <c r="B11" s="8" t="s">
        <v>6</v>
      </c>
      <c r="C11" s="1" t="s">
        <v>3</v>
      </c>
      <c r="D11" s="1"/>
      <c r="E11" s="13">
        <v>1395</v>
      </c>
      <c r="F11" s="13">
        <v>4756.22</v>
      </c>
      <c r="G11" s="13">
        <v>4642.5151351351351</v>
      </c>
      <c r="H11" s="13">
        <v>4642.38</v>
      </c>
      <c r="I11" s="13">
        <v>4642.38</v>
      </c>
      <c r="J11" s="13">
        <v>4642.38</v>
      </c>
      <c r="K11" s="13">
        <v>4642.38</v>
      </c>
      <c r="L11" s="13">
        <v>4642.38</v>
      </c>
      <c r="M11" s="13">
        <v>4642.38</v>
      </c>
      <c r="N11" s="13">
        <v>4645.34</v>
      </c>
      <c r="O11" s="13">
        <v>4642.38</v>
      </c>
      <c r="P11" s="13">
        <v>4728.3500000000004</v>
      </c>
      <c r="Q11" s="1"/>
      <c r="R11" s="1"/>
    </row>
    <row r="12" spans="1:18">
      <c r="A12" s="1"/>
      <c r="B12" s="10" t="s">
        <v>7</v>
      </c>
      <c r="C12" s="1" t="s">
        <v>3</v>
      </c>
      <c r="D12" s="1"/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"/>
      <c r="R12" s="1"/>
    </row>
    <row r="13" spans="1:18">
      <c r="A13" s="1"/>
      <c r="B13" s="10" t="s">
        <v>8</v>
      </c>
      <c r="C13" s="1" t="s">
        <v>3</v>
      </c>
      <c r="D13" s="1"/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"/>
      <c r="R13" s="1"/>
    </row>
    <row r="14" spans="1:18">
      <c r="A14" s="1"/>
      <c r="B14" s="10" t="s">
        <v>9</v>
      </c>
      <c r="C14" s="1" t="s">
        <v>3</v>
      </c>
      <c r="D14" s="1"/>
      <c r="E14" s="14">
        <v>1375</v>
      </c>
      <c r="F14" s="14">
        <v>4731.22</v>
      </c>
      <c r="G14" s="14">
        <v>4642.38</v>
      </c>
      <c r="H14" s="14">
        <v>4642.38</v>
      </c>
      <c r="I14" s="14">
        <v>4642.38</v>
      </c>
      <c r="J14" s="14">
        <v>4642.38</v>
      </c>
      <c r="K14" s="14">
        <v>4642.38</v>
      </c>
      <c r="L14" s="14">
        <v>4642.38</v>
      </c>
      <c r="M14" s="14">
        <v>4642.38</v>
      </c>
      <c r="N14" s="14">
        <v>4645.34</v>
      </c>
      <c r="O14" s="14">
        <v>4642.38</v>
      </c>
      <c r="P14" s="14">
        <v>4728.3500000000004</v>
      </c>
      <c r="Q14" s="1"/>
      <c r="R14" s="1"/>
    </row>
    <row r="15" spans="1:18">
      <c r="A15" s="1"/>
      <c r="B15" s="10" t="s">
        <v>10</v>
      </c>
      <c r="C15" s="1" t="s">
        <v>3</v>
      </c>
      <c r="D15" s="1"/>
      <c r="E15" s="14">
        <v>20</v>
      </c>
      <c r="F15" s="14">
        <v>25</v>
      </c>
      <c r="G15" s="14">
        <v>0.13513513513513514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0"/>
      <c r="R15" s="10"/>
    </row>
    <row r="16" spans="1:18">
      <c r="A16" s="1"/>
      <c r="B16" s="10" t="s">
        <v>3</v>
      </c>
      <c r="C16" s="1" t="s">
        <v>3</v>
      </c>
      <c r="D16" s="1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0"/>
      <c r="R16" s="10"/>
    </row>
    <row r="17" spans="1:18">
      <c r="A17" s="1"/>
      <c r="B17" s="8" t="s">
        <v>11</v>
      </c>
      <c r="C17" s="1" t="s">
        <v>3</v>
      </c>
      <c r="D17" s="1"/>
      <c r="E17" s="13">
        <v>-4653.6100000000006</v>
      </c>
      <c r="F17" s="13">
        <v>-3137.6</v>
      </c>
      <c r="G17" s="13">
        <v>-4668.3</v>
      </c>
      <c r="H17" s="13">
        <v>-3322.3681981981981</v>
      </c>
      <c r="I17" s="13">
        <v>-2934.701801801802</v>
      </c>
      <c r="J17" s="13">
        <v>-3108.8875675675681</v>
      </c>
      <c r="K17" s="13">
        <v>-2835.0592792792786</v>
      </c>
      <c r="L17" s="13">
        <v>-3128.65</v>
      </c>
      <c r="M17" s="13">
        <v>-3171.84</v>
      </c>
      <c r="N17" s="13">
        <v>-3589.4365891472867</v>
      </c>
      <c r="O17" s="13">
        <v>-3313.47</v>
      </c>
      <c r="P17" s="13">
        <v>-3137.85</v>
      </c>
      <c r="Q17" s="10"/>
      <c r="R17" s="10"/>
    </row>
    <row r="18" spans="1:18">
      <c r="A18" s="1"/>
      <c r="B18" s="10" t="s">
        <v>12</v>
      </c>
      <c r="C18" s="10" t="s">
        <v>3</v>
      </c>
      <c r="D18" s="10"/>
      <c r="E18" s="14">
        <v>-4653.6100000000006</v>
      </c>
      <c r="F18" s="14">
        <v>-3137.6</v>
      </c>
      <c r="G18" s="14">
        <v>-4668.3</v>
      </c>
      <c r="H18" s="14">
        <v>-3322.3681981981981</v>
      </c>
      <c r="I18" s="14">
        <v>-2934.701801801802</v>
      </c>
      <c r="J18" s="14">
        <v>-3108.8875675675681</v>
      </c>
      <c r="K18" s="14">
        <v>-2835.0592792792786</v>
      </c>
      <c r="L18" s="14">
        <v>-3128.65</v>
      </c>
      <c r="M18" s="14">
        <v>-3171.84</v>
      </c>
      <c r="N18" s="14">
        <v>-3589.4365891472867</v>
      </c>
      <c r="O18" s="14">
        <v>-3313.47</v>
      </c>
      <c r="P18" s="14">
        <v>-3137.85</v>
      </c>
      <c r="Q18" s="10"/>
      <c r="R18" s="10"/>
    </row>
    <row r="19" spans="1:18">
      <c r="A19" s="1"/>
      <c r="B19" s="10" t="s">
        <v>3</v>
      </c>
      <c r="C19" s="10" t="s">
        <v>3</v>
      </c>
      <c r="D19" s="10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0"/>
      <c r="R19" s="10"/>
    </row>
    <row r="20" spans="1:18">
      <c r="A20" s="1"/>
      <c r="B20" s="15"/>
      <c r="C20" s="1" t="str">
        <f>IFERROR(IF(INDEX([1]CONTROL!$D:$D,MATCH($A20,[1]CONTROL!$A:$A,0))=0,"",INDEX([1]CONTROL!$D:$D,MATCH($A20,[1]CONTROL!$A:$A,0))),"")</f>
        <v/>
      </c>
      <c r="D20" s="1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"/>
      <c r="R20" s="1"/>
    </row>
    <row r="21" spans="1:18">
      <c r="A21" s="1"/>
      <c r="B21" s="1"/>
      <c r="C21" s="1" t="str">
        <f>IFERROR(IF(INDEX([1]CONTROL!$D:$D,MATCH($A21,[1]CONTROL!$A:$A,0))=0,"",INDEX([1]CONTROL!$D:$D,MATCH($A21,[1]CONTROL!$A:$A,0))),"")</f>
        <v/>
      </c>
      <c r="D21" s="1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"/>
      <c r="R21" s="1"/>
    </row>
    <row r="22" spans="1:18">
      <c r="A22" s="1"/>
      <c r="B22" s="1" t="str">
        <f>IFERROR(IF(INDEX([1]CONTROL!$F:$F,MATCH($A22,[1]CONTROL!$A:$A,0))=0,"",INDEX([1]CONTROL!$F:$F,MATCH($A22,[1]CONTROL!$A:$A,0))),"")</f>
        <v/>
      </c>
      <c r="C22" s="1" t="str">
        <f>IFERROR(IF(INDEX([1]CONTROL!$D:$D,MATCH($A22,[1]CONTROL!$A:$A,0))=0,"",INDEX([1]CONTROL!$D:$D,MATCH($A22,[1]CONTROL!$A:$A,0))),"")</f>
        <v/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>
      <c r="A23" s="1"/>
      <c r="B23" s="1"/>
      <c r="C23" s="1" t="str">
        <f>IFERROR(IF(INDEX([1]CONTROL!$D:$D,MATCH($A23,[1]CONTROL!$A:$A,0))=0,"",INDEX([1]CONTROL!$D:$D,MATCH($A23,[1]CONTROL!$A:$A,0))),"")</f>
        <v/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</sheetData>
  <pageMargins left="0.7" right="0.7" top="0.75" bottom="0.75" header="0.3" footer="0.3"/>
  <pageSetup orientation="portrait" verticalDpi="0" r:id="rId1"/>
  <headerFooter>
    <oddFooter>&amp;R&amp;8Case No. 2022-00432
Bluegrass Water's Response to OAG 1-56
Exhibit OAG 1-56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5" ma:contentTypeDescription="Create a new document." ma:contentTypeScope="" ma:versionID="e1f515dc5c7151ef1479e5c048cd65de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58c2d9abb39b634c877bb307d385d19e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BD32A61-0287-46A5-BA66-9CFEF7C8F9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4C5342-D969-4AB9-92B3-A7A0B11A01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EDB0DC-886D-464C-AECB-AFDE29B4383D}">
  <ds:schemaRefs>
    <ds:schemaRef ds:uri="http://schemas.microsoft.com/office/2006/metadata/properties"/>
    <ds:schemaRef ds:uri="http://schemas.microsoft.com/office/infopath/2007/PartnerControls"/>
    <ds:schemaRef ds:uri="219c5758-d311-4f49-8eb7-a0c37216249c"/>
    <ds:schemaRef ds:uri="cc29f954-72e5-4988-94c8-6074c4013ef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Randview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Donovan</dc:creator>
  <cp:lastModifiedBy>INGLE, KERRY</cp:lastModifiedBy>
  <dcterms:created xsi:type="dcterms:W3CDTF">2023-05-10T20:43:39Z</dcterms:created>
  <dcterms:modified xsi:type="dcterms:W3CDTF">2023-05-16T13:28:24Z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</Properties>
</file>