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2022-00424 Cyber EDR\06_All Filed Discovery\01_Staff Discovery\Staff Post Hearing\10\"/>
    </mc:Choice>
  </mc:AlternateContent>
  <xr:revisionPtr revIDLastSave="0" documentId="13_ncr:1_{B45DFAC1-E13F-4610-8895-5159FA17DD4F}" xr6:coauthVersionLast="47" xr6:coauthVersionMax="47" xr10:uidLastSave="{00000000-0000-0000-0000-000000000000}"/>
  <bookViews>
    <workbookView xWindow="-120" yWindow="-120" windowWidth="38640" windowHeight="21120" xr2:uid="{A3F95F2D-A9E3-48E9-93F3-4799FE9428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J13" i="1"/>
  <c r="I13" i="1"/>
  <c r="H13" i="1"/>
  <c r="G13" i="1"/>
  <c r="F13" i="1"/>
  <c r="E13" i="1"/>
  <c r="D13" i="1"/>
  <c r="H14" i="1" l="1"/>
  <c r="E14" i="1"/>
  <c r="G14" i="1"/>
  <c r="I14" i="1"/>
  <c r="J14" i="1"/>
  <c r="K14" i="1"/>
  <c r="K15" i="1"/>
  <c r="F14" i="1"/>
</calcChain>
</file>

<file path=xl/sharedStrings.xml><?xml version="1.0" encoding="utf-8"?>
<sst xmlns="http://schemas.openxmlformats.org/spreadsheetml/2006/main" count="30" uniqueCount="22">
  <si>
    <t>Account</t>
  </si>
  <si>
    <t>Description</t>
  </si>
  <si>
    <t>Classification</t>
  </si>
  <si>
    <t>PJM Point to Point Trans Svc</t>
  </si>
  <si>
    <t>Demand</t>
  </si>
  <si>
    <t>RTO Formation Cost Recovery</t>
  </si>
  <si>
    <t>4561035-LSE</t>
  </si>
  <si>
    <t>PJM Affiliated Trans NITS Cost</t>
  </si>
  <si>
    <t>4561036-LSE</t>
  </si>
  <si>
    <t>PJM Affiliated Trans TO Cost</t>
  </si>
  <si>
    <t>Energy</t>
  </si>
  <si>
    <t>4561060-LSE</t>
  </si>
  <si>
    <t>Affil PJM Trans Enhancmnt Cost</t>
  </si>
  <si>
    <t>PJM Trans Enhancement Charge</t>
  </si>
  <si>
    <t>PJM NITS Expense - Affiliated</t>
  </si>
  <si>
    <t>Affil PJM Trans Enhncement Exp</t>
  </si>
  <si>
    <t>PJM NITS Expense - Non-Affiliated</t>
  </si>
  <si>
    <t>PJM TO Serv Expense - Affiliated</t>
  </si>
  <si>
    <t xml:space="preserve">PJM LSE OATT </t>
  </si>
  <si>
    <t>12-Months Ending December:</t>
  </si>
  <si>
    <t>YOY % Increase</t>
  </si>
  <si>
    <t>Average %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</si>
</sst>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/>
    <xf numFmtId="0" fontId="4" fillId="0" borderId="0" xfId="0" applyFont="1" applyAlignment="1">
      <alignment horizontal="left"/>
    </xf>
    <xf numFmtId="164" fontId="3" fillId="0" borderId="0" xfId="1" applyNumberFormat="1" applyFont="1" applyFill="1" applyBorder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/>
    <xf numFmtId="164" fontId="3" fillId="0" borderId="2" xfId="1" applyNumberFormat="1" applyFont="1" applyFill="1" applyBorder="1"/>
    <xf numFmtId="165" fontId="2" fillId="0" borderId="0" xfId="0" applyNumberFormat="1" applyFont="1"/>
    <xf numFmtId="165" fontId="2" fillId="0" borderId="0" xfId="2" applyNumberFormat="1" applyFont="1"/>
    <xf numFmtId="44" fontId="3" fillId="0" borderId="0" xfId="0" applyNumberFormat="1" applyFont="1"/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0" fillId="0" borderId="0" xfId="0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0B5B7-87B0-461C-B57D-9E3F0BFE0266}">
  <dimension ref="A1:L16"/>
  <sheetViews>
    <sheetView showGridLines="0" tabSelected="1" zoomScaleNormal="100" workbookViewId="0">
      <selection activeCell="I17" sqref="I17"/>
    </sheetView>
  </sheetViews>
  <sheetFormatPr defaultRowHeight="15.75" x14ac:dyDescent="0.25"/>
  <cols>
    <col min="1" max="1" width="21.28515625" style="2" customWidth="1"/>
    <col min="2" max="2" width="36.85546875" style="2" customWidth="1"/>
    <col min="3" max="3" width="16.7109375" style="2" customWidth="1"/>
    <col min="4" max="9" width="16.140625" style="2" customWidth="1"/>
    <col min="10" max="11" width="18.140625" style="2" bestFit="1" customWidth="1"/>
    <col min="12" max="12" width="13.140625" style="2" customWidth="1"/>
    <col min="13" max="16384" width="9.140625" style="2"/>
  </cols>
  <sheetData>
    <row r="1" spans="1:12" x14ac:dyDescent="0.25">
      <c r="D1" s="18" t="s">
        <v>19</v>
      </c>
      <c r="E1" s="18"/>
      <c r="F1" s="18"/>
      <c r="G1" s="18"/>
      <c r="H1" s="18"/>
      <c r="I1" s="18"/>
      <c r="J1" s="18"/>
      <c r="K1" s="18"/>
    </row>
    <row r="2" spans="1:12" x14ac:dyDescent="0.25">
      <c r="A2" s="1" t="s">
        <v>0</v>
      </c>
      <c r="B2" s="1" t="s">
        <v>1</v>
      </c>
      <c r="C2" s="1" t="s">
        <v>2</v>
      </c>
      <c r="D2" s="1">
        <v>2015</v>
      </c>
      <c r="E2" s="1">
        <v>2016</v>
      </c>
      <c r="F2" s="1">
        <v>2017</v>
      </c>
      <c r="G2" s="1">
        <v>2018</v>
      </c>
      <c r="H2" s="1">
        <v>2019</v>
      </c>
      <c r="I2" s="1">
        <v>2020</v>
      </c>
      <c r="J2" s="1">
        <v>2021</v>
      </c>
      <c r="K2" s="1">
        <v>2022</v>
      </c>
    </row>
    <row r="3" spans="1:12" x14ac:dyDescent="0.25">
      <c r="A3" s="3">
        <v>4561005</v>
      </c>
      <c r="B3" s="2" t="s">
        <v>3</v>
      </c>
      <c r="C3" s="2" t="s">
        <v>4</v>
      </c>
      <c r="D3" s="4">
        <v>-600206.67999999993</v>
      </c>
      <c r="E3" s="4">
        <v>-556048.64000000001</v>
      </c>
      <c r="F3" s="4">
        <v>-448649.75999999983</v>
      </c>
      <c r="G3" s="4">
        <v>-475644.24999999983</v>
      </c>
      <c r="H3" s="4">
        <v>-574683.20000000007</v>
      </c>
      <c r="I3" s="4">
        <v>-1253865.21</v>
      </c>
      <c r="J3" s="4">
        <v>-1174825.2199999995</v>
      </c>
      <c r="K3" s="4">
        <v>-1795364.1000000003</v>
      </c>
      <c r="L3" s="20"/>
    </row>
    <row r="4" spans="1:12" x14ac:dyDescent="0.25">
      <c r="A4" s="3">
        <v>4561002</v>
      </c>
      <c r="B4" s="2" t="s">
        <v>5</v>
      </c>
      <c r="C4" s="2" t="s">
        <v>4</v>
      </c>
      <c r="D4" s="4">
        <v>108593.63000000003</v>
      </c>
      <c r="E4" s="4">
        <v>133044.52000000005</v>
      </c>
      <c r="F4" s="4">
        <v>124705.64</v>
      </c>
      <c r="G4" s="4">
        <v>125326.60000000005</v>
      </c>
      <c r="H4" s="4">
        <v>134657.64000000004</v>
      </c>
      <c r="I4" s="4">
        <v>55635.299999999981</v>
      </c>
      <c r="J4" s="4">
        <v>0</v>
      </c>
      <c r="K4" s="4">
        <v>0</v>
      </c>
      <c r="L4" s="20"/>
    </row>
    <row r="5" spans="1:12" x14ac:dyDescent="0.25">
      <c r="A5" s="3" t="s">
        <v>6</v>
      </c>
      <c r="B5" s="2" t="s">
        <v>7</v>
      </c>
      <c r="C5" s="2" t="s">
        <v>4</v>
      </c>
      <c r="D5" s="4">
        <v>42019312.123999998</v>
      </c>
      <c r="E5" s="4">
        <v>43759831.120000005</v>
      </c>
      <c r="F5" s="4">
        <v>40852032.620000005</v>
      </c>
      <c r="G5" s="4">
        <v>34644028.479999997</v>
      </c>
      <c r="H5" s="4">
        <v>38702497.910000004</v>
      </c>
      <c r="I5" s="4">
        <v>42160959.389999993</v>
      </c>
      <c r="J5" s="4">
        <v>46339012.229999997</v>
      </c>
      <c r="K5" s="4">
        <v>50331277.209999993</v>
      </c>
      <c r="L5" s="20"/>
    </row>
    <row r="6" spans="1:12" x14ac:dyDescent="0.25">
      <c r="A6" s="3" t="s">
        <v>8</v>
      </c>
      <c r="B6" s="2" t="s">
        <v>9</v>
      </c>
      <c r="C6" s="2" t="s">
        <v>10</v>
      </c>
      <c r="D6" s="4">
        <v>358640.04</v>
      </c>
      <c r="E6" s="4">
        <v>588030.26</v>
      </c>
      <c r="F6" s="4">
        <v>596818.01</v>
      </c>
      <c r="G6" s="4">
        <v>565349.56999999983</v>
      </c>
      <c r="H6" s="4">
        <v>166114.74999999997</v>
      </c>
      <c r="I6" s="4">
        <v>166613.39000000001</v>
      </c>
      <c r="J6" s="4">
        <v>-175578.55</v>
      </c>
      <c r="K6" s="4">
        <v>-327921.42000000004</v>
      </c>
      <c r="L6" s="20"/>
    </row>
    <row r="7" spans="1:12" x14ac:dyDescent="0.25">
      <c r="A7" s="3" t="s">
        <v>11</v>
      </c>
      <c r="B7" s="2" t="s">
        <v>12</v>
      </c>
      <c r="C7" s="2" t="s">
        <v>4</v>
      </c>
      <c r="D7" s="4">
        <v>711346.38</v>
      </c>
      <c r="E7" s="4">
        <v>802927.67999999982</v>
      </c>
      <c r="F7" s="4">
        <v>1052068.5759999999</v>
      </c>
      <c r="G7" s="4">
        <v>1053246.6099999999</v>
      </c>
      <c r="H7" s="4">
        <v>987874.92000000016</v>
      </c>
      <c r="I7" s="4">
        <v>891393.95999999985</v>
      </c>
      <c r="J7" s="4">
        <v>1147292.97</v>
      </c>
      <c r="K7" s="4">
        <v>1184200.0799999998</v>
      </c>
      <c r="L7" s="20"/>
    </row>
    <row r="8" spans="1:12" x14ac:dyDescent="0.25">
      <c r="A8" s="3">
        <v>5650012</v>
      </c>
      <c r="B8" s="2" t="s">
        <v>13</v>
      </c>
      <c r="C8" s="2" t="s">
        <v>4</v>
      </c>
      <c r="D8" s="5">
        <v>5543065.0599999996</v>
      </c>
      <c r="E8" s="5">
        <v>5651726.1500000022</v>
      </c>
      <c r="F8" s="5">
        <v>4559822.9300000034</v>
      </c>
      <c r="G8" s="5">
        <v>-1613398.8699999987</v>
      </c>
      <c r="H8" s="5">
        <v>-3563352.3900000006</v>
      </c>
      <c r="I8" s="5">
        <v>1704643.7399999995</v>
      </c>
      <c r="J8" s="5">
        <v>2129893.2799999993</v>
      </c>
      <c r="K8" s="5">
        <v>1780385.0600000017</v>
      </c>
      <c r="L8" s="20"/>
    </row>
    <row r="9" spans="1:12" x14ac:dyDescent="0.25">
      <c r="A9" s="3">
        <v>5650016</v>
      </c>
      <c r="B9" s="2" t="s">
        <v>14</v>
      </c>
      <c r="C9" s="2" t="s">
        <v>4</v>
      </c>
      <c r="D9" s="5">
        <v>11018158.609999999</v>
      </c>
      <c r="E9" s="5">
        <v>16666616.745000001</v>
      </c>
      <c r="F9" s="5">
        <v>23168817.719999999</v>
      </c>
      <c r="G9" s="5">
        <v>24822103.319999993</v>
      </c>
      <c r="H9" s="5">
        <v>34901809.359999999</v>
      </c>
      <c r="I9" s="5">
        <v>45438820.589999989</v>
      </c>
      <c r="J9" s="5">
        <v>50604499.799999997</v>
      </c>
      <c r="K9" s="5">
        <v>59768772.990000002</v>
      </c>
      <c r="L9" s="20"/>
    </row>
    <row r="10" spans="1:12" x14ac:dyDescent="0.25">
      <c r="A10" s="3">
        <v>5650019</v>
      </c>
      <c r="B10" s="2" t="s">
        <v>15</v>
      </c>
      <c r="C10" s="2" t="s">
        <v>4</v>
      </c>
      <c r="D10" s="5">
        <v>1767331.3800000004</v>
      </c>
      <c r="E10" s="5">
        <v>3465752.3999999994</v>
      </c>
      <c r="F10" s="5">
        <v>5641331.7300000004</v>
      </c>
      <c r="G10" s="5">
        <v>5742520.4099999983</v>
      </c>
      <c r="H10" s="5">
        <v>5521481.7700000014</v>
      </c>
      <c r="I10" s="5">
        <v>5631250.2700000014</v>
      </c>
      <c r="J10" s="5">
        <v>5355661.7599999988</v>
      </c>
      <c r="K10" s="5">
        <v>5155030.84</v>
      </c>
      <c r="L10" s="20"/>
    </row>
    <row r="11" spans="1:12" x14ac:dyDescent="0.25">
      <c r="A11" s="3">
        <v>5650021</v>
      </c>
      <c r="B11" s="6" t="s">
        <v>16</v>
      </c>
      <c r="C11" s="2" t="s">
        <v>4</v>
      </c>
      <c r="D11" s="7">
        <v>0</v>
      </c>
      <c r="E11" s="7">
        <v>0</v>
      </c>
      <c r="F11" s="7">
        <v>0</v>
      </c>
      <c r="G11" s="7">
        <v>193394.40999999995</v>
      </c>
      <c r="H11" s="7">
        <v>248444.47000000003</v>
      </c>
      <c r="I11" s="7">
        <v>364252.61999999994</v>
      </c>
      <c r="J11" s="7">
        <v>498163.01000000007</v>
      </c>
      <c r="K11" s="7">
        <v>694850.06000000017</v>
      </c>
      <c r="L11" s="20"/>
    </row>
    <row r="12" spans="1:12" ht="16.5" thickBot="1" x14ac:dyDescent="0.3">
      <c r="A12" s="11">
        <v>5650015</v>
      </c>
      <c r="B12" s="12" t="s">
        <v>17</v>
      </c>
      <c r="C12" s="13" t="s">
        <v>10</v>
      </c>
      <c r="D12" s="14">
        <v>41450.558999999994</v>
      </c>
      <c r="E12" s="14">
        <v>0</v>
      </c>
      <c r="F12" s="14">
        <v>0</v>
      </c>
      <c r="G12" s="14">
        <v>0</v>
      </c>
      <c r="H12" s="14">
        <v>192715.03</v>
      </c>
      <c r="I12" s="14">
        <v>203618.05999999997</v>
      </c>
      <c r="J12" s="14">
        <v>302017.2300000001</v>
      </c>
      <c r="K12" s="14">
        <v>118820.56999999999</v>
      </c>
      <c r="L12" s="20"/>
    </row>
    <row r="13" spans="1:12" ht="16.5" thickTop="1" x14ac:dyDescent="0.25">
      <c r="A13" s="10" t="s">
        <v>18</v>
      </c>
      <c r="B13" s="8"/>
      <c r="C13" s="8"/>
      <c r="D13" s="9">
        <f>SUM(D3:D12)</f>
        <v>60967691.103000008</v>
      </c>
      <c r="E13" s="9">
        <f t="shared" ref="E13:K13" si="0">SUM(E3:E12)</f>
        <v>70511880.235000014</v>
      </c>
      <c r="F13" s="9">
        <f t="shared" si="0"/>
        <v>75546947.466000006</v>
      </c>
      <c r="G13" s="9">
        <f t="shared" si="0"/>
        <v>65056926.279999986</v>
      </c>
      <c r="H13" s="9">
        <f t="shared" si="0"/>
        <v>76717560.260000005</v>
      </c>
      <c r="I13" s="9">
        <f t="shared" si="0"/>
        <v>95363322.109999999</v>
      </c>
      <c r="J13" s="9">
        <f t="shared" si="0"/>
        <v>105026136.51000001</v>
      </c>
      <c r="K13" s="9">
        <f t="shared" si="0"/>
        <v>116910051.28999999</v>
      </c>
    </row>
    <row r="14" spans="1:12" x14ac:dyDescent="0.25">
      <c r="A14" s="10" t="s">
        <v>20</v>
      </c>
      <c r="E14" s="16">
        <f>(E13-D13)/D13</f>
        <v>0.15654503162791367</v>
      </c>
      <c r="F14" s="16">
        <f t="shared" ref="F14:K14" si="1">(F13-E13)/E13</f>
        <v>7.1407360209644971E-2</v>
      </c>
      <c r="G14" s="16">
        <f t="shared" si="1"/>
        <v>-0.1388543354544016</v>
      </c>
      <c r="H14" s="16">
        <f t="shared" si="1"/>
        <v>0.1792373947981119</v>
      </c>
      <c r="I14" s="16">
        <f t="shared" si="1"/>
        <v>0.24304424941054548</v>
      </c>
      <c r="J14" s="16">
        <f t="shared" si="1"/>
        <v>0.10132631903127401</v>
      </c>
      <c r="K14" s="16">
        <f t="shared" si="1"/>
        <v>0.1131519750692578</v>
      </c>
    </row>
    <row r="15" spans="1:12" x14ac:dyDescent="0.25">
      <c r="A15" s="10" t="s">
        <v>21</v>
      </c>
      <c r="D15" s="19"/>
      <c r="K15" s="15">
        <f>(1+(K13-D13)/D13)^(1/7)-1</f>
        <v>9.7471263930705154E-2</v>
      </c>
    </row>
    <row r="16" spans="1:12" x14ac:dyDescent="0.25">
      <c r="E16" s="17"/>
      <c r="F16" s="17"/>
      <c r="G16" s="17"/>
      <c r="H16" s="17"/>
      <c r="I16" s="17"/>
      <c r="J16" s="17"/>
      <c r="K16" s="17"/>
    </row>
  </sheetData>
  <mergeCells count="1">
    <mergeCell ref="D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A3OTI8L1VzZXJOYW1lPjxEYXRlVGltZT44LzIvMjAyMyAxOjQyOjA5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61F3D73A-8872-4B86-8F57-E953D25D4B9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95825BFA-800F-4E5B-A700-7E24959DD1B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s290792</dc:creator>
  <cp:lastModifiedBy>s290792</cp:lastModifiedBy>
  <dcterms:created xsi:type="dcterms:W3CDTF">2023-08-02T13:33:25Z</dcterms:created>
  <dcterms:modified xsi:type="dcterms:W3CDTF">2023-08-03T16:58:04Z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94ed2094-ea8c-4641-ae45-7f39dcf6ef9c</vt:lpwstr>
  </property>
  <property fmtid="{D5CDD505-2E9C-101B-9397-08002B2CF9AE}" pid="3" name="bjClsUserRVM">
    <vt:lpwstr>[]</vt:lpwstr>
  </property>
  <property fmtid="{D5CDD505-2E9C-101B-9397-08002B2CF9AE}" pid="4" name="bjSaver">
    <vt:lpwstr>Yzo6iu4RCOp5VcJWjy40zzIEO7NbA0wx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{61F3D73A-8872-4B86-8F57-E953D25D4B97}</vt:lpwstr>
  </property>
</Properties>
</file>