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eenergy.int\shares\Group2\Rates\CN2022\CN-00402 - CPCN and DSM Plan\12-Updates &amp; Corrections\202306xx - AG 2-20(c) - Supplemental Response\2-Confidential\"/>
    </mc:Choice>
  </mc:AlternateContent>
  <xr:revisionPtr revIDLastSave="0" documentId="13_ncr:1_{AD985C5A-5392-4B8B-922E-16DF6FFD94CB}" xr6:coauthVersionLast="47" xr6:coauthVersionMax="47" xr10:uidLastSave="{00000000-0000-0000-0000-000000000000}"/>
  <bookViews>
    <workbookView xWindow="28680" yWindow="-120" windowWidth="29040" windowHeight="15840" xr2:uid="{6792AD52-4731-4D37-995B-C65EF3859F6A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H19" i="1"/>
  <c r="H17" i="1"/>
  <c r="H16" i="1"/>
  <c r="H15" i="1"/>
  <c r="H14" i="1"/>
  <c r="H13" i="1"/>
  <c r="F17" i="1"/>
  <c r="F11" i="1"/>
  <c r="H11" i="1"/>
  <c r="H5" i="1"/>
  <c r="H6" i="1"/>
  <c r="H7" i="1"/>
  <c r="H8" i="1"/>
  <c r="H9" i="1"/>
  <c r="H10" i="1"/>
  <c r="H4" i="1"/>
</calcChain>
</file>

<file path=xl/sharedStrings.xml><?xml version="1.0" encoding="utf-8"?>
<sst xmlns="http://schemas.openxmlformats.org/spreadsheetml/2006/main" count="19" uniqueCount="13">
  <si>
    <t>Analyst I</t>
  </si>
  <si>
    <t>Analyst III</t>
  </si>
  <si>
    <t>Associate II</t>
  </si>
  <si>
    <t>Associate III</t>
  </si>
  <si>
    <t>Principal II</t>
  </si>
  <si>
    <t>Sr Associate III</t>
  </si>
  <si>
    <t>Research Analyst</t>
  </si>
  <si>
    <t>Title</t>
  </si>
  <si>
    <t>Hours</t>
  </si>
  <si>
    <t>Total</t>
  </si>
  <si>
    <t>Month</t>
  </si>
  <si>
    <t>Rate / Hour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</si>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</sst>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ourierNewPSM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8" fontId="0" fillId="0" borderId="0" xfId="0" applyNumberFormat="1"/>
    <xf numFmtId="0" fontId="3" fillId="0" borderId="0" xfId="0" applyFont="1"/>
    <xf numFmtId="17" fontId="0" fillId="0" borderId="0" xfId="0" applyNumberFormat="1"/>
    <xf numFmtId="43" fontId="0" fillId="0" borderId="0" xfId="1" applyFont="1"/>
    <xf numFmtId="44" fontId="0" fillId="0" borderId="0" xfId="2" applyFont="1"/>
    <xf numFmtId="44" fontId="2" fillId="2" borderId="0" xfId="0" applyNumberFormat="1" applyFont="1" applyFill="1"/>
    <xf numFmtId="0" fontId="0" fillId="2" borderId="0" xfId="0" applyFill="1"/>
    <xf numFmtId="0" fontId="2" fillId="2" borderId="0" xfId="0" applyFont="1" applyFill="1"/>
    <xf numFmtId="43" fontId="0" fillId="0" borderId="0" xfId="0" applyNumberFormat="1"/>
    <xf numFmtId="43" fontId="2" fillId="2" borderId="0" xfId="0" applyNumberFormat="1" applyFont="1" applyFill="1"/>
    <xf numFmtId="44" fontId="2" fillId="2" borderId="0" xfId="2" applyFont="1" applyFill="1"/>
    <xf numFmtId="0" fontId="2" fillId="3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B1EFD-8F9C-4631-B59E-8AB57E0C9128}">
  <dimension ref="D2:I23"/>
  <sheetViews>
    <sheetView tabSelected="1" zoomScale="80" zoomScaleNormal="80" workbookViewId="0">
      <selection activeCell="C6" sqref="C6"/>
    </sheetView>
  </sheetViews>
  <sheetFormatPr defaultRowHeight="15"/>
  <cols>
    <col min="5" max="5" width="15.5703125" customWidth="1"/>
    <col min="7" max="7" width="11.28515625" customWidth="1"/>
    <col min="8" max="8" width="13.140625" customWidth="1"/>
  </cols>
  <sheetData>
    <row r="2" spans="4:9">
      <c r="E2" s="1"/>
    </row>
    <row r="3" spans="4:9">
      <c r="D3" s="12" t="s">
        <v>10</v>
      </c>
      <c r="E3" s="12" t="s">
        <v>7</v>
      </c>
      <c r="F3" s="12" t="s">
        <v>8</v>
      </c>
      <c r="G3" s="12" t="s">
        <v>11</v>
      </c>
      <c r="H3" s="12" t="s">
        <v>9</v>
      </c>
    </row>
    <row r="4" spans="4:9">
      <c r="D4" s="3">
        <v>45017</v>
      </c>
      <c r="E4" t="s">
        <v>0</v>
      </c>
      <c r="F4" s="4">
        <v>7</v>
      </c>
      <c r="G4" s="5">
        <v>130</v>
      </c>
      <c r="H4" s="5">
        <f>F4*G4</f>
        <v>910</v>
      </c>
      <c r="I4" s="2"/>
    </row>
    <row r="5" spans="4:9">
      <c r="E5" t="s">
        <v>1</v>
      </c>
      <c r="F5" s="4">
        <v>37.5</v>
      </c>
      <c r="G5" s="5">
        <v>150</v>
      </c>
      <c r="H5" s="5">
        <f t="shared" ref="H5:H10" si="0">F5*G5</f>
        <v>5625</v>
      </c>
      <c r="I5" s="2"/>
    </row>
    <row r="6" spans="4:9">
      <c r="E6" t="s">
        <v>2</v>
      </c>
      <c r="F6" s="4">
        <v>17.5</v>
      </c>
      <c r="G6" s="5">
        <v>200</v>
      </c>
      <c r="H6" s="5">
        <f t="shared" si="0"/>
        <v>3500</v>
      </c>
      <c r="I6" s="2"/>
    </row>
    <row r="7" spans="4:9">
      <c r="E7" t="s">
        <v>3</v>
      </c>
      <c r="F7" s="4">
        <v>39.4</v>
      </c>
      <c r="G7" s="5">
        <v>215</v>
      </c>
      <c r="H7" s="5">
        <f t="shared" si="0"/>
        <v>8471</v>
      </c>
      <c r="I7" s="2"/>
    </row>
    <row r="8" spans="4:9">
      <c r="E8" t="s">
        <v>4</v>
      </c>
      <c r="F8" s="4">
        <v>4.5</v>
      </c>
      <c r="G8" s="5">
        <v>325</v>
      </c>
      <c r="H8" s="5">
        <f t="shared" si="0"/>
        <v>1462.5</v>
      </c>
      <c r="I8" s="2"/>
    </row>
    <row r="9" spans="4:9">
      <c r="E9" t="s">
        <v>6</v>
      </c>
      <c r="F9" s="4">
        <v>11</v>
      </c>
      <c r="G9" s="5">
        <v>120</v>
      </c>
      <c r="H9" s="5">
        <f t="shared" si="0"/>
        <v>1320</v>
      </c>
      <c r="I9" s="2"/>
    </row>
    <row r="10" spans="4:9">
      <c r="E10" t="s">
        <v>5</v>
      </c>
      <c r="F10" s="4">
        <v>22</v>
      </c>
      <c r="G10" s="5">
        <v>280</v>
      </c>
      <c r="H10" s="5">
        <f t="shared" si="0"/>
        <v>6160</v>
      </c>
      <c r="I10" s="2"/>
    </row>
    <row r="11" spans="4:9">
      <c r="E11" s="8" t="s">
        <v>9</v>
      </c>
      <c r="F11" s="10">
        <f>SUM(F4:F10)</f>
        <v>138.9</v>
      </c>
      <c r="G11" s="8"/>
      <c r="H11" s="6">
        <f>SUM(H4:H10)</f>
        <v>27448.5</v>
      </c>
    </row>
    <row r="13" spans="4:9">
      <c r="D13" s="3">
        <v>45047</v>
      </c>
      <c r="E13" t="s">
        <v>2</v>
      </c>
      <c r="F13" s="9">
        <v>3</v>
      </c>
      <c r="G13" s="5">
        <v>200</v>
      </c>
      <c r="H13" s="5">
        <f t="shared" ref="H13:H16" si="1">F13*G13</f>
        <v>600</v>
      </c>
    </row>
    <row r="14" spans="4:9">
      <c r="E14" t="s">
        <v>3</v>
      </c>
      <c r="F14" s="9">
        <v>15</v>
      </c>
      <c r="G14" s="5">
        <v>215</v>
      </c>
      <c r="H14" s="5">
        <f t="shared" si="1"/>
        <v>3225</v>
      </c>
    </row>
    <row r="15" spans="4:9">
      <c r="E15" t="s">
        <v>6</v>
      </c>
      <c r="F15" s="9">
        <v>11</v>
      </c>
      <c r="G15" s="5">
        <v>120</v>
      </c>
      <c r="H15" s="5">
        <f t="shared" si="1"/>
        <v>1320</v>
      </c>
    </row>
    <row r="16" spans="4:9">
      <c r="E16" t="s">
        <v>5</v>
      </c>
      <c r="F16" s="9">
        <v>11</v>
      </c>
      <c r="G16" s="5">
        <v>280</v>
      </c>
      <c r="H16" s="5">
        <f t="shared" si="1"/>
        <v>3080</v>
      </c>
    </row>
    <row r="17" spans="4:8">
      <c r="E17" s="8" t="s">
        <v>9</v>
      </c>
      <c r="F17" s="10">
        <f>SUM(F13:F16)</f>
        <v>40</v>
      </c>
      <c r="G17" s="8"/>
      <c r="H17" s="6">
        <f>SUM(H13:H16)</f>
        <v>8225</v>
      </c>
    </row>
    <row r="18" spans="4:8">
      <c r="H18" s="2"/>
    </row>
    <row r="19" spans="4:8">
      <c r="D19" s="8" t="s">
        <v>12</v>
      </c>
      <c r="E19" s="7"/>
      <c r="F19" s="10">
        <f>F17+F11</f>
        <v>178.9</v>
      </c>
      <c r="G19" s="7"/>
      <c r="H19" s="11">
        <f>H11+H17</f>
        <v>35673.5</v>
      </c>
    </row>
    <row r="23" spans="4:8">
      <c r="E23" s="1"/>
    </row>
  </sheetData>
  <pageMargins left="0.7" right="0.7" top="0.75" bottom="0.75" header="0.3" footer="0.3"/>
  <pageSetup orientation="portrait" r:id="rId1"/>
  <headerFooter>
    <oddFooter>&amp;L_x000D_&amp;1#&amp;"Calibri"&amp;14&amp;K000000 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232DE-A5C8-4619-B530-0971F4FCEA92}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  <headerFooter>
    <oddFooter>&amp;L_x000D_&amp;1#&amp;"Calibri"&amp;14&amp;K000000 Business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AF754-78BD-4224-8864-49D1723FA9DD}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  <headerFooter>
    <oddFooter>&amp;L_x000D_&amp;1#&amp;"Calibri"&amp;14&amp;K000000 Business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Hayden, John</dc:creator>
  <cp:lastModifiedBy>Couch, Kelly</cp:lastModifiedBy>
  <cp:lastPrinted>2023-06-29T18:15:04Z</cp:lastPrinted>
  <dcterms:created xsi:type="dcterms:W3CDTF">2023-06-28T18:04:18Z</dcterms:created>
  <dcterms:modified xsi:type="dcterms:W3CDTF">2023-06-30T12:46:35Z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2023-06-30T12:46:30Z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98dfd7d3-7f22-46da-a2c8-4d2d187b7318</vt:lpwstr>
  </property>
  <property fmtid="{D5CDD505-2E9C-101B-9397-08002B2CF9AE}" pid="8" name="MSIP_Label_0adee1c6-0c13-46fe-9f7d-d5b32ad2c571_ContentBits">
    <vt:lpwstr>2</vt:lpwstr>
  </property>
</Properties>
</file>