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8C6CC4E-7B9C-4A16-8A15-F0EF87607F78}" xr6:coauthVersionLast="47" xr6:coauthVersionMax="47" xr10:uidLastSave="{00000000-0000-0000-0000-000000000000}"/>
  <bookViews>
    <workbookView xWindow="-28920" yWindow="-1740" windowWidth="29040" windowHeight="17640" xr2:uid="{CA1E9029-C120-45DA-9B80-953BD23594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Q5" i="1"/>
  <c r="P9" i="1"/>
  <c r="R6" i="1"/>
  <c r="AA6" i="1" s="1"/>
  <c r="S6" i="1"/>
  <c r="AB6" i="1" s="1"/>
  <c r="R7" i="1"/>
  <c r="AA7" i="1" s="1"/>
  <c r="S7" i="1"/>
  <c r="AB7" i="1" s="1"/>
  <c r="R8" i="1"/>
  <c r="AA8" i="1" s="1"/>
  <c r="S8" i="1"/>
  <c r="AB8" i="1" s="1"/>
  <c r="R9" i="1"/>
  <c r="AA9" i="1" s="1"/>
  <c r="S9" i="1"/>
  <c r="AB9" i="1" s="1"/>
  <c r="R10" i="1"/>
  <c r="AA10" i="1" s="1"/>
  <c r="S10" i="1"/>
  <c r="AB10" i="1" s="1"/>
  <c r="R11" i="1"/>
  <c r="AA11" i="1" s="1"/>
  <c r="S11" i="1"/>
  <c r="AB11" i="1" s="1"/>
  <c r="R12" i="1"/>
  <c r="AA12" i="1" s="1"/>
  <c r="S12" i="1"/>
  <c r="AB12" i="1" s="1"/>
  <c r="R13" i="1"/>
  <c r="AA13" i="1" s="1"/>
  <c r="S13" i="1"/>
  <c r="AB13" i="1" s="1"/>
  <c r="R14" i="1"/>
  <c r="AA14" i="1" s="1"/>
  <c r="S14" i="1"/>
  <c r="AB14" i="1" s="1"/>
  <c r="R15" i="1"/>
  <c r="AA15" i="1" s="1"/>
  <c r="S15" i="1"/>
  <c r="AB15" i="1" s="1"/>
  <c r="R16" i="1"/>
  <c r="AA16" i="1" s="1"/>
  <c r="S16" i="1"/>
  <c r="AB16" i="1" s="1"/>
  <c r="R18" i="1"/>
  <c r="AA18" i="1" s="1"/>
  <c r="S18" i="1"/>
  <c r="AB18" i="1" s="1"/>
  <c r="R19" i="1"/>
  <c r="AA19" i="1" s="1"/>
  <c r="S19" i="1"/>
  <c r="AB19" i="1" s="1"/>
  <c r="R20" i="1"/>
  <c r="AA20" i="1" s="1"/>
  <c r="S20" i="1"/>
  <c r="AB20" i="1" s="1"/>
  <c r="R21" i="1"/>
  <c r="AA21" i="1" s="1"/>
  <c r="S21" i="1"/>
  <c r="AB21" i="1" s="1"/>
  <c r="R22" i="1"/>
  <c r="AA22" i="1" s="1"/>
  <c r="S22" i="1"/>
  <c r="AB22" i="1" s="1"/>
  <c r="R23" i="1"/>
  <c r="AA23" i="1" s="1"/>
  <c r="S23" i="1"/>
  <c r="AB23" i="1" s="1"/>
  <c r="R24" i="1"/>
  <c r="AA24" i="1" s="1"/>
  <c r="S24" i="1"/>
  <c r="AB24" i="1" s="1"/>
  <c r="R25" i="1"/>
  <c r="AA25" i="1" s="1"/>
  <c r="S25" i="1"/>
  <c r="AB25" i="1" s="1"/>
  <c r="R26" i="1"/>
  <c r="AA26" i="1" s="1"/>
  <c r="S26" i="1"/>
  <c r="AB26" i="1" s="1"/>
  <c r="R27" i="1"/>
  <c r="AA27" i="1" s="1"/>
  <c r="S27" i="1"/>
  <c r="AB27" i="1" s="1"/>
  <c r="R28" i="1"/>
  <c r="AA28" i="1" s="1"/>
  <c r="S28" i="1"/>
  <c r="AB28" i="1" s="1"/>
  <c r="R29" i="1"/>
  <c r="AA29" i="1" s="1"/>
  <c r="S29" i="1"/>
  <c r="AB29" i="1" s="1"/>
  <c r="R30" i="1"/>
  <c r="AA30" i="1" s="1"/>
  <c r="S30" i="1"/>
  <c r="AB30" i="1" s="1"/>
  <c r="R31" i="1"/>
  <c r="AA31" i="1" s="1"/>
  <c r="S31" i="1"/>
  <c r="AB31" i="1" s="1"/>
  <c r="R32" i="1"/>
  <c r="AA32" i="1" s="1"/>
  <c r="S32" i="1"/>
  <c r="AB32" i="1" s="1"/>
  <c r="S5" i="1"/>
  <c r="AB5" i="1" s="1"/>
  <c r="R5" i="1"/>
  <c r="AA5" i="1" s="1"/>
  <c r="Q10" i="1"/>
  <c r="Z10" i="1" s="1"/>
  <c r="Q11" i="1"/>
  <c r="Z11" i="1" s="1"/>
  <c r="Q12" i="1"/>
  <c r="Z12" i="1" s="1"/>
  <c r="Q13" i="1"/>
  <c r="Z13" i="1" s="1"/>
  <c r="Q14" i="1"/>
  <c r="Z14" i="1" s="1"/>
  <c r="Q15" i="1"/>
  <c r="Z15" i="1" s="1"/>
  <c r="Q16" i="1"/>
  <c r="Z16" i="1" s="1"/>
  <c r="Q17" i="1"/>
  <c r="Z17" i="1" s="1"/>
  <c r="Q18" i="1"/>
  <c r="Z18" i="1" s="1"/>
  <c r="Q19" i="1"/>
  <c r="Z19" i="1" s="1"/>
  <c r="Q20" i="1"/>
  <c r="Z20" i="1" s="1"/>
  <c r="Q21" i="1"/>
  <c r="Z21" i="1" s="1"/>
  <c r="Q22" i="1"/>
  <c r="Z22" i="1" s="1"/>
  <c r="Q23" i="1"/>
  <c r="Z23" i="1" s="1"/>
  <c r="Q24" i="1"/>
  <c r="Z24" i="1" s="1"/>
  <c r="Q25" i="1"/>
  <c r="Z25" i="1" s="1"/>
  <c r="Q26" i="1"/>
  <c r="Z26" i="1" s="1"/>
  <c r="Q27" i="1"/>
  <c r="Z27" i="1" s="1"/>
  <c r="Q28" i="1"/>
  <c r="Z28" i="1" s="1"/>
  <c r="Q29" i="1"/>
  <c r="Z29" i="1" s="1"/>
  <c r="Q30" i="1"/>
  <c r="Z30" i="1" s="1"/>
  <c r="Q31" i="1"/>
  <c r="Z31" i="1" s="1"/>
  <c r="Q32" i="1"/>
  <c r="Z32" i="1" s="1"/>
  <c r="Q7" i="1"/>
  <c r="Z7" i="1" s="1"/>
  <c r="Q8" i="1"/>
  <c r="Z8" i="1" s="1"/>
  <c r="Q9" i="1"/>
  <c r="Z9" i="1" s="1"/>
  <c r="Q6" i="1"/>
  <c r="Z6" i="1" s="1"/>
  <c r="Z5" i="1"/>
  <c r="P6" i="1"/>
  <c r="W6" i="1" s="1"/>
  <c r="P7" i="1"/>
  <c r="W7" i="1" s="1"/>
  <c r="P8" i="1"/>
  <c r="W8" i="1" s="1"/>
  <c r="W9" i="1"/>
  <c r="P10" i="1"/>
  <c r="W10" i="1" s="1"/>
  <c r="P11" i="1"/>
  <c r="W11" i="1" s="1"/>
  <c r="P12" i="1"/>
  <c r="W12" i="1" s="1"/>
  <c r="P13" i="1"/>
  <c r="W13" i="1" s="1"/>
  <c r="P14" i="1"/>
  <c r="W14" i="1" s="1"/>
  <c r="P15" i="1"/>
  <c r="W15" i="1" s="1"/>
  <c r="P16" i="1"/>
  <c r="W16" i="1" s="1"/>
  <c r="P17" i="1"/>
  <c r="W17" i="1" s="1"/>
  <c r="P18" i="1"/>
  <c r="W18" i="1" s="1"/>
  <c r="P19" i="1"/>
  <c r="W19" i="1" s="1"/>
  <c r="P20" i="1"/>
  <c r="W20" i="1" s="1"/>
  <c r="P21" i="1"/>
  <c r="W21" i="1" s="1"/>
  <c r="P22" i="1"/>
  <c r="W22" i="1" s="1"/>
  <c r="P23" i="1"/>
  <c r="W23" i="1" s="1"/>
  <c r="P24" i="1"/>
  <c r="W24" i="1" s="1"/>
  <c r="P25" i="1"/>
  <c r="W25" i="1" s="1"/>
  <c r="P26" i="1"/>
  <c r="W26" i="1" s="1"/>
  <c r="P27" i="1"/>
  <c r="W27" i="1" s="1"/>
  <c r="P28" i="1"/>
  <c r="W28" i="1" s="1"/>
  <c r="P29" i="1"/>
  <c r="W29" i="1" s="1"/>
  <c r="P30" i="1"/>
  <c r="W30" i="1" s="1"/>
  <c r="P31" i="1"/>
  <c r="W31" i="1" s="1"/>
  <c r="P32" i="1"/>
  <c r="W32" i="1" s="1"/>
  <c r="P5" i="1"/>
  <c r="W5" i="1" s="1"/>
  <c r="O6" i="1"/>
  <c r="V6" i="1" s="1"/>
  <c r="O7" i="1"/>
  <c r="V7" i="1" s="1"/>
  <c r="O8" i="1"/>
  <c r="V8" i="1" s="1"/>
  <c r="O9" i="1"/>
  <c r="V9" i="1" s="1"/>
  <c r="O10" i="1"/>
  <c r="V10" i="1" s="1"/>
  <c r="O11" i="1"/>
  <c r="V11" i="1" s="1"/>
  <c r="O12" i="1"/>
  <c r="V12" i="1" s="1"/>
  <c r="O13" i="1"/>
  <c r="V13" i="1" s="1"/>
  <c r="O14" i="1"/>
  <c r="V14" i="1" s="1"/>
  <c r="O15" i="1"/>
  <c r="V15" i="1" s="1"/>
  <c r="O16" i="1"/>
  <c r="V16" i="1" s="1"/>
  <c r="O17" i="1"/>
  <c r="V17" i="1" s="1"/>
  <c r="O18" i="1"/>
  <c r="V18" i="1" s="1"/>
  <c r="O19" i="1"/>
  <c r="V19" i="1" s="1"/>
  <c r="O20" i="1"/>
  <c r="V20" i="1" s="1"/>
  <c r="O21" i="1"/>
  <c r="V21" i="1" s="1"/>
  <c r="O22" i="1"/>
  <c r="V22" i="1" s="1"/>
  <c r="O23" i="1"/>
  <c r="V23" i="1" s="1"/>
  <c r="O24" i="1"/>
  <c r="V24" i="1" s="1"/>
  <c r="O25" i="1"/>
  <c r="V25" i="1" s="1"/>
  <c r="O26" i="1"/>
  <c r="V26" i="1" s="1"/>
  <c r="O27" i="1"/>
  <c r="V27" i="1" s="1"/>
  <c r="O28" i="1"/>
  <c r="V28" i="1" s="1"/>
  <c r="O29" i="1"/>
  <c r="V29" i="1" s="1"/>
  <c r="O30" i="1"/>
  <c r="V30" i="1" s="1"/>
  <c r="O31" i="1"/>
  <c r="V31" i="1" s="1"/>
  <c r="O32" i="1"/>
  <c r="V32" i="1" s="1"/>
  <c r="O5" i="1"/>
  <c r="F17" i="1" l="1"/>
  <c r="R17" i="1" l="1"/>
  <c r="AA17" i="1" s="1"/>
  <c r="G17" i="1"/>
  <c r="S17" i="1" l="1"/>
  <c r="AB17" i="1" s="1"/>
</calcChain>
</file>

<file path=xl/sharedStrings.xml><?xml version="1.0" encoding="utf-8"?>
<sst xmlns="http://schemas.openxmlformats.org/spreadsheetml/2006/main" count="29" uniqueCount="15">
  <si>
    <t>Year</t>
  </si>
  <si>
    <t>Fixed O&amp;M: Ongoing</t>
  </si>
  <si>
    <t>Fixed O&amp;M: Overhaul</t>
  </si>
  <si>
    <t>Capital: Ongoing</t>
  </si>
  <si>
    <t>Capital: Overhaul (Standard)</t>
  </si>
  <si>
    <t>Capital: Overhaul (Life Extension)</t>
  </si>
  <si>
    <t>Ghent 2 Incremental Costs (Portfolio 4 less Portfolio 1)</t>
  </si>
  <si>
    <t>SOO&amp;M_Taper</t>
  </si>
  <si>
    <t>SOCapital_Taper</t>
  </si>
  <si>
    <t>Overhaul_Taper</t>
  </si>
  <si>
    <t>Part (b): Incremental O&amp;M (Portfolio 4 less Portfolio 1)</t>
  </si>
  <si>
    <t>Part (c): Incremental Capital (Portfolio 4 less Portfolio 1)</t>
  </si>
  <si>
    <t>Taper Profiles</t>
  </si>
  <si>
    <t>Ghent 2 Costs in Portfolio 4 (From StayOpenSummary)</t>
  </si>
  <si>
    <t>Ghent 2 Costs in Portfolio 1 (Applying Taper Profiles to Portfolio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</si>
</sst>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9" fontId="2" fillId="0" borderId="0" xfId="2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BF199-8DDF-4739-AA24-1F8C62476570}">
  <dimension ref="B1:AG33"/>
  <sheetViews>
    <sheetView tabSelected="1" workbookViewId="0"/>
  </sheetViews>
  <sheetFormatPr defaultRowHeight="14.4" x14ac:dyDescent="0.3"/>
  <cols>
    <col min="3" max="3" width="11.33203125" bestFit="1" customWidth="1"/>
    <col min="4" max="4" width="11" customWidth="1"/>
    <col min="5" max="5" width="11.21875" customWidth="1"/>
    <col min="6" max="6" width="15.33203125" bestFit="1" customWidth="1"/>
    <col min="7" max="7" width="15.21875" customWidth="1"/>
    <col min="8" max="9" width="8.6640625" customWidth="1"/>
    <col min="10" max="10" width="13.6640625" customWidth="1"/>
    <col min="11" max="11" width="14.77734375" bestFit="1" customWidth="1"/>
    <col min="12" max="12" width="14.33203125" bestFit="1" customWidth="1"/>
    <col min="13" max="14" width="8.6640625" customWidth="1"/>
    <col min="15" max="15" width="11.33203125" bestFit="1" customWidth="1"/>
    <col min="16" max="16" width="11.33203125" customWidth="1"/>
    <col min="17" max="17" width="10.33203125" bestFit="1" customWidth="1"/>
    <col min="18" max="18" width="15.21875" customWidth="1"/>
    <col min="19" max="19" width="15.33203125" bestFit="1" customWidth="1"/>
    <col min="20" max="20" width="8.6640625" customWidth="1"/>
    <col min="21" max="23" width="16.21875" customWidth="1"/>
    <col min="24" max="24" width="11.6640625" customWidth="1"/>
    <col min="25" max="25" width="10.109375" customWidth="1"/>
    <col min="26" max="26" width="10.21875" customWidth="1"/>
    <col min="27" max="28" width="15.21875" bestFit="1" customWidth="1"/>
  </cols>
  <sheetData>
    <row r="1" spans="2:33" x14ac:dyDescent="0.3">
      <c r="B1" t="s">
        <v>6</v>
      </c>
    </row>
    <row r="3" spans="2:33" x14ac:dyDescent="0.3">
      <c r="B3" s="14" t="s">
        <v>13</v>
      </c>
      <c r="C3" s="6"/>
      <c r="D3" s="6"/>
      <c r="E3" s="6"/>
      <c r="F3" s="6"/>
      <c r="G3" s="6"/>
      <c r="H3" s="6"/>
      <c r="I3" s="14" t="s">
        <v>12</v>
      </c>
      <c r="K3" s="6"/>
      <c r="L3" s="6"/>
      <c r="M3" s="6"/>
      <c r="N3" s="14" t="s">
        <v>14</v>
      </c>
      <c r="P3" s="6"/>
      <c r="Q3" s="6"/>
      <c r="R3" s="6"/>
      <c r="S3" s="6"/>
      <c r="U3" t="s">
        <v>10</v>
      </c>
      <c r="Y3" t="s">
        <v>11</v>
      </c>
    </row>
    <row r="4" spans="2:33" ht="28.8" x14ac:dyDescent="0.3">
      <c r="B4" s="6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/>
      <c r="I4" s="6" t="s">
        <v>0</v>
      </c>
      <c r="J4" s="5" t="s">
        <v>7</v>
      </c>
      <c r="K4" s="5" t="s">
        <v>8</v>
      </c>
      <c r="L4" s="5" t="s">
        <v>9</v>
      </c>
      <c r="M4" s="5"/>
      <c r="N4" s="6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3"/>
      <c r="U4" s="8" t="s">
        <v>0</v>
      </c>
      <c r="V4" s="8" t="s">
        <v>1</v>
      </c>
      <c r="W4" s="8" t="s">
        <v>2</v>
      </c>
      <c r="Y4" s="8" t="s">
        <v>0</v>
      </c>
      <c r="Z4" s="8" t="s">
        <v>3</v>
      </c>
      <c r="AA4" s="8" t="s">
        <v>4</v>
      </c>
      <c r="AB4" s="8" t="s">
        <v>5</v>
      </c>
    </row>
    <row r="5" spans="2:33" x14ac:dyDescent="0.3">
      <c r="B5" s="6">
        <v>2023</v>
      </c>
      <c r="C5" s="13">
        <v>8331484.8567052465</v>
      </c>
      <c r="D5" s="13">
        <v>0</v>
      </c>
      <c r="E5" s="13">
        <v>3832969.4899999998</v>
      </c>
      <c r="F5" s="13">
        <v>0</v>
      </c>
      <c r="G5" s="13">
        <v>0</v>
      </c>
      <c r="H5" s="11"/>
      <c r="I5" s="6">
        <v>2023</v>
      </c>
      <c r="J5" s="12">
        <v>1</v>
      </c>
      <c r="K5" s="12">
        <v>0.67290265622139922</v>
      </c>
      <c r="L5" s="12">
        <v>1</v>
      </c>
      <c r="M5" s="11"/>
      <c r="N5" s="6">
        <v>2023</v>
      </c>
      <c r="O5" s="7">
        <f>C5*J5</f>
        <v>8331484.8567052465</v>
      </c>
      <c r="P5" s="7">
        <f>D5*L5</f>
        <v>0</v>
      </c>
      <c r="Q5" s="7">
        <f>E5*K5</f>
        <v>2579215.3510365817</v>
      </c>
      <c r="R5" s="7">
        <f>F5*L5</f>
        <v>0</v>
      </c>
      <c r="S5" s="7">
        <f>G5*L5</f>
        <v>0</v>
      </c>
      <c r="T5" s="1"/>
      <c r="U5" s="9">
        <v>2023</v>
      </c>
      <c r="V5" s="10">
        <f>(C5-O5)</f>
        <v>0</v>
      </c>
      <c r="W5" s="10">
        <f t="shared" ref="W5" si="0">(D5-P5)</f>
        <v>0</v>
      </c>
      <c r="Y5" s="9">
        <v>2023</v>
      </c>
      <c r="Z5" s="10">
        <f>(E5-Q5)</f>
        <v>1253754.1389634181</v>
      </c>
      <c r="AA5" s="10">
        <f>(F5-R5)</f>
        <v>0</v>
      </c>
      <c r="AB5" s="10">
        <f>(G5-S5)</f>
        <v>0</v>
      </c>
      <c r="AE5" s="4"/>
      <c r="AF5" s="4"/>
      <c r="AG5" s="4"/>
    </row>
    <row r="6" spans="2:33" x14ac:dyDescent="0.3">
      <c r="B6" s="6">
        <v>2024</v>
      </c>
      <c r="C6" s="13">
        <v>10624731.05507667</v>
      </c>
      <c r="D6" s="13">
        <v>0</v>
      </c>
      <c r="E6" s="13">
        <v>12338253.119999999</v>
      </c>
      <c r="F6" s="13">
        <v>0</v>
      </c>
      <c r="G6" s="13">
        <v>0</v>
      </c>
      <c r="H6" s="11"/>
      <c r="I6" s="6">
        <v>2024</v>
      </c>
      <c r="J6" s="12">
        <v>1</v>
      </c>
      <c r="K6" s="12">
        <v>0.59565446549079681</v>
      </c>
      <c r="L6" s="12">
        <v>0.75</v>
      </c>
      <c r="M6" s="11"/>
      <c r="N6" s="6">
        <v>2024</v>
      </c>
      <c r="O6" s="7">
        <f t="shared" ref="O6:O32" si="1">C6*J6</f>
        <v>10624731.05507667</v>
      </c>
      <c r="P6" s="7">
        <f t="shared" ref="P6:P32" si="2">D6*L6</f>
        <v>0</v>
      </c>
      <c r="Q6" s="7">
        <f>E6*K6</f>
        <v>7349335.5672837552</v>
      </c>
      <c r="R6" s="7">
        <f t="shared" ref="R6:R32" si="3">F6*L6</f>
        <v>0</v>
      </c>
      <c r="S6" s="7">
        <f t="shared" ref="S6:S32" si="4">G6*L6</f>
        <v>0</v>
      </c>
      <c r="T6" s="1"/>
      <c r="U6" s="9">
        <v>2024</v>
      </c>
      <c r="V6" s="10">
        <f t="shared" ref="V6:V32" si="5">(C6-O6)</f>
        <v>0</v>
      </c>
      <c r="W6" s="10">
        <f t="shared" ref="W6:W32" si="6">(D6-P6)</f>
        <v>0</v>
      </c>
      <c r="Y6" s="9">
        <v>2024</v>
      </c>
      <c r="Z6" s="10">
        <f t="shared" ref="Z6:Z32" si="7">(E6-Q6)</f>
        <v>4988917.552716244</v>
      </c>
      <c r="AA6" s="10">
        <f t="shared" ref="AA6:AA32" si="8">(F6-R6)</f>
        <v>0</v>
      </c>
      <c r="AB6" s="10">
        <f t="shared" ref="AB6:AB32" si="9">(G6-S6)</f>
        <v>0</v>
      </c>
      <c r="AE6" s="4"/>
      <c r="AF6" s="4"/>
      <c r="AG6" s="4"/>
    </row>
    <row r="7" spans="2:33" x14ac:dyDescent="0.3">
      <c r="B7" s="6">
        <v>2025</v>
      </c>
      <c r="C7" s="13">
        <v>9702220.2137557175</v>
      </c>
      <c r="D7" s="13">
        <v>0</v>
      </c>
      <c r="E7" s="13">
        <v>2097374.21</v>
      </c>
      <c r="F7" s="13">
        <v>0</v>
      </c>
      <c r="G7" s="13">
        <v>0</v>
      </c>
      <c r="H7" s="11"/>
      <c r="I7" s="6">
        <v>2025</v>
      </c>
      <c r="J7" s="12">
        <v>1</v>
      </c>
      <c r="K7" s="12">
        <v>0.23779083289628478</v>
      </c>
      <c r="L7" s="12">
        <v>0.5</v>
      </c>
      <c r="M7" s="11"/>
      <c r="N7" s="6">
        <v>2025</v>
      </c>
      <c r="O7" s="7">
        <f t="shared" si="1"/>
        <v>9702220.2137557175</v>
      </c>
      <c r="P7" s="7">
        <f t="shared" si="2"/>
        <v>0</v>
      </c>
      <c r="Q7" s="7">
        <f t="shared" ref="Q7:Q32" si="10">E7*K7</f>
        <v>498736.3602910873</v>
      </c>
      <c r="R7" s="7">
        <f t="shared" si="3"/>
        <v>0</v>
      </c>
      <c r="S7" s="7">
        <f t="shared" si="4"/>
        <v>0</v>
      </c>
      <c r="T7" s="1"/>
      <c r="U7" s="9">
        <v>2025</v>
      </c>
      <c r="V7" s="10">
        <f t="shared" si="5"/>
        <v>0</v>
      </c>
      <c r="W7" s="10">
        <f t="shared" si="6"/>
        <v>0</v>
      </c>
      <c r="Y7" s="9">
        <v>2025</v>
      </c>
      <c r="Z7" s="10">
        <f t="shared" si="7"/>
        <v>1598637.8497089127</v>
      </c>
      <c r="AA7" s="10">
        <f t="shared" si="8"/>
        <v>0</v>
      </c>
      <c r="AB7" s="10">
        <f t="shared" si="9"/>
        <v>0</v>
      </c>
      <c r="AE7" s="4"/>
      <c r="AF7" s="4"/>
      <c r="AG7" s="4"/>
    </row>
    <row r="8" spans="2:33" x14ac:dyDescent="0.3">
      <c r="B8" s="6">
        <v>2026</v>
      </c>
      <c r="C8" s="13">
        <v>8926977.4836966321</v>
      </c>
      <c r="D8" s="13">
        <v>0</v>
      </c>
      <c r="E8" s="13">
        <v>12622078.73</v>
      </c>
      <c r="F8" s="13">
        <v>0</v>
      </c>
      <c r="G8" s="13">
        <v>0</v>
      </c>
      <c r="H8" s="11"/>
      <c r="I8" s="6">
        <v>2026</v>
      </c>
      <c r="J8" s="12">
        <v>1</v>
      </c>
      <c r="K8" s="12">
        <v>6.0762174140125268E-2</v>
      </c>
      <c r="L8" s="12">
        <v>0</v>
      </c>
      <c r="M8" s="11"/>
      <c r="N8" s="6">
        <v>2026</v>
      </c>
      <c r="O8" s="7">
        <f t="shared" si="1"/>
        <v>8926977.4836966321</v>
      </c>
      <c r="P8" s="7">
        <f t="shared" si="2"/>
        <v>0</v>
      </c>
      <c r="Q8" s="7">
        <f t="shared" si="10"/>
        <v>766944.94580263121</v>
      </c>
      <c r="R8" s="7">
        <f t="shared" si="3"/>
        <v>0</v>
      </c>
      <c r="S8" s="7">
        <f t="shared" si="4"/>
        <v>0</v>
      </c>
      <c r="T8" s="1"/>
      <c r="U8" s="9">
        <v>2026</v>
      </c>
      <c r="V8" s="10">
        <f t="shared" si="5"/>
        <v>0</v>
      </c>
      <c r="W8" s="10">
        <f t="shared" si="6"/>
        <v>0</v>
      </c>
      <c r="Y8" s="9">
        <v>2026</v>
      </c>
      <c r="Z8" s="10">
        <f t="shared" si="7"/>
        <v>11855133.78419737</v>
      </c>
      <c r="AA8" s="10">
        <f t="shared" si="8"/>
        <v>0</v>
      </c>
      <c r="AB8" s="10">
        <f t="shared" si="9"/>
        <v>0</v>
      </c>
      <c r="AE8" s="4"/>
      <c r="AF8" s="4"/>
      <c r="AG8" s="4"/>
    </row>
    <row r="9" spans="2:33" x14ac:dyDescent="0.3">
      <c r="B9" s="6">
        <v>2027</v>
      </c>
      <c r="C9" s="13">
        <v>9641856.0288271159</v>
      </c>
      <c r="D9" s="13">
        <v>9283085.5899999999</v>
      </c>
      <c r="E9" s="13">
        <v>7420510.7300000004</v>
      </c>
      <c r="F9" s="13">
        <v>26508691.09</v>
      </c>
      <c r="G9" s="13">
        <v>0</v>
      </c>
      <c r="H9" s="11"/>
      <c r="I9" s="6">
        <v>2027</v>
      </c>
      <c r="J9" s="12">
        <v>1</v>
      </c>
      <c r="K9" s="12">
        <v>2.05980113096987E-2</v>
      </c>
      <c r="L9" s="12">
        <v>0</v>
      </c>
      <c r="M9" s="11"/>
      <c r="N9" s="6">
        <v>2027</v>
      </c>
      <c r="O9" s="7">
        <f t="shared" si="1"/>
        <v>9641856.0288271159</v>
      </c>
      <c r="P9" s="7">
        <f>D9*L9</f>
        <v>0</v>
      </c>
      <c r="Q9" s="7">
        <f t="shared" si="10"/>
        <v>152847.76394028057</v>
      </c>
      <c r="R9" s="7">
        <f t="shared" si="3"/>
        <v>0</v>
      </c>
      <c r="S9" s="7">
        <f t="shared" si="4"/>
        <v>0</v>
      </c>
      <c r="T9" s="1"/>
      <c r="U9" s="9">
        <v>2027</v>
      </c>
      <c r="V9" s="10">
        <f t="shared" si="5"/>
        <v>0</v>
      </c>
      <c r="W9" s="10">
        <f t="shared" si="6"/>
        <v>9283085.5899999999</v>
      </c>
      <c r="Y9" s="9">
        <v>2027</v>
      </c>
      <c r="Z9" s="10">
        <f t="shared" si="7"/>
        <v>7267662.9660597201</v>
      </c>
      <c r="AA9" s="10">
        <f t="shared" si="8"/>
        <v>26508691.09</v>
      </c>
      <c r="AB9" s="10">
        <f t="shared" si="9"/>
        <v>0</v>
      </c>
      <c r="AE9" s="4"/>
      <c r="AF9" s="4"/>
      <c r="AG9" s="4"/>
    </row>
    <row r="10" spans="2:33" x14ac:dyDescent="0.3">
      <c r="B10" s="6">
        <v>2028</v>
      </c>
      <c r="C10" s="13">
        <v>10480617.160058111</v>
      </c>
      <c r="D10" s="13">
        <v>0</v>
      </c>
      <c r="E10" s="13">
        <v>2218942.73</v>
      </c>
      <c r="F10" s="13">
        <v>0</v>
      </c>
      <c r="G10" s="13">
        <v>0</v>
      </c>
      <c r="H10" s="11"/>
      <c r="I10" s="6">
        <v>2028</v>
      </c>
      <c r="J10" s="12">
        <v>0</v>
      </c>
      <c r="K10" s="12">
        <v>0</v>
      </c>
      <c r="L10" s="12">
        <v>0</v>
      </c>
      <c r="M10" s="11"/>
      <c r="N10" s="6">
        <v>2028</v>
      </c>
      <c r="O10" s="7">
        <f t="shared" si="1"/>
        <v>0</v>
      </c>
      <c r="P10" s="7">
        <f t="shared" si="2"/>
        <v>0</v>
      </c>
      <c r="Q10" s="7">
        <f t="shared" si="10"/>
        <v>0</v>
      </c>
      <c r="R10" s="7">
        <f t="shared" si="3"/>
        <v>0</v>
      </c>
      <c r="S10" s="7">
        <f t="shared" si="4"/>
        <v>0</v>
      </c>
      <c r="T10" s="1"/>
      <c r="U10" s="9">
        <v>2028</v>
      </c>
      <c r="V10" s="10">
        <f t="shared" si="5"/>
        <v>10480617.160058111</v>
      </c>
      <c r="W10" s="10">
        <f t="shared" si="6"/>
        <v>0</v>
      </c>
      <c r="Y10" s="9">
        <v>2028</v>
      </c>
      <c r="Z10" s="10">
        <f t="shared" si="7"/>
        <v>2218942.73</v>
      </c>
      <c r="AA10" s="10">
        <f t="shared" si="8"/>
        <v>0</v>
      </c>
      <c r="AB10" s="10">
        <f t="shared" si="9"/>
        <v>0</v>
      </c>
      <c r="AE10" s="4"/>
      <c r="AF10" s="4"/>
      <c r="AG10" s="4"/>
    </row>
    <row r="11" spans="2:33" x14ac:dyDescent="0.3">
      <c r="B11" s="6">
        <v>2029</v>
      </c>
      <c r="C11" s="13">
        <v>10314371.256753532</v>
      </c>
      <c r="D11" s="13">
        <v>0</v>
      </c>
      <c r="E11" s="13">
        <v>3338126.35</v>
      </c>
      <c r="F11" s="13">
        <v>0</v>
      </c>
      <c r="G11" s="13">
        <v>0</v>
      </c>
      <c r="H11" s="11"/>
      <c r="I11" s="6">
        <v>2029</v>
      </c>
      <c r="J11" s="12">
        <v>0</v>
      </c>
      <c r="K11" s="12">
        <v>0</v>
      </c>
      <c r="L11" s="12">
        <v>0</v>
      </c>
      <c r="M11" s="11"/>
      <c r="N11" s="6">
        <v>2029</v>
      </c>
      <c r="O11" s="7">
        <f t="shared" si="1"/>
        <v>0</v>
      </c>
      <c r="P11" s="7">
        <f t="shared" si="2"/>
        <v>0</v>
      </c>
      <c r="Q11" s="7">
        <f t="shared" si="10"/>
        <v>0</v>
      </c>
      <c r="R11" s="7">
        <f t="shared" si="3"/>
        <v>0</v>
      </c>
      <c r="S11" s="7">
        <f t="shared" si="4"/>
        <v>0</v>
      </c>
      <c r="T11" s="1"/>
      <c r="U11" s="9">
        <v>2029</v>
      </c>
      <c r="V11" s="10">
        <f t="shared" si="5"/>
        <v>10314371.256753532</v>
      </c>
      <c r="W11" s="10">
        <f t="shared" si="6"/>
        <v>0</v>
      </c>
      <c r="Y11" s="9">
        <v>2029</v>
      </c>
      <c r="Z11" s="10">
        <f t="shared" si="7"/>
        <v>3338126.35</v>
      </c>
      <c r="AA11" s="10">
        <f t="shared" si="8"/>
        <v>0</v>
      </c>
      <c r="AB11" s="10">
        <f t="shared" si="9"/>
        <v>0</v>
      </c>
      <c r="AE11" s="4"/>
      <c r="AF11" s="4"/>
      <c r="AG11" s="4"/>
    </row>
    <row r="12" spans="2:33" x14ac:dyDescent="0.3">
      <c r="B12" s="6">
        <v>2030</v>
      </c>
      <c r="C12" s="13">
        <v>12056327.685197409</v>
      </c>
      <c r="D12" s="13">
        <v>0</v>
      </c>
      <c r="E12" s="13">
        <v>12767410.150000002</v>
      </c>
      <c r="F12" s="13">
        <v>0</v>
      </c>
      <c r="G12" s="13">
        <v>0</v>
      </c>
      <c r="H12" s="11"/>
      <c r="I12" s="6">
        <v>2030</v>
      </c>
      <c r="J12" s="12">
        <v>0</v>
      </c>
      <c r="K12" s="12">
        <v>0</v>
      </c>
      <c r="L12" s="12">
        <v>0</v>
      </c>
      <c r="M12" s="11"/>
      <c r="N12" s="6">
        <v>2030</v>
      </c>
      <c r="O12" s="7">
        <f t="shared" si="1"/>
        <v>0</v>
      </c>
      <c r="P12" s="7">
        <f t="shared" si="2"/>
        <v>0</v>
      </c>
      <c r="Q12" s="7">
        <f t="shared" si="10"/>
        <v>0</v>
      </c>
      <c r="R12" s="7">
        <f t="shared" si="3"/>
        <v>0</v>
      </c>
      <c r="S12" s="7">
        <f t="shared" si="4"/>
        <v>0</v>
      </c>
      <c r="T12" s="1"/>
      <c r="U12" s="9">
        <v>2030</v>
      </c>
      <c r="V12" s="10">
        <f t="shared" si="5"/>
        <v>12056327.685197409</v>
      </c>
      <c r="W12" s="10">
        <f t="shared" si="6"/>
        <v>0</v>
      </c>
      <c r="Y12" s="9">
        <v>2030</v>
      </c>
      <c r="Z12" s="10">
        <f t="shared" si="7"/>
        <v>12767410.150000002</v>
      </c>
      <c r="AA12" s="10">
        <f t="shared" si="8"/>
        <v>0</v>
      </c>
      <c r="AB12" s="10">
        <f t="shared" si="9"/>
        <v>0</v>
      </c>
      <c r="AE12" s="4"/>
      <c r="AF12" s="4"/>
      <c r="AG12" s="4"/>
    </row>
    <row r="13" spans="2:33" x14ac:dyDescent="0.3">
      <c r="B13" s="6">
        <v>2031</v>
      </c>
      <c r="C13" s="13">
        <v>12318058.301786421</v>
      </c>
      <c r="D13" s="13">
        <v>0</v>
      </c>
      <c r="E13" s="13">
        <v>6648398.0804909179</v>
      </c>
      <c r="F13" s="13">
        <v>0</v>
      </c>
      <c r="G13" s="13">
        <v>0</v>
      </c>
      <c r="H13" s="11"/>
      <c r="I13" s="6">
        <v>2031</v>
      </c>
      <c r="J13" s="12">
        <v>0</v>
      </c>
      <c r="K13" s="12">
        <v>0</v>
      </c>
      <c r="L13" s="12">
        <v>0</v>
      </c>
      <c r="M13" s="11"/>
      <c r="N13" s="6">
        <v>2031</v>
      </c>
      <c r="O13" s="7">
        <f t="shared" si="1"/>
        <v>0</v>
      </c>
      <c r="P13" s="7">
        <f t="shared" si="2"/>
        <v>0</v>
      </c>
      <c r="Q13" s="7">
        <f t="shared" si="10"/>
        <v>0</v>
      </c>
      <c r="R13" s="7">
        <f t="shared" si="3"/>
        <v>0</v>
      </c>
      <c r="S13" s="7">
        <f t="shared" si="4"/>
        <v>0</v>
      </c>
      <c r="T13" s="1"/>
      <c r="U13" s="9">
        <v>2031</v>
      </c>
      <c r="V13" s="10">
        <f t="shared" si="5"/>
        <v>12318058.301786421</v>
      </c>
      <c r="W13" s="10">
        <f t="shared" si="6"/>
        <v>0</v>
      </c>
      <c r="Y13" s="9">
        <v>2031</v>
      </c>
      <c r="Z13" s="10">
        <f t="shared" si="7"/>
        <v>6648398.0804909179</v>
      </c>
      <c r="AA13" s="10">
        <f t="shared" si="8"/>
        <v>0</v>
      </c>
      <c r="AB13" s="10">
        <f t="shared" si="9"/>
        <v>0</v>
      </c>
      <c r="AE13" s="4"/>
      <c r="AF13" s="4"/>
      <c r="AG13" s="4"/>
    </row>
    <row r="14" spans="2:33" x14ac:dyDescent="0.3">
      <c r="B14" s="6">
        <v>2032</v>
      </c>
      <c r="C14" s="13">
        <v>12585641.652593762</v>
      </c>
      <c r="D14" s="13">
        <v>0</v>
      </c>
      <c r="E14" s="13">
        <v>6781366.0421007369</v>
      </c>
      <c r="F14" s="13">
        <v>0</v>
      </c>
      <c r="G14" s="13">
        <v>0</v>
      </c>
      <c r="H14" s="11"/>
      <c r="I14" s="6">
        <v>2032</v>
      </c>
      <c r="J14" s="12">
        <v>0</v>
      </c>
      <c r="K14" s="12">
        <v>0</v>
      </c>
      <c r="L14" s="12">
        <v>0</v>
      </c>
      <c r="M14" s="11"/>
      <c r="N14" s="6">
        <v>2032</v>
      </c>
      <c r="O14" s="7">
        <f t="shared" si="1"/>
        <v>0</v>
      </c>
      <c r="P14" s="7">
        <f t="shared" si="2"/>
        <v>0</v>
      </c>
      <c r="Q14" s="7">
        <f t="shared" si="10"/>
        <v>0</v>
      </c>
      <c r="R14" s="7">
        <f t="shared" si="3"/>
        <v>0</v>
      </c>
      <c r="S14" s="7">
        <f t="shared" si="4"/>
        <v>0</v>
      </c>
      <c r="T14" s="1"/>
      <c r="U14" s="9">
        <v>2032</v>
      </c>
      <c r="V14" s="10">
        <f t="shared" si="5"/>
        <v>12585641.652593762</v>
      </c>
      <c r="W14" s="10">
        <f t="shared" si="6"/>
        <v>0</v>
      </c>
      <c r="Y14" s="9">
        <v>2032</v>
      </c>
      <c r="Z14" s="10">
        <f t="shared" si="7"/>
        <v>6781366.0421007369</v>
      </c>
      <c r="AA14" s="10">
        <f t="shared" si="8"/>
        <v>0</v>
      </c>
      <c r="AB14" s="10">
        <f t="shared" si="9"/>
        <v>0</v>
      </c>
      <c r="AE14" s="4"/>
      <c r="AF14" s="4"/>
      <c r="AG14" s="4"/>
    </row>
    <row r="15" spans="2:33" x14ac:dyDescent="0.3">
      <c r="B15" s="6">
        <v>2033</v>
      </c>
      <c r="C15" s="13">
        <v>12859213.335960399</v>
      </c>
      <c r="D15" s="13">
        <v>0</v>
      </c>
      <c r="E15" s="13">
        <v>6916993.3629427524</v>
      </c>
      <c r="F15" s="13">
        <v>0</v>
      </c>
      <c r="G15" s="13">
        <v>24867486.167893041</v>
      </c>
      <c r="H15" s="11"/>
      <c r="I15" s="6">
        <v>2033</v>
      </c>
      <c r="J15" s="12">
        <v>0</v>
      </c>
      <c r="K15" s="12">
        <v>0</v>
      </c>
      <c r="L15" s="12">
        <v>0</v>
      </c>
      <c r="M15" s="11"/>
      <c r="N15" s="6">
        <v>2033</v>
      </c>
      <c r="O15" s="7">
        <f t="shared" si="1"/>
        <v>0</v>
      </c>
      <c r="P15" s="7">
        <f t="shared" si="2"/>
        <v>0</v>
      </c>
      <c r="Q15" s="7">
        <f t="shared" si="10"/>
        <v>0</v>
      </c>
      <c r="R15" s="7">
        <f t="shared" si="3"/>
        <v>0</v>
      </c>
      <c r="S15" s="7">
        <f t="shared" si="4"/>
        <v>0</v>
      </c>
      <c r="T15" s="1"/>
      <c r="U15" s="9">
        <v>2033</v>
      </c>
      <c r="V15" s="10">
        <f t="shared" si="5"/>
        <v>12859213.335960399</v>
      </c>
      <c r="W15" s="10">
        <f t="shared" si="6"/>
        <v>0</v>
      </c>
      <c r="Y15" s="9">
        <v>2033</v>
      </c>
      <c r="Z15" s="10">
        <f t="shared" si="7"/>
        <v>6916993.3629427524</v>
      </c>
      <c r="AA15" s="10">
        <f t="shared" si="8"/>
        <v>0</v>
      </c>
      <c r="AB15" s="10">
        <f t="shared" si="9"/>
        <v>24867486.167893041</v>
      </c>
      <c r="AE15" s="4"/>
      <c r="AF15" s="4"/>
      <c r="AG15" s="4"/>
    </row>
    <row r="16" spans="2:33" x14ac:dyDescent="0.3">
      <c r="B16" s="6">
        <v>2034</v>
      </c>
      <c r="C16" s="13">
        <v>13138912.218503814</v>
      </c>
      <c r="D16" s="13">
        <v>0</v>
      </c>
      <c r="E16" s="13">
        <v>7055333.2302016076</v>
      </c>
      <c r="F16" s="13">
        <v>0</v>
      </c>
      <c r="G16" s="13">
        <v>41851979.220563993</v>
      </c>
      <c r="H16" s="11"/>
      <c r="I16" s="6">
        <v>2034</v>
      </c>
      <c r="J16" s="12">
        <v>0</v>
      </c>
      <c r="K16" s="12">
        <v>0</v>
      </c>
      <c r="L16" s="12">
        <v>0</v>
      </c>
      <c r="M16" s="11"/>
      <c r="N16" s="6">
        <v>2034</v>
      </c>
      <c r="O16" s="7">
        <f t="shared" si="1"/>
        <v>0</v>
      </c>
      <c r="P16" s="7">
        <f t="shared" si="2"/>
        <v>0</v>
      </c>
      <c r="Q16" s="7">
        <f t="shared" si="10"/>
        <v>0</v>
      </c>
      <c r="R16" s="7">
        <f t="shared" si="3"/>
        <v>0</v>
      </c>
      <c r="S16" s="7">
        <f t="shared" si="4"/>
        <v>0</v>
      </c>
      <c r="T16" s="1"/>
      <c r="U16" s="9">
        <v>2034</v>
      </c>
      <c r="V16" s="10">
        <f t="shared" si="5"/>
        <v>13138912.218503814</v>
      </c>
      <c r="W16" s="10">
        <f t="shared" si="6"/>
        <v>0</v>
      </c>
      <c r="Y16" s="9">
        <v>2034</v>
      </c>
      <c r="Z16" s="10">
        <f t="shared" si="7"/>
        <v>7055333.2302016076</v>
      </c>
      <c r="AA16" s="10">
        <f t="shared" si="8"/>
        <v>0</v>
      </c>
      <c r="AB16" s="10">
        <f t="shared" si="9"/>
        <v>41851979.220563993</v>
      </c>
      <c r="AE16" s="4"/>
      <c r="AF16" s="4"/>
      <c r="AG16" s="4"/>
    </row>
    <row r="17" spans="2:33" x14ac:dyDescent="0.3">
      <c r="B17" s="6">
        <v>2035</v>
      </c>
      <c r="C17" s="13">
        <v>13426128.867400587</v>
      </c>
      <c r="D17" s="13">
        <v>8996310.7704593427</v>
      </c>
      <c r="E17" s="13">
        <v>7196439.8862276245</v>
      </c>
      <c r="F17" s="13">
        <f>F25/1.02^8</f>
        <v>15241524.243772376</v>
      </c>
      <c r="G17" s="13">
        <f>38526443.5919407-F17</f>
        <v>23284919.348168325</v>
      </c>
      <c r="H17" s="11"/>
      <c r="I17" s="6">
        <v>2035</v>
      </c>
      <c r="J17" s="12">
        <v>0</v>
      </c>
      <c r="K17" s="12">
        <v>0</v>
      </c>
      <c r="L17" s="12">
        <v>0</v>
      </c>
      <c r="M17" s="11"/>
      <c r="N17" s="6">
        <v>2035</v>
      </c>
      <c r="O17" s="7">
        <f t="shared" si="1"/>
        <v>0</v>
      </c>
      <c r="P17" s="7">
        <f t="shared" si="2"/>
        <v>0</v>
      </c>
      <c r="Q17" s="7">
        <f t="shared" si="10"/>
        <v>0</v>
      </c>
      <c r="R17" s="7">
        <f t="shared" si="3"/>
        <v>0</v>
      </c>
      <c r="S17" s="7">
        <f t="shared" si="4"/>
        <v>0</v>
      </c>
      <c r="T17" s="1"/>
      <c r="U17" s="9">
        <v>2035</v>
      </c>
      <c r="V17" s="10">
        <f t="shared" si="5"/>
        <v>13426128.867400587</v>
      </c>
      <c r="W17" s="10">
        <f t="shared" si="6"/>
        <v>8996310.7704593427</v>
      </c>
      <c r="Y17" s="9">
        <v>2035</v>
      </c>
      <c r="Z17" s="10">
        <f t="shared" si="7"/>
        <v>7196439.8862276245</v>
      </c>
      <c r="AA17" s="10">
        <f t="shared" si="8"/>
        <v>15241524.243772376</v>
      </c>
      <c r="AB17" s="10">
        <f t="shared" si="9"/>
        <v>23284919.348168325</v>
      </c>
      <c r="AE17" s="4"/>
      <c r="AF17" s="4"/>
      <c r="AG17" s="4"/>
    </row>
    <row r="18" spans="2:33" x14ac:dyDescent="0.3">
      <c r="B18" s="6">
        <v>2036</v>
      </c>
      <c r="C18" s="13">
        <v>13717263.883444175</v>
      </c>
      <c r="D18" s="13">
        <v>0</v>
      </c>
      <c r="E18" s="13">
        <v>7340368.6927017523</v>
      </c>
      <c r="F18" s="13">
        <v>0</v>
      </c>
      <c r="G18" s="13">
        <v>42223320.418011911</v>
      </c>
      <c r="H18" s="11"/>
      <c r="I18" s="6">
        <v>2036</v>
      </c>
      <c r="J18" s="12">
        <v>0</v>
      </c>
      <c r="K18" s="12">
        <v>0</v>
      </c>
      <c r="L18" s="12">
        <v>0</v>
      </c>
      <c r="M18" s="11"/>
      <c r="N18" s="6">
        <v>2036</v>
      </c>
      <c r="O18" s="7">
        <f t="shared" si="1"/>
        <v>0</v>
      </c>
      <c r="P18" s="7">
        <f t="shared" si="2"/>
        <v>0</v>
      </c>
      <c r="Q18" s="7">
        <f t="shared" si="10"/>
        <v>0</v>
      </c>
      <c r="R18" s="7">
        <f t="shared" si="3"/>
        <v>0</v>
      </c>
      <c r="S18" s="7">
        <f t="shared" si="4"/>
        <v>0</v>
      </c>
      <c r="T18" s="1"/>
      <c r="U18" s="9">
        <v>2036</v>
      </c>
      <c r="V18" s="10">
        <f t="shared" si="5"/>
        <v>13717263.883444175</v>
      </c>
      <c r="W18" s="10">
        <f t="shared" si="6"/>
        <v>0</v>
      </c>
      <c r="Y18" s="9">
        <v>2036</v>
      </c>
      <c r="Z18" s="10">
        <f t="shared" si="7"/>
        <v>7340368.6927017523</v>
      </c>
      <c r="AA18" s="10">
        <f t="shared" si="8"/>
        <v>0</v>
      </c>
      <c r="AB18" s="10">
        <f t="shared" si="9"/>
        <v>42223320.418011911</v>
      </c>
      <c r="AE18" s="4"/>
      <c r="AF18" s="4"/>
      <c r="AG18" s="4"/>
    </row>
    <row r="19" spans="2:33" x14ac:dyDescent="0.3">
      <c r="B19" s="6">
        <v>2037</v>
      </c>
      <c r="C19" s="13">
        <v>14016211.489718795</v>
      </c>
      <c r="D19" s="13">
        <v>0</v>
      </c>
      <c r="E19" s="13">
        <v>7487176.0700000003</v>
      </c>
      <c r="F19" s="13">
        <v>0</v>
      </c>
      <c r="G19" s="13">
        <v>8075210.0299447756</v>
      </c>
      <c r="H19" s="11"/>
      <c r="I19" s="6">
        <v>2037</v>
      </c>
      <c r="J19" s="12">
        <v>0</v>
      </c>
      <c r="K19" s="12">
        <v>0</v>
      </c>
      <c r="L19" s="12">
        <v>0</v>
      </c>
      <c r="M19" s="11"/>
      <c r="N19" s="6">
        <v>2037</v>
      </c>
      <c r="O19" s="7">
        <f t="shared" si="1"/>
        <v>0</v>
      </c>
      <c r="P19" s="7">
        <f t="shared" si="2"/>
        <v>0</v>
      </c>
      <c r="Q19" s="7">
        <f t="shared" si="10"/>
        <v>0</v>
      </c>
      <c r="R19" s="7">
        <f t="shared" si="3"/>
        <v>0</v>
      </c>
      <c r="S19" s="7">
        <f t="shared" si="4"/>
        <v>0</v>
      </c>
      <c r="T19" s="1"/>
      <c r="U19" s="9">
        <v>2037</v>
      </c>
      <c r="V19" s="10">
        <f t="shared" si="5"/>
        <v>14016211.489718795</v>
      </c>
      <c r="W19" s="10">
        <f t="shared" si="6"/>
        <v>0</v>
      </c>
      <c r="Y19" s="9">
        <v>2037</v>
      </c>
      <c r="Z19" s="10">
        <f t="shared" si="7"/>
        <v>7487176.0700000003</v>
      </c>
      <c r="AA19" s="10">
        <f t="shared" si="8"/>
        <v>0</v>
      </c>
      <c r="AB19" s="10">
        <f t="shared" si="9"/>
        <v>8075210.0299447756</v>
      </c>
      <c r="AE19" s="4"/>
      <c r="AF19" s="4"/>
      <c r="AG19" s="4"/>
    </row>
    <row r="20" spans="2:33" x14ac:dyDescent="0.3">
      <c r="B20" s="6">
        <v>2038</v>
      </c>
      <c r="C20" s="13">
        <v>14321876.117977079</v>
      </c>
      <c r="D20" s="13">
        <v>0</v>
      </c>
      <c r="E20" s="13">
        <v>7636919.5878869034</v>
      </c>
      <c r="F20" s="13">
        <v>0</v>
      </c>
      <c r="G20" s="13">
        <v>0</v>
      </c>
      <c r="H20" s="11"/>
      <c r="I20" s="6">
        <v>2038</v>
      </c>
      <c r="J20" s="12">
        <v>0</v>
      </c>
      <c r="K20" s="12">
        <v>0</v>
      </c>
      <c r="L20" s="12">
        <v>0</v>
      </c>
      <c r="M20" s="11"/>
      <c r="N20" s="6">
        <v>2038</v>
      </c>
      <c r="O20" s="7">
        <f t="shared" si="1"/>
        <v>0</v>
      </c>
      <c r="P20" s="7">
        <f t="shared" si="2"/>
        <v>0</v>
      </c>
      <c r="Q20" s="7">
        <f t="shared" si="10"/>
        <v>0</v>
      </c>
      <c r="R20" s="7">
        <f t="shared" si="3"/>
        <v>0</v>
      </c>
      <c r="S20" s="7">
        <f t="shared" si="4"/>
        <v>0</v>
      </c>
      <c r="T20" s="1"/>
      <c r="U20" s="9">
        <v>2038</v>
      </c>
      <c r="V20" s="10">
        <f t="shared" si="5"/>
        <v>14321876.117977079</v>
      </c>
      <c r="W20" s="10">
        <f t="shared" si="6"/>
        <v>0</v>
      </c>
      <c r="Y20" s="9">
        <v>2038</v>
      </c>
      <c r="Z20" s="10">
        <f t="shared" si="7"/>
        <v>7636919.5878869034</v>
      </c>
      <c r="AA20" s="10">
        <f t="shared" si="8"/>
        <v>0</v>
      </c>
      <c r="AB20" s="10">
        <f t="shared" si="9"/>
        <v>0</v>
      </c>
      <c r="AE20" s="4"/>
      <c r="AF20" s="4"/>
      <c r="AG20" s="4"/>
    </row>
    <row r="21" spans="2:33" x14ac:dyDescent="0.3">
      <c r="B21" s="6">
        <v>2039</v>
      </c>
      <c r="C21" s="13">
        <v>14703768.472193947</v>
      </c>
      <c r="D21" s="13">
        <v>0</v>
      </c>
      <c r="E21" s="13">
        <v>7789657.9796446394</v>
      </c>
      <c r="F21" s="13">
        <v>0</v>
      </c>
      <c r="G21" s="13">
        <v>14002414.191924244</v>
      </c>
      <c r="H21" s="11"/>
      <c r="I21" s="6">
        <v>2039</v>
      </c>
      <c r="J21" s="12">
        <v>0</v>
      </c>
      <c r="K21" s="12">
        <v>0</v>
      </c>
      <c r="L21" s="12">
        <v>0</v>
      </c>
      <c r="M21" s="11"/>
      <c r="N21" s="6">
        <v>2039</v>
      </c>
      <c r="O21" s="7">
        <f t="shared" si="1"/>
        <v>0</v>
      </c>
      <c r="P21" s="7">
        <f t="shared" si="2"/>
        <v>0</v>
      </c>
      <c r="Q21" s="7">
        <f t="shared" si="10"/>
        <v>0</v>
      </c>
      <c r="R21" s="7">
        <f t="shared" si="3"/>
        <v>0</v>
      </c>
      <c r="S21" s="7">
        <f t="shared" si="4"/>
        <v>0</v>
      </c>
      <c r="T21" s="1"/>
      <c r="U21" s="9">
        <v>2039</v>
      </c>
      <c r="V21" s="10">
        <f t="shared" si="5"/>
        <v>14703768.472193947</v>
      </c>
      <c r="W21" s="10">
        <f t="shared" si="6"/>
        <v>0</v>
      </c>
      <c r="Y21" s="9">
        <v>2039</v>
      </c>
      <c r="Z21" s="10">
        <f t="shared" si="7"/>
        <v>7789657.9796446394</v>
      </c>
      <c r="AA21" s="10">
        <f t="shared" si="8"/>
        <v>0</v>
      </c>
      <c r="AB21" s="10">
        <f t="shared" si="9"/>
        <v>14002414.191924244</v>
      </c>
      <c r="AE21" s="4"/>
      <c r="AF21" s="4"/>
      <c r="AG21" s="4"/>
    </row>
    <row r="22" spans="2:33" x14ac:dyDescent="0.3">
      <c r="B22" s="6">
        <v>2040</v>
      </c>
      <c r="C22" s="13">
        <v>15024727.470368184</v>
      </c>
      <c r="D22" s="13">
        <v>0</v>
      </c>
      <c r="E22" s="13">
        <v>7945451.1392375333</v>
      </c>
      <c r="F22" s="13">
        <v>0</v>
      </c>
      <c r="G22" s="13">
        <v>0</v>
      </c>
      <c r="H22" s="11"/>
      <c r="I22" s="6">
        <v>2040</v>
      </c>
      <c r="J22" s="12">
        <v>0</v>
      </c>
      <c r="K22" s="12">
        <v>0</v>
      </c>
      <c r="L22" s="12">
        <v>0</v>
      </c>
      <c r="M22" s="11"/>
      <c r="N22" s="6">
        <v>2040</v>
      </c>
      <c r="O22" s="7">
        <f t="shared" si="1"/>
        <v>0</v>
      </c>
      <c r="P22" s="7">
        <f t="shared" si="2"/>
        <v>0</v>
      </c>
      <c r="Q22" s="7">
        <f t="shared" si="10"/>
        <v>0</v>
      </c>
      <c r="R22" s="7">
        <f t="shared" si="3"/>
        <v>0</v>
      </c>
      <c r="S22" s="7">
        <f t="shared" si="4"/>
        <v>0</v>
      </c>
      <c r="T22" s="1"/>
      <c r="U22" s="9">
        <v>2040</v>
      </c>
      <c r="V22" s="10">
        <f t="shared" si="5"/>
        <v>15024727.470368184</v>
      </c>
      <c r="W22" s="10">
        <f t="shared" si="6"/>
        <v>0</v>
      </c>
      <c r="Y22" s="9">
        <v>2040</v>
      </c>
      <c r="Z22" s="10">
        <f t="shared" si="7"/>
        <v>7945451.1392375333</v>
      </c>
      <c r="AA22" s="10">
        <f t="shared" si="8"/>
        <v>0</v>
      </c>
      <c r="AB22" s="10">
        <f t="shared" si="9"/>
        <v>0</v>
      </c>
      <c r="AE22" s="4"/>
      <c r="AF22" s="4"/>
      <c r="AG22" s="4"/>
    </row>
    <row r="23" spans="2:33" x14ac:dyDescent="0.3">
      <c r="B23" s="6">
        <v>2041</v>
      </c>
      <c r="C23" s="13">
        <v>15352912.157367818</v>
      </c>
      <c r="D23" s="13">
        <v>0</v>
      </c>
      <c r="E23" s="13">
        <v>8104360.1620222842</v>
      </c>
      <c r="F23" s="13">
        <v>0</v>
      </c>
      <c r="G23" s="13">
        <v>0</v>
      </c>
      <c r="H23" s="11"/>
      <c r="I23" s="6">
        <v>2041</v>
      </c>
      <c r="J23" s="12">
        <v>0</v>
      </c>
      <c r="K23" s="12">
        <v>0</v>
      </c>
      <c r="L23" s="12">
        <v>0</v>
      </c>
      <c r="M23" s="11"/>
      <c r="N23" s="6">
        <v>2041</v>
      </c>
      <c r="O23" s="7">
        <f t="shared" si="1"/>
        <v>0</v>
      </c>
      <c r="P23" s="7">
        <f t="shared" si="2"/>
        <v>0</v>
      </c>
      <c r="Q23" s="7">
        <f t="shared" si="10"/>
        <v>0</v>
      </c>
      <c r="R23" s="7">
        <f t="shared" si="3"/>
        <v>0</v>
      </c>
      <c r="S23" s="7">
        <f t="shared" si="4"/>
        <v>0</v>
      </c>
      <c r="T23" s="1"/>
      <c r="U23" s="9">
        <v>2041</v>
      </c>
      <c r="V23" s="10">
        <f t="shared" si="5"/>
        <v>15352912.157367818</v>
      </c>
      <c r="W23" s="10">
        <f t="shared" si="6"/>
        <v>0</v>
      </c>
      <c r="Y23" s="9">
        <v>2041</v>
      </c>
      <c r="Z23" s="10">
        <f t="shared" si="7"/>
        <v>8104360.1620222842</v>
      </c>
      <c r="AA23" s="10">
        <f t="shared" si="8"/>
        <v>0</v>
      </c>
      <c r="AB23" s="10">
        <f t="shared" si="9"/>
        <v>0</v>
      </c>
      <c r="AE23" s="4"/>
      <c r="AF23" s="4"/>
      <c r="AG23" s="4"/>
    </row>
    <row r="24" spans="2:33" x14ac:dyDescent="0.3">
      <c r="B24" s="6">
        <v>2042</v>
      </c>
      <c r="C24" s="13">
        <v>15688491.242235215</v>
      </c>
      <c r="D24" s="13">
        <v>0</v>
      </c>
      <c r="E24" s="13">
        <v>8266447.3652627291</v>
      </c>
      <c r="F24" s="13">
        <v>0</v>
      </c>
      <c r="G24" s="13">
        <v>0</v>
      </c>
      <c r="H24" s="11"/>
      <c r="I24" s="6">
        <v>2042</v>
      </c>
      <c r="J24" s="12">
        <v>0</v>
      </c>
      <c r="K24" s="12">
        <v>0</v>
      </c>
      <c r="L24" s="12">
        <v>0</v>
      </c>
      <c r="M24" s="11"/>
      <c r="N24" s="6">
        <v>2042</v>
      </c>
      <c r="O24" s="7">
        <f t="shared" si="1"/>
        <v>0</v>
      </c>
      <c r="P24" s="7">
        <f t="shared" si="2"/>
        <v>0</v>
      </c>
      <c r="Q24" s="7">
        <f t="shared" si="10"/>
        <v>0</v>
      </c>
      <c r="R24" s="7">
        <f t="shared" si="3"/>
        <v>0</v>
      </c>
      <c r="S24" s="7">
        <f t="shared" si="4"/>
        <v>0</v>
      </c>
      <c r="T24" s="1"/>
      <c r="U24" s="9">
        <v>2042</v>
      </c>
      <c r="V24" s="10">
        <f t="shared" si="5"/>
        <v>15688491.242235215</v>
      </c>
      <c r="W24" s="10">
        <f t="shared" si="6"/>
        <v>0</v>
      </c>
      <c r="Y24" s="9">
        <v>2042</v>
      </c>
      <c r="Z24" s="10">
        <f t="shared" si="7"/>
        <v>8266447.3652627291</v>
      </c>
      <c r="AA24" s="10">
        <f t="shared" si="8"/>
        <v>0</v>
      </c>
      <c r="AB24" s="10">
        <f t="shared" si="9"/>
        <v>0</v>
      </c>
      <c r="AE24" s="4"/>
      <c r="AF24" s="4"/>
      <c r="AG24" s="4"/>
    </row>
    <row r="25" spans="2:33" x14ac:dyDescent="0.3">
      <c r="B25" s="6">
        <v>2043</v>
      </c>
      <c r="C25" s="13">
        <v>16033100.1753067</v>
      </c>
      <c r="D25" s="13">
        <v>10540611.908620406</v>
      </c>
      <c r="E25" s="13">
        <v>8431776.3090106361</v>
      </c>
      <c r="F25" s="13">
        <v>17857874.860989366</v>
      </c>
      <c r="G25" s="13">
        <v>0</v>
      </c>
      <c r="H25" s="11"/>
      <c r="I25" s="6">
        <v>2043</v>
      </c>
      <c r="J25" s="12">
        <v>0</v>
      </c>
      <c r="K25" s="12">
        <v>0</v>
      </c>
      <c r="L25" s="12">
        <v>0</v>
      </c>
      <c r="M25" s="11"/>
      <c r="N25" s="6">
        <v>2043</v>
      </c>
      <c r="O25" s="7">
        <f t="shared" si="1"/>
        <v>0</v>
      </c>
      <c r="P25" s="7">
        <f t="shared" si="2"/>
        <v>0</v>
      </c>
      <c r="Q25" s="7">
        <f t="shared" si="10"/>
        <v>0</v>
      </c>
      <c r="R25" s="7">
        <f t="shared" si="3"/>
        <v>0</v>
      </c>
      <c r="S25" s="7">
        <f t="shared" si="4"/>
        <v>0</v>
      </c>
      <c r="T25" s="1"/>
      <c r="U25" s="9">
        <v>2043</v>
      </c>
      <c r="V25" s="10">
        <f t="shared" si="5"/>
        <v>16033100.1753067</v>
      </c>
      <c r="W25" s="10">
        <f t="shared" si="6"/>
        <v>10540611.908620406</v>
      </c>
      <c r="Y25" s="9">
        <v>2043</v>
      </c>
      <c r="Z25" s="10">
        <f t="shared" si="7"/>
        <v>8431776.3090106361</v>
      </c>
      <c r="AA25" s="10">
        <f t="shared" si="8"/>
        <v>17857874.860989366</v>
      </c>
      <c r="AB25" s="10">
        <f t="shared" si="9"/>
        <v>0</v>
      </c>
      <c r="AE25" s="4"/>
      <c r="AF25" s="4"/>
      <c r="AG25" s="4"/>
    </row>
    <row r="26" spans="2:33" x14ac:dyDescent="0.3">
      <c r="B26" s="6">
        <v>2044</v>
      </c>
      <c r="C26" s="13">
        <v>16382528.04571338</v>
      </c>
      <c r="D26" s="13">
        <v>0</v>
      </c>
      <c r="E26" s="13">
        <v>8600411.8388193436</v>
      </c>
      <c r="F26" s="13">
        <v>0</v>
      </c>
      <c r="G26" s="13">
        <v>0</v>
      </c>
      <c r="H26" s="11"/>
      <c r="I26" s="6">
        <v>2044</v>
      </c>
      <c r="J26" s="12">
        <v>0</v>
      </c>
      <c r="K26" s="12">
        <v>0</v>
      </c>
      <c r="L26" s="12">
        <v>0</v>
      </c>
      <c r="M26" s="11"/>
      <c r="N26" s="6">
        <v>2044</v>
      </c>
      <c r="O26" s="7">
        <f t="shared" si="1"/>
        <v>0</v>
      </c>
      <c r="P26" s="7">
        <f t="shared" si="2"/>
        <v>0</v>
      </c>
      <c r="Q26" s="7">
        <f t="shared" si="10"/>
        <v>0</v>
      </c>
      <c r="R26" s="7">
        <f t="shared" si="3"/>
        <v>0</v>
      </c>
      <c r="S26" s="7">
        <f t="shared" si="4"/>
        <v>0</v>
      </c>
      <c r="T26" s="1"/>
      <c r="U26" s="9">
        <v>2044</v>
      </c>
      <c r="V26" s="10">
        <f t="shared" si="5"/>
        <v>16382528.04571338</v>
      </c>
      <c r="W26" s="10">
        <f t="shared" si="6"/>
        <v>0</v>
      </c>
      <c r="Y26" s="9">
        <v>2044</v>
      </c>
      <c r="Z26" s="10">
        <f t="shared" si="7"/>
        <v>8600411.8388193436</v>
      </c>
      <c r="AA26" s="10">
        <f t="shared" si="8"/>
        <v>0</v>
      </c>
      <c r="AB26" s="10">
        <f t="shared" si="9"/>
        <v>0</v>
      </c>
      <c r="AE26" s="4"/>
      <c r="AF26" s="4"/>
      <c r="AG26" s="4"/>
    </row>
    <row r="27" spans="2:33" x14ac:dyDescent="0.3">
      <c r="B27" s="6">
        <v>2045</v>
      </c>
      <c r="C27" s="13">
        <v>16741344.100437859</v>
      </c>
      <c r="D27" s="13">
        <v>0</v>
      </c>
      <c r="E27" s="13">
        <v>8772420.0755957309</v>
      </c>
      <c r="F27" s="13">
        <v>0</v>
      </c>
      <c r="G27" s="13">
        <v>0</v>
      </c>
      <c r="H27" s="11"/>
      <c r="I27" s="6">
        <v>2045</v>
      </c>
      <c r="J27" s="12">
        <v>0</v>
      </c>
      <c r="K27" s="12">
        <v>0</v>
      </c>
      <c r="L27" s="12">
        <v>0</v>
      </c>
      <c r="M27" s="11"/>
      <c r="N27" s="6">
        <v>2045</v>
      </c>
      <c r="O27" s="7">
        <f t="shared" si="1"/>
        <v>0</v>
      </c>
      <c r="P27" s="7">
        <f t="shared" si="2"/>
        <v>0</v>
      </c>
      <c r="Q27" s="7">
        <f t="shared" si="10"/>
        <v>0</v>
      </c>
      <c r="R27" s="7">
        <f t="shared" si="3"/>
        <v>0</v>
      </c>
      <c r="S27" s="7">
        <f t="shared" si="4"/>
        <v>0</v>
      </c>
      <c r="T27" s="1"/>
      <c r="U27" s="9">
        <v>2045</v>
      </c>
      <c r="V27" s="10">
        <f t="shared" si="5"/>
        <v>16741344.100437859</v>
      </c>
      <c r="W27" s="10">
        <f t="shared" si="6"/>
        <v>0</v>
      </c>
      <c r="Y27" s="9">
        <v>2045</v>
      </c>
      <c r="Z27" s="10">
        <f t="shared" si="7"/>
        <v>8772420.0755957309</v>
      </c>
      <c r="AA27" s="10">
        <f t="shared" si="8"/>
        <v>0</v>
      </c>
      <c r="AB27" s="10">
        <f t="shared" si="9"/>
        <v>0</v>
      </c>
      <c r="AE27" s="4"/>
      <c r="AF27" s="4"/>
      <c r="AG27" s="4"/>
    </row>
    <row r="28" spans="2:33" x14ac:dyDescent="0.3">
      <c r="B28" s="6">
        <v>2046</v>
      </c>
      <c r="C28" s="13">
        <v>17108271.441071138</v>
      </c>
      <c r="D28" s="13">
        <v>0</v>
      </c>
      <c r="E28" s="13">
        <v>8947868.4771076459</v>
      </c>
      <c r="F28" s="13">
        <v>0</v>
      </c>
      <c r="G28" s="13">
        <v>0</v>
      </c>
      <c r="H28" s="11"/>
      <c r="I28" s="6">
        <v>2046</v>
      </c>
      <c r="J28" s="12">
        <v>0</v>
      </c>
      <c r="K28" s="12">
        <v>0</v>
      </c>
      <c r="L28" s="12">
        <v>0</v>
      </c>
      <c r="M28" s="11"/>
      <c r="N28" s="6">
        <v>2046</v>
      </c>
      <c r="O28" s="7">
        <f t="shared" si="1"/>
        <v>0</v>
      </c>
      <c r="P28" s="7">
        <f t="shared" si="2"/>
        <v>0</v>
      </c>
      <c r="Q28" s="7">
        <f t="shared" si="10"/>
        <v>0</v>
      </c>
      <c r="R28" s="7">
        <f t="shared" si="3"/>
        <v>0</v>
      </c>
      <c r="S28" s="7">
        <f t="shared" si="4"/>
        <v>0</v>
      </c>
      <c r="T28" s="1"/>
      <c r="U28" s="9">
        <v>2046</v>
      </c>
      <c r="V28" s="10">
        <f t="shared" si="5"/>
        <v>17108271.441071138</v>
      </c>
      <c r="W28" s="10">
        <f t="shared" si="6"/>
        <v>0</v>
      </c>
      <c r="Y28" s="9">
        <v>2046</v>
      </c>
      <c r="Z28" s="10">
        <f t="shared" si="7"/>
        <v>8947868.4771076459</v>
      </c>
      <c r="AA28" s="10">
        <f t="shared" si="8"/>
        <v>0</v>
      </c>
      <c r="AB28" s="10">
        <f t="shared" si="9"/>
        <v>0</v>
      </c>
      <c r="AE28" s="4"/>
      <c r="AF28" s="4"/>
      <c r="AG28" s="4"/>
    </row>
    <row r="29" spans="2:33" x14ac:dyDescent="0.3">
      <c r="B29" s="6">
        <v>2047</v>
      </c>
      <c r="C29" s="13">
        <v>17483500.342275817</v>
      </c>
      <c r="D29" s="13">
        <v>0</v>
      </c>
      <c r="E29" s="13">
        <v>9126825.8466497976</v>
      </c>
      <c r="F29" s="13">
        <v>0</v>
      </c>
      <c r="G29" s="13">
        <v>0</v>
      </c>
      <c r="H29" s="11"/>
      <c r="I29" s="6">
        <v>2047</v>
      </c>
      <c r="J29" s="12">
        <v>0</v>
      </c>
      <c r="K29" s="12">
        <v>0</v>
      </c>
      <c r="L29" s="12">
        <v>0</v>
      </c>
      <c r="M29" s="11"/>
      <c r="N29" s="6">
        <v>2047</v>
      </c>
      <c r="O29" s="7">
        <f t="shared" si="1"/>
        <v>0</v>
      </c>
      <c r="P29" s="7">
        <f t="shared" si="2"/>
        <v>0</v>
      </c>
      <c r="Q29" s="7">
        <f t="shared" si="10"/>
        <v>0</v>
      </c>
      <c r="R29" s="7">
        <f t="shared" si="3"/>
        <v>0</v>
      </c>
      <c r="S29" s="7">
        <f t="shared" si="4"/>
        <v>0</v>
      </c>
      <c r="T29" s="1"/>
      <c r="U29" s="9">
        <v>2047</v>
      </c>
      <c r="V29" s="10">
        <f t="shared" si="5"/>
        <v>17483500.342275817</v>
      </c>
      <c r="W29" s="10">
        <f t="shared" si="6"/>
        <v>0</v>
      </c>
      <c r="Y29" s="9">
        <v>2047</v>
      </c>
      <c r="Z29" s="10">
        <f t="shared" si="7"/>
        <v>9126825.8466497976</v>
      </c>
      <c r="AA29" s="10">
        <f t="shared" si="8"/>
        <v>0</v>
      </c>
      <c r="AB29" s="10">
        <f t="shared" si="9"/>
        <v>0</v>
      </c>
      <c r="AE29" s="4"/>
      <c r="AF29" s="4"/>
      <c r="AG29" s="4"/>
    </row>
    <row r="30" spans="2:33" x14ac:dyDescent="0.3">
      <c r="B30" s="6">
        <v>2048</v>
      </c>
      <c r="C30" s="13">
        <v>17867225.725676086</v>
      </c>
      <c r="D30" s="13">
        <v>0</v>
      </c>
      <c r="E30" s="13">
        <v>9309362.3635827936</v>
      </c>
      <c r="F30" s="13">
        <v>0</v>
      </c>
      <c r="G30" s="13">
        <v>0</v>
      </c>
      <c r="H30" s="11"/>
      <c r="I30" s="6">
        <v>2048</v>
      </c>
      <c r="J30" s="12">
        <v>0</v>
      </c>
      <c r="K30" s="12">
        <v>0</v>
      </c>
      <c r="L30" s="12">
        <v>0</v>
      </c>
      <c r="M30" s="11"/>
      <c r="N30" s="6">
        <v>2048</v>
      </c>
      <c r="O30" s="7">
        <f t="shared" si="1"/>
        <v>0</v>
      </c>
      <c r="P30" s="7">
        <f t="shared" si="2"/>
        <v>0</v>
      </c>
      <c r="Q30" s="7">
        <f t="shared" si="10"/>
        <v>0</v>
      </c>
      <c r="R30" s="7">
        <f t="shared" si="3"/>
        <v>0</v>
      </c>
      <c r="S30" s="7">
        <f t="shared" si="4"/>
        <v>0</v>
      </c>
      <c r="T30" s="1"/>
      <c r="U30" s="9">
        <v>2048</v>
      </c>
      <c r="V30" s="10">
        <f t="shared" si="5"/>
        <v>17867225.725676086</v>
      </c>
      <c r="W30" s="10">
        <f t="shared" si="6"/>
        <v>0</v>
      </c>
      <c r="Y30" s="9">
        <v>2048</v>
      </c>
      <c r="Z30" s="10">
        <f t="shared" si="7"/>
        <v>9309362.3635827936</v>
      </c>
      <c r="AA30" s="10">
        <f t="shared" si="8"/>
        <v>0</v>
      </c>
      <c r="AB30" s="10">
        <f t="shared" si="9"/>
        <v>0</v>
      </c>
      <c r="AE30" s="4"/>
      <c r="AF30" s="4"/>
      <c r="AG30" s="4"/>
    </row>
    <row r="31" spans="2:33" x14ac:dyDescent="0.3">
      <c r="B31" s="6">
        <v>2049</v>
      </c>
      <c r="C31" s="13">
        <v>18259647.278041005</v>
      </c>
      <c r="D31" s="13">
        <v>0</v>
      </c>
      <c r="E31" s="13">
        <v>9495549.6108544488</v>
      </c>
      <c r="F31" s="13">
        <v>0</v>
      </c>
      <c r="G31" s="13">
        <v>0</v>
      </c>
      <c r="H31" s="11"/>
      <c r="I31" s="6">
        <v>2049</v>
      </c>
      <c r="J31" s="12">
        <v>0</v>
      </c>
      <c r="K31" s="12">
        <v>0</v>
      </c>
      <c r="L31" s="12">
        <v>0</v>
      </c>
      <c r="M31" s="11"/>
      <c r="N31" s="6">
        <v>2049</v>
      </c>
      <c r="O31" s="7">
        <f t="shared" si="1"/>
        <v>0</v>
      </c>
      <c r="P31" s="7">
        <f t="shared" si="2"/>
        <v>0</v>
      </c>
      <c r="Q31" s="7">
        <f t="shared" si="10"/>
        <v>0</v>
      </c>
      <c r="R31" s="7">
        <f t="shared" si="3"/>
        <v>0</v>
      </c>
      <c r="S31" s="7">
        <f t="shared" si="4"/>
        <v>0</v>
      </c>
      <c r="T31" s="1"/>
      <c r="U31" s="9">
        <v>2049</v>
      </c>
      <c r="V31" s="10">
        <f t="shared" si="5"/>
        <v>18259647.278041005</v>
      </c>
      <c r="W31" s="10">
        <f t="shared" si="6"/>
        <v>0</v>
      </c>
      <c r="Y31" s="9">
        <v>2049</v>
      </c>
      <c r="Z31" s="10">
        <f t="shared" si="7"/>
        <v>9495549.6108544488</v>
      </c>
      <c r="AA31" s="10">
        <f t="shared" si="8"/>
        <v>0</v>
      </c>
      <c r="AB31" s="10">
        <f t="shared" si="9"/>
        <v>0</v>
      </c>
      <c r="AE31" s="4"/>
      <c r="AF31" s="4"/>
      <c r="AG31" s="4"/>
    </row>
    <row r="32" spans="2:33" x14ac:dyDescent="0.3">
      <c r="B32" s="6">
        <v>2050</v>
      </c>
      <c r="C32" s="13">
        <v>20414447.906080525</v>
      </c>
      <c r="D32" s="13">
        <v>0</v>
      </c>
      <c r="E32" s="13">
        <v>9685460.6030715387</v>
      </c>
      <c r="F32" s="13">
        <v>0</v>
      </c>
      <c r="G32" s="13">
        <v>0</v>
      </c>
      <c r="H32" s="11"/>
      <c r="I32" s="6">
        <v>2050</v>
      </c>
      <c r="J32" s="12">
        <v>0</v>
      </c>
      <c r="K32" s="12">
        <v>0</v>
      </c>
      <c r="L32" s="12">
        <v>0</v>
      </c>
      <c r="M32" s="11"/>
      <c r="N32" s="6">
        <v>2050</v>
      </c>
      <c r="O32" s="7">
        <f t="shared" si="1"/>
        <v>0</v>
      </c>
      <c r="P32" s="7">
        <f t="shared" si="2"/>
        <v>0</v>
      </c>
      <c r="Q32" s="7">
        <f t="shared" si="10"/>
        <v>0</v>
      </c>
      <c r="R32" s="7">
        <f t="shared" si="3"/>
        <v>0</v>
      </c>
      <c r="S32" s="7">
        <f t="shared" si="4"/>
        <v>0</v>
      </c>
      <c r="T32" s="1"/>
      <c r="U32" s="9">
        <v>2050</v>
      </c>
      <c r="V32" s="10">
        <f t="shared" si="5"/>
        <v>20414447.906080525</v>
      </c>
      <c r="W32" s="10">
        <f t="shared" si="6"/>
        <v>0</v>
      </c>
      <c r="Y32" s="9">
        <v>2050</v>
      </c>
      <c r="Z32" s="10">
        <f t="shared" si="7"/>
        <v>9685460.6030715387</v>
      </c>
      <c r="AA32" s="10">
        <f t="shared" si="8"/>
        <v>0</v>
      </c>
      <c r="AB32" s="10">
        <f t="shared" si="9"/>
        <v>0</v>
      </c>
      <c r="AE32" s="4"/>
      <c r="AF32" s="4"/>
      <c r="AG32" s="4"/>
    </row>
    <row r="33" spans="22:28" x14ac:dyDescent="0.3">
      <c r="V33" s="2"/>
      <c r="W33" s="2"/>
      <c r="Z33" s="2"/>
      <c r="AA33" s="2"/>
      <c r="AB3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2023-05-03T19:23:17Z</dcterms:created>
  <dcterms:modified xsi:type="dcterms:W3CDTF">2023-05-03T19:24:48Z</dcterms:modified>
</cp:coreProperties>
</file>