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2023 DSM Filing\Program Inputs Budget Outputs\PSC DR Round 1 CE Request Q20\"/>
    </mc:Choice>
  </mc:AlternateContent>
  <xr:revisionPtr revIDLastSave="0" documentId="13_ncr:1_{D8056D8E-6EEE-4A4A-B14E-EE3712806D32}" xr6:coauthVersionLast="47" xr6:coauthVersionMax="47" xr10:uidLastSave="{00000000-0000-0000-0000-000000000000}"/>
  <bookViews>
    <workbookView xWindow="-28920" yWindow="-120" windowWidth="29040" windowHeight="17640" xr2:uid="{A453DCC3-8C56-472D-AE8F-593A85AA555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 l="1"/>
  <c r="A11" i="1"/>
  <c r="A10" i="1"/>
  <c r="H5" i="1" l="1"/>
  <c r="D11" i="1" s="1"/>
  <c r="B5" i="1"/>
  <c r="B11" i="1" s="1"/>
  <c r="H6" i="1"/>
  <c r="D12" i="1" s="1"/>
  <c r="B4" i="1"/>
  <c r="B10" i="1" s="1"/>
  <c r="K5" i="1"/>
  <c r="E11" i="1" s="1"/>
  <c r="K6" i="1"/>
  <c r="E12" i="1" s="1"/>
  <c r="H4" i="1"/>
  <c r="D10" i="1" s="1"/>
  <c r="K4" i="1"/>
  <c r="E10" i="1" s="1"/>
  <c r="E4" i="1"/>
  <c r="C10" i="1" s="1"/>
  <c r="E6" i="1"/>
  <c r="C12" i="1" s="1"/>
  <c r="E5" i="1"/>
  <c r="C11" i="1" s="1"/>
  <c r="B6" i="1"/>
  <c r="B12" i="1" s="1"/>
</calcChain>
</file>

<file path=xl/sharedStrings.xml><?xml version="1.0" encoding="utf-8"?>
<sst xmlns="http://schemas.openxmlformats.org/spreadsheetml/2006/main" count="31" uniqueCount="27">
  <si>
    <t>TRC</t>
  </si>
  <si>
    <t>TRC_Benefits</t>
  </si>
  <si>
    <t>TRC_Costs</t>
  </si>
  <si>
    <t>PAC</t>
  </si>
  <si>
    <t>PAC_Benefits</t>
  </si>
  <si>
    <t>PAC_Costs</t>
  </si>
  <si>
    <t>PCT</t>
  </si>
  <si>
    <t>PCT_Benefits</t>
  </si>
  <si>
    <t>PCT_Costs</t>
  </si>
  <si>
    <t>RIM</t>
  </si>
  <si>
    <t>RIM_Benefits</t>
  </si>
  <si>
    <t>RIM_Costs</t>
  </si>
  <si>
    <t>Strategic Energy Management</t>
  </si>
  <si>
    <t>Avoided Capacity Costs:</t>
  </si>
  <si>
    <t>Program Input Assumptions:</t>
  </si>
  <si>
    <t>Program</t>
  </si>
  <si>
    <t>- All three programs to start in 2025.</t>
  </si>
  <si>
    <t>- Each participating newly constructed home must be inspected and tested using the Home Energy Rating System® (HERS®), a nationally recognized method for calculating a home's energy performance.</t>
  </si>
  <si>
    <t>- Labor: 0.5 Program Manager for each program, 0.25 for Program Associate except 0.5 for New Home Construction Program, 0.05 Manager</t>
  </si>
  <si>
    <t>EE Avoided Capacity Costs are applied to energy efficiency measures and their respective expected useful life. Specifically, the EE Avoided Capacity Costs are in Table 6 - Avoided Capacity Cost for EE Programs with Intermediate Energy Reductions, Assuming 2027 Capacity Need ($/kW-yr) of the 20220718_LAK_AvoidedCapacityCost CONFIDENTIAL.pdf file.</t>
  </si>
  <si>
    <t>- Strategic Energy Management (SEM) assumes 2-3 companies participating per session and commits for a 2-year process.  A new group of 2-3 companies every two years for a total of 3 sessions between 2025-2030. DSM participating customer's annual electric energy use greater than 15,000,000 kWh/2,500 kVA for single meter.</t>
  </si>
  <si>
    <t>- SEM conducted by an outside expert who has multiple years of success leading this workshop and conducting an investment-grade site audit, requires company's executive engagement.</t>
  </si>
  <si>
    <t>LG&amp;E and KU</t>
  </si>
  <si>
    <t>LGE and KU PSC DR1 Question Response 20 - Three New Program Results</t>
  </si>
  <si>
    <t>LED Streetlight Retrofits</t>
  </si>
  <si>
    <t>New Home Construction Rebates</t>
  </si>
  <si>
    <t>- Currently, customers who receive service under the Companies' lighting service rates do not pay into the DSM mechanism. Since these customers do not currently pay in, this issue would need to be addressed and resolved before deployment of this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</si>
</sst>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9" x14ac:knownFonts="1">
    <font>
      <sz val="11"/>
      <color theme="1"/>
      <name val="Calibri"/>
      <family val="2"/>
      <scheme val="minor"/>
    </font>
    <font>
      <sz val="11"/>
      <color theme="1"/>
      <name val="Calibri"/>
      <family val="2"/>
      <scheme val="minor"/>
    </font>
    <font>
      <sz val="11"/>
      <color rgb="FF000000"/>
      <name val="Calibri"/>
      <family val="2"/>
    </font>
    <font>
      <b/>
      <sz val="11"/>
      <color rgb="FFFFFFFF"/>
      <name val="Calibri"/>
      <family val="2"/>
    </font>
    <font>
      <b/>
      <sz val="11"/>
      <color rgb="FFFFFFFF"/>
      <name val="Open Sans"/>
      <family val="2"/>
    </font>
    <font>
      <sz val="11"/>
      <color rgb="FF000000"/>
      <name val="Arial"/>
      <family val="2"/>
    </font>
    <font>
      <sz val="11"/>
      <name val="Arial"/>
      <family val="2"/>
    </font>
    <font>
      <b/>
      <u/>
      <sz val="11"/>
      <color theme="1"/>
      <name val="Calibri"/>
      <family val="2"/>
      <scheme val="minor"/>
    </font>
    <font>
      <b/>
      <u/>
      <sz val="11"/>
      <color rgb="FF000000"/>
      <name val="Calibri"/>
      <family val="2"/>
    </font>
  </fonts>
  <fills count="6">
    <fill>
      <patternFill patternType="none"/>
    </fill>
    <fill>
      <patternFill patternType="gray125"/>
    </fill>
    <fill>
      <patternFill patternType="solid">
        <fgColor rgb="FF0053A5"/>
        <bgColor rgb="FF005DAA"/>
      </patternFill>
    </fill>
    <fill>
      <patternFill patternType="solid">
        <fgColor rgb="FF054B75"/>
        <bgColor indexed="64"/>
      </patternFill>
    </fill>
    <fill>
      <patternFill patternType="solid">
        <fgColor rgb="FFCBCBCB"/>
        <bgColor indexed="64"/>
      </patternFill>
    </fill>
    <fill>
      <patternFill patternType="solid">
        <fgColor rgb="FFE7E7E7"/>
        <bgColor indexed="64"/>
      </patternFill>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1" xfId="0" applyFont="1" applyBorder="1" applyAlignment="1">
      <alignment vertical="center"/>
    </xf>
    <xf numFmtId="164" fontId="2" fillId="0" borderId="2" xfId="0" applyNumberFormat="1" applyFont="1" applyBorder="1" applyAlignment="1">
      <alignment vertical="center"/>
    </xf>
    <xf numFmtId="4" fontId="2" fillId="0" borderId="2" xfId="0" applyNumberFormat="1" applyFont="1" applyBorder="1" applyAlignment="1">
      <alignment vertical="center"/>
    </xf>
    <xf numFmtId="0" fontId="3" fillId="2" borderId="3" xfId="0" applyFont="1" applyFill="1" applyBorder="1" applyAlignment="1">
      <alignment horizontal="center" vertical="center" wrapText="1" readingOrder="1"/>
    </xf>
    <xf numFmtId="0" fontId="4" fillId="3" borderId="4" xfId="0" applyFont="1" applyFill="1" applyBorder="1" applyAlignment="1">
      <alignment horizontal="center" vertical="center" wrapText="1" readingOrder="1"/>
    </xf>
    <xf numFmtId="0" fontId="5" fillId="4" borderId="5" xfId="0" applyFont="1" applyFill="1" applyBorder="1" applyAlignment="1">
      <alignment horizontal="left" vertical="center" wrapText="1" readingOrder="1"/>
    </xf>
    <xf numFmtId="0" fontId="5" fillId="5" borderId="6" xfId="0" applyFont="1" applyFill="1" applyBorder="1" applyAlignment="1">
      <alignment horizontal="left" vertical="center" wrapText="1" readingOrder="1"/>
    </xf>
    <xf numFmtId="2" fontId="6" fillId="5" borderId="6" xfId="1" applyNumberFormat="1" applyFont="1" applyFill="1" applyBorder="1" applyAlignment="1">
      <alignment horizontal="center" vertical="center" wrapText="1"/>
    </xf>
    <xf numFmtId="2" fontId="5" fillId="4" borderId="5" xfId="1" applyNumberFormat="1" applyFont="1" applyFill="1" applyBorder="1" applyAlignment="1">
      <alignment horizontal="center" vertical="center" wrapText="1" readingOrder="1"/>
    </xf>
    <xf numFmtId="4" fontId="5" fillId="4" borderId="5" xfId="0" applyNumberFormat="1" applyFont="1" applyFill="1" applyBorder="1" applyAlignment="1">
      <alignment horizontal="center" vertical="center" wrapText="1" readingOrder="1"/>
    </xf>
    <xf numFmtId="0" fontId="0" fillId="0" borderId="0" xfId="0" quotePrefix="1"/>
    <xf numFmtId="0" fontId="7" fillId="0" borderId="0" xfId="0" applyFont="1"/>
    <xf numFmtId="0" fontId="8" fillId="0" borderId="0" xfId="0" applyFont="1" applyFill="1" applyBorder="1" applyAlignment="1">
      <alignment vertical="center"/>
    </xf>
    <xf numFmtId="0" fontId="0" fillId="0" borderId="0" xfId="0" applyFont="1" applyAlignment="1">
      <alignment horizontal="left" wrapText="1"/>
    </xf>
    <xf numFmtId="0" fontId="0" fillId="0" borderId="0" xfId="0" quotePrefix="1" applyAlignment="1">
      <alignment horizontal="left" wrapText="1"/>
    </xf>
    <xf numFmtId="0" fontId="0" fillId="0" borderId="0" xfId="0" applyAlignment="1">
      <alignment horizontal="left" wrapText="1"/>
    </xf>
    <xf numFmtId="0" fontId="0" fillId="0" borderId="0" xfId="0" quotePrefix="1" applyAlignment="1">
      <alignment horizontal="left" vertical="top" wrapText="1"/>
    </xf>
    <xf numFmtId="0" fontId="0"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C538-92EF-4649-9013-84C62C216220}">
  <sheetPr>
    <pageSetUpPr fitToPage="1"/>
  </sheetPr>
  <dimension ref="A1:M28"/>
  <sheetViews>
    <sheetView showGridLines="0" tabSelected="1" zoomScaleNormal="100" workbookViewId="0">
      <selection activeCell="A3" sqref="A3"/>
    </sheetView>
  </sheetViews>
  <sheetFormatPr defaultRowHeight="14.5" x14ac:dyDescent="0.35"/>
  <cols>
    <col min="1" max="1" width="37.81640625" customWidth="1"/>
    <col min="2" max="13" width="13.54296875" customWidth="1"/>
  </cols>
  <sheetData>
    <row r="1" spans="1:13" x14ac:dyDescent="0.35">
      <c r="A1" t="s">
        <v>23</v>
      </c>
    </row>
    <row r="3" spans="1:13" x14ac:dyDescent="0.35">
      <c r="A3" s="4" t="s">
        <v>22</v>
      </c>
      <c r="B3" s="4" t="s">
        <v>0</v>
      </c>
      <c r="C3" s="4" t="s">
        <v>1</v>
      </c>
      <c r="D3" s="4" t="s">
        <v>2</v>
      </c>
      <c r="E3" s="4" t="s">
        <v>3</v>
      </c>
      <c r="F3" s="4" t="s">
        <v>4</v>
      </c>
      <c r="G3" s="4" t="s">
        <v>5</v>
      </c>
      <c r="H3" s="4" t="s">
        <v>6</v>
      </c>
      <c r="I3" s="4" t="s">
        <v>7</v>
      </c>
      <c r="J3" s="4" t="s">
        <v>8</v>
      </c>
      <c r="K3" s="4" t="s">
        <v>9</v>
      </c>
      <c r="L3" s="4" t="s">
        <v>10</v>
      </c>
      <c r="M3" s="4" t="s">
        <v>11</v>
      </c>
    </row>
    <row r="4" spans="1:13" ht="15" thickBot="1" x14ac:dyDescent="0.4">
      <c r="A4" s="1" t="s">
        <v>24</v>
      </c>
      <c r="B4" s="3">
        <f>C4/D4</f>
        <v>1.0211352565513694</v>
      </c>
      <c r="C4" s="2">
        <v>43569879.823980995</v>
      </c>
      <c r="D4" s="2">
        <v>42668079.027187288</v>
      </c>
      <c r="E4" s="3">
        <f>F4/G4</f>
        <v>0.74493022469357528</v>
      </c>
      <c r="F4" s="2">
        <v>20266102.372102998</v>
      </c>
      <c r="G4" s="2">
        <v>27205369.980039939</v>
      </c>
      <c r="H4" s="3">
        <f>I4/J4</f>
        <v>5.2591472132809427</v>
      </c>
      <c r="I4" s="2">
        <v>206409816.39609581</v>
      </c>
      <c r="J4" s="2">
        <v>39247773.075233258</v>
      </c>
      <c r="K4" s="3">
        <f>L4/M4</f>
        <v>0.10865008041295152</v>
      </c>
      <c r="L4" s="2">
        <v>20266102.372102998</v>
      </c>
      <c r="M4" s="2">
        <v>186526344.89617184</v>
      </c>
    </row>
    <row r="5" spans="1:13" ht="15" thickBot="1" x14ac:dyDescent="0.4">
      <c r="A5" s="1" t="s">
        <v>25</v>
      </c>
      <c r="B5" s="3">
        <f t="shared" ref="B5:B6" si="0">C5/D5</f>
        <v>0.84445874928460773</v>
      </c>
      <c r="C5" s="2">
        <v>4461489.7177248169</v>
      </c>
      <c r="D5" s="2">
        <v>5283253.5887684459</v>
      </c>
      <c r="E5" s="3">
        <f t="shared" ref="E5:E6" si="1">F5/G5</f>
        <v>1.0946798747272446</v>
      </c>
      <c r="F5" s="2">
        <v>4461489.7177248169</v>
      </c>
      <c r="G5" s="2">
        <v>4075611.346044397</v>
      </c>
      <c r="H5" s="3">
        <f t="shared" ref="H5:H6" si="2">I5/J5</f>
        <v>3.4294148328581766</v>
      </c>
      <c r="I5" s="2">
        <v>11531472.454003638</v>
      </c>
      <c r="J5" s="2">
        <v>3362518.9765663212</v>
      </c>
      <c r="K5" s="3">
        <f t="shared" ref="K5:K6" si="3">L5/M5</f>
        <v>0.33165482542102803</v>
      </c>
      <c r="L5" s="2">
        <v>4461489.7177248169</v>
      </c>
      <c r="M5" s="2">
        <v>13452208.066205762</v>
      </c>
    </row>
    <row r="6" spans="1:13" ht="15" thickBot="1" x14ac:dyDescent="0.4">
      <c r="A6" s="1" t="s">
        <v>12</v>
      </c>
      <c r="B6" s="3">
        <f t="shared" si="0"/>
        <v>0.54360427022967661</v>
      </c>
      <c r="C6" s="2">
        <v>768413.92233634437</v>
      </c>
      <c r="D6" s="2">
        <v>1413553.8744235474</v>
      </c>
      <c r="E6" s="3">
        <f t="shared" si="1"/>
        <v>0.59706028623869245</v>
      </c>
      <c r="F6" s="2">
        <v>768413.92233634437</v>
      </c>
      <c r="G6" s="2">
        <v>1286995.5347007425</v>
      </c>
      <c r="H6" s="3">
        <f t="shared" si="2"/>
        <v>11.371122100918161</v>
      </c>
      <c r="I6" s="2">
        <v>3682777.6231597932</v>
      </c>
      <c r="J6" s="2">
        <v>323871.08242047875</v>
      </c>
      <c r="K6" s="3">
        <f t="shared" si="3"/>
        <v>0.16100998111686607</v>
      </c>
      <c r="L6" s="2">
        <v>768413.92233634437</v>
      </c>
      <c r="M6" s="2">
        <v>4772461.4151628623</v>
      </c>
    </row>
    <row r="8" spans="1:13" ht="15" thickBot="1" x14ac:dyDescent="0.4"/>
    <row r="9" spans="1:13" ht="17" thickBot="1" x14ac:dyDescent="0.4">
      <c r="A9" s="5" t="s">
        <v>15</v>
      </c>
      <c r="B9" s="5" t="s">
        <v>0</v>
      </c>
      <c r="C9" s="5" t="s">
        <v>3</v>
      </c>
      <c r="D9" s="5" t="s">
        <v>6</v>
      </c>
      <c r="E9" s="5" t="s">
        <v>9</v>
      </c>
    </row>
    <row r="10" spans="1:13" ht="15.5" thickTop="1" thickBot="1" x14ac:dyDescent="0.4">
      <c r="A10" s="6" t="str">
        <f t="shared" ref="A10:B12" si="4">A4</f>
        <v>LED Streetlight Retrofits</v>
      </c>
      <c r="B10" s="10">
        <f t="shared" si="4"/>
        <v>1.0211352565513694</v>
      </c>
      <c r="C10" s="10">
        <f>E4</f>
        <v>0.74493022469357528</v>
      </c>
      <c r="D10" s="10">
        <f>H4</f>
        <v>5.2591472132809427</v>
      </c>
      <c r="E10" s="10">
        <f>K4</f>
        <v>0.10865008041295152</v>
      </c>
    </row>
    <row r="11" spans="1:13" ht="15" thickBot="1" x14ac:dyDescent="0.4">
      <c r="A11" s="7" t="str">
        <f t="shared" si="4"/>
        <v>New Home Construction Rebates</v>
      </c>
      <c r="B11" s="8">
        <f t="shared" si="4"/>
        <v>0.84445874928460773</v>
      </c>
      <c r="C11" s="8">
        <f>E5</f>
        <v>1.0946798747272446</v>
      </c>
      <c r="D11" s="8">
        <f>H5</f>
        <v>3.4294148328581766</v>
      </c>
      <c r="E11" s="8">
        <f>K5</f>
        <v>0.33165482542102803</v>
      </c>
    </row>
    <row r="12" spans="1:13" ht="15.5" thickTop="1" thickBot="1" x14ac:dyDescent="0.4">
      <c r="A12" s="6" t="str">
        <f t="shared" si="4"/>
        <v>Strategic Energy Management</v>
      </c>
      <c r="B12" s="9">
        <f t="shared" si="4"/>
        <v>0.54360427022967661</v>
      </c>
      <c r="C12" s="9">
        <f>E6</f>
        <v>0.59706028623869245</v>
      </c>
      <c r="D12" s="9">
        <f>H6</f>
        <v>11.371122100918161</v>
      </c>
      <c r="E12" s="9">
        <f>K6</f>
        <v>0.16100998111686607</v>
      </c>
    </row>
    <row r="14" spans="1:13" x14ac:dyDescent="0.35">
      <c r="A14" s="13" t="s">
        <v>13</v>
      </c>
    </row>
    <row r="15" spans="1:13" x14ac:dyDescent="0.35">
      <c r="A15" s="18" t="s">
        <v>19</v>
      </c>
      <c r="B15" s="18"/>
      <c r="C15" s="18"/>
      <c r="D15" s="18"/>
      <c r="E15" s="18"/>
      <c r="F15" s="18"/>
      <c r="G15" s="18"/>
      <c r="H15" s="18"/>
      <c r="I15" s="18"/>
      <c r="J15" s="18"/>
    </row>
    <row r="16" spans="1:13" x14ac:dyDescent="0.35">
      <c r="A16" s="18"/>
      <c r="B16" s="18"/>
      <c r="C16" s="18"/>
      <c r="D16" s="18"/>
      <c r="E16" s="18"/>
      <c r="F16" s="18"/>
      <c r="G16" s="18"/>
      <c r="H16" s="18"/>
      <c r="I16" s="18"/>
      <c r="J16" s="18"/>
    </row>
    <row r="17" spans="1:10" x14ac:dyDescent="0.35">
      <c r="A17" s="18"/>
      <c r="B17" s="18"/>
      <c r="C17" s="18"/>
      <c r="D17" s="18"/>
      <c r="E17" s="18"/>
      <c r="F17" s="18"/>
      <c r="G17" s="18"/>
      <c r="H17" s="18"/>
      <c r="I17" s="18"/>
      <c r="J17" s="18"/>
    </row>
    <row r="18" spans="1:10" x14ac:dyDescent="0.35">
      <c r="A18" s="14"/>
      <c r="B18" s="14"/>
      <c r="C18" s="14"/>
      <c r="D18" s="14"/>
      <c r="E18" s="14"/>
      <c r="F18" s="14"/>
      <c r="G18" s="14"/>
      <c r="H18" s="14"/>
      <c r="I18" s="14"/>
      <c r="J18" s="14"/>
    </row>
    <row r="19" spans="1:10" x14ac:dyDescent="0.35">
      <c r="A19" s="12" t="s">
        <v>14</v>
      </c>
    </row>
    <row r="20" spans="1:10" x14ac:dyDescent="0.35">
      <c r="A20" s="11" t="s">
        <v>16</v>
      </c>
    </row>
    <row r="21" spans="1:10" x14ac:dyDescent="0.35">
      <c r="A21" s="15" t="s">
        <v>20</v>
      </c>
      <c r="B21" s="16"/>
      <c r="C21" s="16"/>
      <c r="D21" s="16"/>
      <c r="E21" s="16"/>
      <c r="F21" s="16"/>
      <c r="G21" s="16"/>
      <c r="H21" s="16"/>
      <c r="I21" s="16"/>
      <c r="J21" s="16"/>
    </row>
    <row r="22" spans="1:10" x14ac:dyDescent="0.35">
      <c r="A22" s="16"/>
      <c r="B22" s="16"/>
      <c r="C22" s="16"/>
      <c r="D22" s="16"/>
      <c r="E22" s="16"/>
      <c r="F22" s="16"/>
      <c r="G22" s="16"/>
      <c r="H22" s="16"/>
      <c r="I22" s="16"/>
      <c r="J22" s="16"/>
    </row>
    <row r="23" spans="1:10" x14ac:dyDescent="0.35">
      <c r="A23" s="17" t="s">
        <v>21</v>
      </c>
      <c r="B23" s="17"/>
      <c r="C23" s="17"/>
      <c r="D23" s="17"/>
      <c r="E23" s="17"/>
      <c r="F23" s="17"/>
      <c r="G23" s="17"/>
      <c r="H23" s="17"/>
      <c r="I23" s="17"/>
      <c r="J23" s="17"/>
    </row>
    <row r="24" spans="1:10" x14ac:dyDescent="0.35">
      <c r="A24" s="15" t="s">
        <v>17</v>
      </c>
      <c r="B24" s="16"/>
      <c r="C24" s="16"/>
      <c r="D24" s="16"/>
      <c r="E24" s="16"/>
      <c r="F24" s="16"/>
      <c r="G24" s="16"/>
      <c r="H24" s="16"/>
      <c r="I24" s="16"/>
      <c r="J24" s="16"/>
    </row>
    <row r="25" spans="1:10" x14ac:dyDescent="0.35">
      <c r="A25" s="16"/>
      <c r="B25" s="16"/>
      <c r="C25" s="16"/>
      <c r="D25" s="16"/>
      <c r="E25" s="16"/>
      <c r="F25" s="16"/>
      <c r="G25" s="16"/>
      <c r="H25" s="16"/>
      <c r="I25" s="16"/>
      <c r="J25" s="16"/>
    </row>
    <row r="26" spans="1:10" ht="14.5" customHeight="1" x14ac:dyDescent="0.35">
      <c r="A26" s="17" t="s">
        <v>26</v>
      </c>
      <c r="B26" s="17"/>
      <c r="C26" s="17"/>
      <c r="D26" s="17"/>
      <c r="E26" s="17"/>
      <c r="F26" s="17"/>
      <c r="G26" s="17"/>
      <c r="H26" s="17"/>
      <c r="I26" s="17"/>
      <c r="J26" s="17"/>
    </row>
    <row r="27" spans="1:10" ht="14.5" customHeight="1" x14ac:dyDescent="0.35">
      <c r="A27" s="17"/>
      <c r="B27" s="17"/>
      <c r="C27" s="17"/>
      <c r="D27" s="17"/>
      <c r="E27" s="17"/>
      <c r="F27" s="17"/>
      <c r="G27" s="17"/>
      <c r="H27" s="17"/>
      <c r="I27" s="17"/>
      <c r="J27" s="17"/>
    </row>
    <row r="28" spans="1:10" ht="14.5" customHeight="1" x14ac:dyDescent="0.35">
      <c r="A28" s="11" t="s">
        <v>18</v>
      </c>
    </row>
  </sheetData>
  <mergeCells count="5">
    <mergeCell ref="A15:J17"/>
    <mergeCell ref="A21:J22"/>
    <mergeCell ref="A24:J25"/>
    <mergeCell ref="A23:J23"/>
    <mergeCell ref="A26:J27"/>
  </mergeCells>
  <pageMargins left="0.25" right="0.25" top="0.75" bottom="0.75" header="0.3" footer="0.3"/>
  <pageSetup paperSize="5" scale="85" fitToHeight="0" orientation="landscape"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36fa401a959b520bff3cdd3c5e527519">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148a0808ed01ed0a794e9bf932df4d12"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Isaacson, Lana</Witness_x0020_Testimony>
    <Year xmlns="65bfb563-8fe2-4d34-a09f-38a217d8feea">2022</Year>
    <Review_x0020_Case_x0020_Doc_x0020_Types xmlns="65bfb563-8fe2-4d34-a09f-38a217d8feea">2nd Data Request</Review_x0020_Case_x0020_Doc_x0020_Types>
    <Case_x0020__x0023_ xmlns="f789fa03-9022-4931-acb2-79f11ac92edf" xsi:nil="true"/>
    <Data_x0020_Request_x0020_Party xmlns="f789fa03-9022-4931-acb2-79f11ac92edf">Ky. Public Service Commission-KPSC</Data_x0020_Request_x0020_Party>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A1F64E37-49FD-458B-B485-FBDCCAA70CAD}"/>
</file>

<file path=customXml/itemProps2.xml><?xml version="1.0" encoding="utf-8"?>
<ds:datastoreItem xmlns:ds="http://schemas.openxmlformats.org/officeDocument/2006/customXml" ds:itemID="{BCC0E874-3B14-46E7-BE68-ADCC0B642BAA}"/>
</file>

<file path=customXml/itemProps3.xml><?xml version="1.0" encoding="utf-8"?>
<ds:datastoreItem xmlns:ds="http://schemas.openxmlformats.org/officeDocument/2006/customXml" ds:itemID="{0089836F-2B16-468F-BA8B-BD713EAA6A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PSC DR2 Attach to Q38 - LGE KU CE Results Additional 3 Programs May2023</dc:title>
  <dc:creator>Isaacson, Lana</dc:creator>
  <cp:lastModifiedBy>Isaacson, Lana</cp:lastModifiedBy>
  <cp:lastPrinted>2023-05-03T17:06:39Z</cp:lastPrinted>
  <dcterms:created xsi:type="dcterms:W3CDTF">2023-05-03T13:33:05Z</dcterms:created>
  <dcterms:modified xsi:type="dcterms:W3CDTF">2023-05-03T19:15:05Z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2023-05-03T19:15:04Z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e0f4ae57-e497-4589-883e-37946e6100c5</vt:lpwstr>
  </property>
  <property fmtid="{D5CDD505-2E9C-101B-9397-08002B2CF9AE}" pid="8" name="MSIP_Label_0adee1c6-0c13-46fe-9f7d-d5b32ad2c571_ContentBits">
    <vt:lpwstr>2</vt:lpwstr>
  </property>
  <property fmtid="{D5CDD505-2E9C-101B-9397-08002B2CF9AE}" pid="9" name="ContentTypeId">
    <vt:lpwstr>0x010100AB9E08D0A401274E8CF9B547F14148CC</vt:lpwstr>
  </property>
</Properties>
</file>