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2" documentId="8_{77719170-CE76-4CE2-8F2B-FD39B49FFDD8}" xr6:coauthVersionLast="47" xr6:coauthVersionMax="47" xr10:uidLastSave="{EBC0CF9A-35FB-451C-A178-37810870396C}"/>
  <bookViews>
    <workbookView xWindow="-28920" yWindow="-5475" windowWidth="29040" windowHeight="15840" activeTab="1" xr2:uid="{00000000-000D-0000-FFFF-FFFF00000000}"/>
  </bookViews>
  <sheets>
    <sheet name="Information" sheetId="1" r:id="rId1"/>
    <sheet name="Data" sheetId="2" r:id="rId2"/>
  </sheets>
  <definedNames>
    <definedName name="_xlnm.Print_Titles" localSheetId="1">Data!$A:$A,Data!$1:$2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2" l="1"/>
  <c r="H72" i="2"/>
  <c r="I64" i="2"/>
  <c r="I63" i="2"/>
  <c r="I65" i="2" s="1"/>
  <c r="H65" i="2"/>
  <c r="H64" i="2"/>
  <c r="H63" i="2"/>
  <c r="I59" i="2"/>
  <c r="H60" i="2"/>
  <c r="H61" i="2" s="1"/>
  <c r="H67" i="2" s="1"/>
  <c r="H59" i="2"/>
  <c r="I60" i="2" l="1"/>
  <c r="I61" i="2" s="1"/>
  <c r="I67" i="2" s="1"/>
  <c r="H71" i="2" s="1"/>
</calcChain>
</file>

<file path=xl/sharedStrings.xml><?xml version="1.0" encoding="utf-8"?>
<sst xmlns="http://schemas.openxmlformats.org/spreadsheetml/2006/main" count="778" uniqueCount="508">
  <si>
    <t>SELECTED ECONOMIC CHARACTERISTICS</t>
  </si>
  <si>
    <t>Note: The table shown may have been modified by user selections. Some information may be missing.</t>
  </si>
  <si>
    <t>DATA NOTES</t>
  </si>
  <si>
    <t/>
  </si>
  <si>
    <t>TABLE ID:</t>
  </si>
  <si>
    <t>DP03</t>
  </si>
  <si>
    <t>SURVEY/PROGRAM:</t>
  </si>
  <si>
    <t>American Community Survey</t>
  </si>
  <si>
    <t>VINTAGE:</t>
  </si>
  <si>
    <t>2021</t>
  </si>
  <si>
    <t>DATASET:</t>
  </si>
  <si>
    <t>ACSDP1Y2021</t>
  </si>
  <si>
    <t>PRODUCT:</t>
  </si>
  <si>
    <t>ACS 1-Year Estimates Data Profiles</t>
  </si>
  <si>
    <t>UNIVERSE:</t>
  </si>
  <si>
    <t>None</t>
  </si>
  <si>
    <t>FTP URL:</t>
  </si>
  <si>
    <t>API URL:</t>
  </si>
  <si>
    <t>https://api.census.gov/data/2021/acs/acs1/profile</t>
  </si>
  <si>
    <t>USER SELECTIONS</t>
  </si>
  <si>
    <t>TABLES</t>
  </si>
  <si>
    <t>GEOS</t>
  </si>
  <si>
    <t>Kentucky</t>
  </si>
  <si>
    <t>EXCLUDED COLUMNS</t>
  </si>
  <si>
    <t>APPLIED FILTERS</t>
  </si>
  <si>
    <t>APPLIED SORTS</t>
  </si>
  <si>
    <t>PIVOT &amp; GROUPING</t>
  </si>
  <si>
    <t>PIVOT COLUMNS</t>
  </si>
  <si>
    <t>PIVOT MODE</t>
  </si>
  <si>
    <t>Off</t>
  </si>
  <si>
    <t>ROW GROUPS</t>
  </si>
  <si>
    <t>VALUE COLUMNS</t>
  </si>
  <si>
    <t>WEB ADDRESS</t>
  </si>
  <si>
    <t>https://data.census.gov/table?q=DP03&amp;g=040XX00US21&amp;tid=ACSDP1Y2021.DP03</t>
  </si>
  <si>
    <t>TABLE NOTES</t>
  </si>
  <si>
    <t>Although the American Community Survey (ACS) produces population, demographic and housing unit estimates, it is the Census Bureau's Population Estimates Program that produces and disseminates the official estimates of the population for the nation, states, counties, cities, and towns and estimates of housing units for states and counties.</t>
  </si>
  <si>
    <t>Supporting documentation on code lists, subject definitions, data accuracy, and statistical testing can be found on the American Community Survey website in the Technical Documentation section.
Sample size and data quality measures (including coverage rates, allocation rates, and response rates) can be found on the American Community Survey website in the Methodology section.</t>
  </si>
  <si>
    <t>Source: U.S. Census Bureau, 2021 American Community Survey 1-Year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</si>
  <si>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</si>
  <si>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Employment and unemployment estimates may vary from the official labor force data released by the Bureau of Labor Statistics because of differences in survey design and data collection. For guidance on differences in employment and unemployment estimates from different sources go to Labor Force Guidance.</t>
  </si>
  <si>
    <t>Workers include members of the Armed Forces and civilians who were at work last week.</t>
  </si>
  <si>
    <t>Industry titles and their 4-digit codes are based on the 2017 North American Industry Classification System. The Industry categories adhere to the guidelines issued in Clarification Memorandum No. 2, "NAICS Alternate Aggregation Structure for Use By U.S. Statistical Agencies," issued by the Office of Management and Budget.</t>
  </si>
  <si>
    <t>Occupation titles and their 4-digit codes are based on the 2018 Standard Occupational Classification.</t>
  </si>
  <si>
    <t>Logical coverage edits applying a rules-based assignment of Medicaid, Medicare and military health coverage were added as of 2009 -- please see https://www.census.gov/library/working-papers/2010/demo/coverage_edits_final.html for more details. Select geographies of 2008 data comparable to the 2009 and later tables are available at https://www.census.gov/data/tables/time-series/acs/1-year-re-run-health-insurance.html. The health insurance coverage category names were modified in 2010. See https://www.census.gov/topics/health/health-insurance/about/glossary.html#par_textimage_18 for a list of the insurance type definitions.</t>
  </si>
  <si>
    <t>Beginning in 2017, selected variable categories were updated, including age-categories, income-to-poverty ratio (IPR) categories, and the age universe for certain employment and education variables. See user note entitled "Health Insurance Table Updates" for further details.</t>
  </si>
  <si>
    <t>The categories for relationship to householder were revised in 2019. For more information see Revisions to the Relationship to Household item.</t>
  </si>
  <si>
    <t>In 2019, methodological changes were made to the class of worker question. These changes involved modifications to the question wording, the category wording, and the visual format of the categories on the questionnaire. The format for the class of worker categories are now listed under the headings "Private Sector Employee," "Government Employee," and "Self-Employed or Other." Additionally, the category of Active Duty was added as one of the response categories under the "Government Employee" section for the mail questionnaire. For more detailed information about the 2019 changes, see the 2016 American Community Survey Content Test Report for Class of Worker located at  http://www.census.gov/library/working-papers/2017/acs/2017_Martinez_01.html.</t>
  </si>
  <si>
    <t>Beginning in data year 2019, respondents to the Weeks Worked question provided an integer value for the number of weeks worked. For data years 2008 through 2018, respondents selected a category corresponding to the number of weeks worked.</t>
  </si>
  <si>
    <t>The 2021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delineations due to differences in the effective dates of the geographic entities.</t>
  </si>
  <si>
    <t>Estimates of urban and rural populations, housing units, and characteristics reflect boundaries of urban areas defined based on Census 2010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</si>
  <si>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</si>
  <si>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</si>
  <si>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Label</t>
  </si>
  <si>
    <t>Estimate</t>
  </si>
  <si>
    <t>Margin of Error</t>
  </si>
  <si>
    <t>Percent</t>
  </si>
  <si>
    <t>Percent Margin of Error</t>
  </si>
  <si>
    <t>EMPLOYMENT STATUS</t>
  </si>
  <si>
    <t>Population 16 years and over</t>
  </si>
  <si>
    <t>3,612,858</t>
  </si>
  <si>
    <t>±4,632</t>
  </si>
  <si>
    <t>(X)</t>
  </si>
  <si>
    <t>In labor force</t>
  </si>
  <si>
    <t>2,125,669</t>
  </si>
  <si>
    <t>±12,432</t>
  </si>
  <si>
    <t>58.8%</t>
  </si>
  <si>
    <t>±0.3</t>
  </si>
  <si>
    <t>Civilian labor force</t>
  </si>
  <si>
    <t>2,106,986</t>
  </si>
  <si>
    <t>±12,371</t>
  </si>
  <si>
    <t>58.3%</t>
  </si>
  <si>
    <t>Employed</t>
  </si>
  <si>
    <t>1,992,331</t>
  </si>
  <si>
    <t>±13,865</t>
  </si>
  <si>
    <t>55.1%</t>
  </si>
  <si>
    <t>±0.4</t>
  </si>
  <si>
    <t>Unemployed</t>
  </si>
  <si>
    <t>114,655</t>
  </si>
  <si>
    <t>±6,662</t>
  </si>
  <si>
    <t>3.2%</t>
  </si>
  <si>
    <t>±0.2</t>
  </si>
  <si>
    <t>Armed Forces</t>
  </si>
  <si>
    <t>18,683</t>
  </si>
  <si>
    <t>±2,185</t>
  </si>
  <si>
    <t>0.5%</t>
  </si>
  <si>
    <t>±0.1</t>
  </si>
  <si>
    <t>Not in labor force</t>
  </si>
  <si>
    <t>1,487,189</t>
  </si>
  <si>
    <t>±12,496</t>
  </si>
  <si>
    <t>41.2%</t>
  </si>
  <si>
    <t>Unemployment Rate</t>
  </si>
  <si>
    <t>5.4%</t>
  </si>
  <si>
    <t>Females 16 years and over</t>
  </si>
  <si>
    <t>1,843,421</t>
  </si>
  <si>
    <t>±4,032</t>
  </si>
  <si>
    <t>1,007,880</t>
  </si>
  <si>
    <t>±9,642</t>
  </si>
  <si>
    <t>54.7%</t>
  </si>
  <si>
    <t>±0.5</t>
  </si>
  <si>
    <t>1,005,868</t>
  </si>
  <si>
    <t>±9,660</t>
  </si>
  <si>
    <t>54.6%</t>
  </si>
  <si>
    <t>955,281</t>
  </si>
  <si>
    <t>±9,283</t>
  </si>
  <si>
    <t>51.8%</t>
  </si>
  <si>
    <t>Own children of the householder under 6 years</t>
  </si>
  <si>
    <t>297,816</t>
  </si>
  <si>
    <t>±5,200</t>
  </si>
  <si>
    <t>All parents in family in labor force</t>
  </si>
  <si>
    <t>190,680</t>
  </si>
  <si>
    <t>±7,714</t>
  </si>
  <si>
    <t>64.0%</t>
  </si>
  <si>
    <t>±2.3</t>
  </si>
  <si>
    <t>Own children of the householder 6 to 17 years</t>
  </si>
  <si>
    <t>635,309</t>
  </si>
  <si>
    <t>±6,335</t>
  </si>
  <si>
    <t>433,934</t>
  </si>
  <si>
    <t>±10,663</t>
  </si>
  <si>
    <t>68.3%</t>
  </si>
  <si>
    <t>±1.5</t>
  </si>
  <si>
    <t>COMMUTING TO WORK</t>
  </si>
  <si>
    <t>Workers 16 years and over</t>
  </si>
  <si>
    <t>1,962,428</t>
  </si>
  <si>
    <t>±14,468</t>
  </si>
  <si>
    <t>Car, truck, or van -- drove alone</t>
  </si>
  <si>
    <t>1,499,718</t>
  </si>
  <si>
    <t>±15,455</t>
  </si>
  <si>
    <t>76.4%</t>
  </si>
  <si>
    <t>±0.6</t>
  </si>
  <si>
    <t>Car, truck, or van -- carpooled</t>
  </si>
  <si>
    <t>165,325</t>
  </si>
  <si>
    <t>±7,934</t>
  </si>
  <si>
    <t>8.4%</t>
  </si>
  <si>
    <t>Public transportation (excluding taxicab)</t>
  </si>
  <si>
    <t>10,497</t>
  </si>
  <si>
    <t>±1,878</t>
  </si>
  <si>
    <t>Walked</t>
  </si>
  <si>
    <t>39,511</t>
  </si>
  <si>
    <t>±2,843</t>
  </si>
  <si>
    <t>2.0%</t>
  </si>
  <si>
    <t>Other means</t>
  </si>
  <si>
    <t>22,668</t>
  </si>
  <si>
    <t>±2,770</t>
  </si>
  <si>
    <t>1.2%</t>
  </si>
  <si>
    <t>Worked from home</t>
  </si>
  <si>
    <t>224,709</t>
  </si>
  <si>
    <t>±9,301</t>
  </si>
  <si>
    <t>11.5%</t>
  </si>
  <si>
    <t>Mean travel time to work (minutes)</t>
  </si>
  <si>
    <t>23.6</t>
  </si>
  <si>
    <t>OCCUPATION</t>
  </si>
  <si>
    <t>Civilian employed population 16 years and over</t>
  </si>
  <si>
    <t>Management, business, science, and arts occupations</t>
  </si>
  <si>
    <t>738,568</t>
  </si>
  <si>
    <t>±12,394</t>
  </si>
  <si>
    <t>37.1%</t>
  </si>
  <si>
    <t>Service occupations</t>
  </si>
  <si>
    <t>294,491</t>
  </si>
  <si>
    <t>±10,446</t>
  </si>
  <si>
    <t>14.8%</t>
  </si>
  <si>
    <t>Sales and office occupations</t>
  </si>
  <si>
    <t>406,303</t>
  </si>
  <si>
    <t>±10,533</t>
  </si>
  <si>
    <t>20.4%</t>
  </si>
  <si>
    <t>Natural resources, construction, and maintenance occupations</t>
  </si>
  <si>
    <t>168,853</t>
  </si>
  <si>
    <t>±6,607</t>
  </si>
  <si>
    <t>8.5%</t>
  </si>
  <si>
    <t>Production, transportation, and material moving occupations</t>
  </si>
  <si>
    <t>384,116</t>
  </si>
  <si>
    <t>±9,719</t>
  </si>
  <si>
    <t>19.3%</t>
  </si>
  <si>
    <t>INDUSTRY</t>
  </si>
  <si>
    <t>Agriculture, forestry, fishing and hunting, and mining</t>
  </si>
  <si>
    <t>34,116</t>
  </si>
  <si>
    <t>±3,047</t>
  </si>
  <si>
    <t>1.7%</t>
  </si>
  <si>
    <t>Construction</t>
  </si>
  <si>
    <t>123,318</t>
  </si>
  <si>
    <t>±5,433</t>
  </si>
  <si>
    <t>6.2%</t>
  </si>
  <si>
    <t>Manufacturing</t>
  </si>
  <si>
    <t>286,268</t>
  </si>
  <si>
    <t>±11,492</t>
  </si>
  <si>
    <t>14.4%</t>
  </si>
  <si>
    <t>Wholesale trade</t>
  </si>
  <si>
    <t>39,557</t>
  </si>
  <si>
    <t>±3,812</t>
  </si>
  <si>
    <t>Retail trade</t>
  </si>
  <si>
    <t>245,217</t>
  </si>
  <si>
    <t>±9,910</t>
  </si>
  <si>
    <t>12.3%</t>
  </si>
  <si>
    <t>Transportation and warehousing, and utilities</t>
  </si>
  <si>
    <t>140,162</t>
  </si>
  <si>
    <t>±8,103</t>
  </si>
  <si>
    <t>7.0%</t>
  </si>
  <si>
    <t>Information</t>
  </si>
  <si>
    <t>25,771</t>
  </si>
  <si>
    <t>±2,943</t>
  </si>
  <si>
    <t>1.3%</t>
  </si>
  <si>
    <t>Finance and insurance, and real estate and rental and leasing</t>
  </si>
  <si>
    <t>114,995</t>
  </si>
  <si>
    <t>±5,754</t>
  </si>
  <si>
    <t>5.8%</t>
  </si>
  <si>
    <t>Professional, scientific, and management, and administrative and waste management services</t>
  </si>
  <si>
    <t>180,627</t>
  </si>
  <si>
    <t>±8,105</t>
  </si>
  <si>
    <t>9.1%</t>
  </si>
  <si>
    <t>Educational services, and health care and social assistance</t>
  </si>
  <si>
    <t>473,295</t>
  </si>
  <si>
    <t>±12,811</t>
  </si>
  <si>
    <t>23.8%</t>
  </si>
  <si>
    <t>Arts, entertainment, and recreation, and accommodation and food services</t>
  </si>
  <si>
    <t>149,142</t>
  </si>
  <si>
    <t>±7,317</t>
  </si>
  <si>
    <t>7.5%</t>
  </si>
  <si>
    <t>Other services, except public administration</t>
  </si>
  <si>
    <t>93,410</t>
  </si>
  <si>
    <t>±4,932</t>
  </si>
  <si>
    <t>4.7%</t>
  </si>
  <si>
    <t>Public administration</t>
  </si>
  <si>
    <t>86,453</t>
  </si>
  <si>
    <t>±5,755</t>
  </si>
  <si>
    <t>4.3%</t>
  </si>
  <si>
    <t>CLASS OF WORKER</t>
  </si>
  <si>
    <t>Private wage and salary workers</t>
  </si>
  <si>
    <t>1,595,623</t>
  </si>
  <si>
    <t>±15,134</t>
  </si>
  <si>
    <t>80.1%</t>
  </si>
  <si>
    <t>Government workers</t>
  </si>
  <si>
    <t>285,198</t>
  </si>
  <si>
    <t>±10,190</t>
  </si>
  <si>
    <t>14.3%</t>
  </si>
  <si>
    <t>Self-employed in own not incorporated business workers</t>
  </si>
  <si>
    <t>106,513</t>
  </si>
  <si>
    <t>±5,642</t>
  </si>
  <si>
    <t>5.3%</t>
  </si>
  <si>
    <t>Unpaid family workers</t>
  </si>
  <si>
    <t>4,997</t>
  </si>
  <si>
    <t>±1,377</t>
  </si>
  <si>
    <t>0.3%</t>
  </si>
  <si>
    <t>INCOME AND BENEFITS (IN 2021 INFLATION-ADJUSTED DOLLARS)</t>
  </si>
  <si>
    <t>Total households</t>
  </si>
  <si>
    <t>1,785,682</t>
  </si>
  <si>
    <t>±8,799</t>
  </si>
  <si>
    <t>Less than $10,000</t>
  </si>
  <si>
    <t>±6,529</t>
  </si>
  <si>
    <t>8.1%</t>
  </si>
  <si>
    <t>$10,000 to $14,999</t>
  </si>
  <si>
    <t>±5,460</t>
  </si>
  <si>
    <t>5.2%</t>
  </si>
  <si>
    <t>$15,000 to $24,999</t>
  </si>
  <si>
    <t>±6,757</t>
  </si>
  <si>
    <t>9.7%</t>
  </si>
  <si>
    <t>$25,000 to $34,999</t>
  </si>
  <si>
    <t>±5,668</t>
  </si>
  <si>
    <t>9.3%</t>
  </si>
  <si>
    <t>$35,000 to $49,999</t>
  </si>
  <si>
    <t>±8,030</t>
  </si>
  <si>
    <t>13.0%</t>
  </si>
  <si>
    <t>$50,000 to $74,999</t>
  </si>
  <si>
    <t>±8,903</t>
  </si>
  <si>
    <t>18.0%</t>
  </si>
  <si>
    <t>$75,000 to $99,999</t>
  </si>
  <si>
    <t>±7,610</t>
  </si>
  <si>
    <t>12.6%</t>
  </si>
  <si>
    <t>$100,000 to $149,999</t>
  </si>
  <si>
    <t>±6,977</t>
  </si>
  <si>
    <t>13.8%</t>
  </si>
  <si>
    <t>$150,000 to $199,999</t>
  </si>
  <si>
    <t>±4,937</t>
  </si>
  <si>
    <t>$200,000 or more</t>
  </si>
  <si>
    <t>±4,746</t>
  </si>
  <si>
    <t>Median household income (dollars)</t>
  </si>
  <si>
    <t>55,573</t>
  </si>
  <si>
    <t>±701</t>
  </si>
  <si>
    <t>Mean household income (dollars)</t>
  </si>
  <si>
    <t>76,234</t>
  </si>
  <si>
    <t>±1,000</t>
  </si>
  <si>
    <t>With earnings</t>
  </si>
  <si>
    <t>1,296,901</t>
  </si>
  <si>
    <t>±11,731</t>
  </si>
  <si>
    <t>72.6%</t>
  </si>
  <si>
    <t>Mean earnings (dollars)</t>
  </si>
  <si>
    <t>78,539</t>
  </si>
  <si>
    <t>±1,241</t>
  </si>
  <si>
    <t>With Social Security</t>
  </si>
  <si>
    <t>613,490</t>
  </si>
  <si>
    <t>±6,908</t>
  </si>
  <si>
    <t>34.4%</t>
  </si>
  <si>
    <t>Mean Social Security income (dollars)</t>
  </si>
  <si>
    <t>19,893</t>
  </si>
  <si>
    <t>±227</t>
  </si>
  <si>
    <t>With retirement income</t>
  </si>
  <si>
    <t>459,132</t>
  </si>
  <si>
    <t>±8,537</t>
  </si>
  <si>
    <t>25.7%</t>
  </si>
  <si>
    <t>Mean retirement income (dollars)</t>
  </si>
  <si>
    <t>25,616</t>
  </si>
  <si>
    <t>±904</t>
  </si>
  <si>
    <t>With Supplemental Security Income</t>
  </si>
  <si>
    <t>131,819</t>
  </si>
  <si>
    <t>±5,097</t>
  </si>
  <si>
    <t>7.4%</t>
  </si>
  <si>
    <t>Mean Supplemental Security Income (dollars)</t>
  </si>
  <si>
    <t>9,605</t>
  </si>
  <si>
    <t>±305</t>
  </si>
  <si>
    <t>With cash public assistance income</t>
  </si>
  <si>
    <t>38,527</t>
  </si>
  <si>
    <t>±3,304</t>
  </si>
  <si>
    <t>2.2%</t>
  </si>
  <si>
    <t>Mean cash public assistance income (dollars)</t>
  </si>
  <si>
    <t>4,384</t>
  </si>
  <si>
    <t>±470</t>
  </si>
  <si>
    <t>With Food Stamp/SNAP benefits in the past 12 months</t>
  </si>
  <si>
    <t>254,134</t>
  </si>
  <si>
    <t>±7,001</t>
  </si>
  <si>
    <t>14.2%</t>
  </si>
  <si>
    <t>Families</t>
  </si>
  <si>
    <t>1,159,532</t>
  </si>
  <si>
    <t>±12,501</t>
  </si>
  <si>
    <t>59,901</t>
  </si>
  <si>
    <t>±4,497</t>
  </si>
  <si>
    <t>33,869</t>
  </si>
  <si>
    <t>±3,321</t>
  </si>
  <si>
    <t>2.9%</t>
  </si>
  <si>
    <t>84,127</t>
  </si>
  <si>
    <t>±4,421</t>
  </si>
  <si>
    <t>7.3%</t>
  </si>
  <si>
    <t>87,989</t>
  </si>
  <si>
    <t>±3,901</t>
  </si>
  <si>
    <t>7.6%</t>
  </si>
  <si>
    <t>135,852</t>
  </si>
  <si>
    <t>±6,235</t>
  </si>
  <si>
    <t>11.7%</t>
  </si>
  <si>
    <t>221,132</t>
  </si>
  <si>
    <t>±7,688</t>
  </si>
  <si>
    <t>19.1%</t>
  </si>
  <si>
    <t>170,953</t>
  </si>
  <si>
    <t>±6,028</t>
  </si>
  <si>
    <t>14.7%</t>
  </si>
  <si>
    <t>203,915</t>
  </si>
  <si>
    <t>±6,629</t>
  </si>
  <si>
    <t>17.6%</t>
  </si>
  <si>
    <t>81,748</t>
  </si>
  <si>
    <t>±4,528</t>
  </si>
  <si>
    <t>7.1%</t>
  </si>
  <si>
    <t>80,046</t>
  </si>
  <si>
    <t>±4,169</t>
  </si>
  <si>
    <t>6.9%</t>
  </si>
  <si>
    <t>Median family income (dollars)</t>
  </si>
  <si>
    <t>70,060</t>
  </si>
  <si>
    <t>±773</t>
  </si>
  <si>
    <t>Mean family income (dollars)</t>
  </si>
  <si>
    <t>90,106</t>
  </si>
  <si>
    <t>±1,184</t>
  </si>
  <si>
    <t>Per capita income (dollars)</t>
  </si>
  <si>
    <t>30,728</t>
  </si>
  <si>
    <t>±382</t>
  </si>
  <si>
    <t>Nonfamily households</t>
  </si>
  <si>
    <t>626,150</t>
  </si>
  <si>
    <t>±12,889</t>
  </si>
  <si>
    <t>Median nonfamily income (dollars)</t>
  </si>
  <si>
    <t>32,452</t>
  </si>
  <si>
    <t>±859</t>
  </si>
  <si>
    <t>Mean nonfamily income (dollars)</t>
  </si>
  <si>
    <t>47,032</t>
  </si>
  <si>
    <t>±1,729</t>
  </si>
  <si>
    <t>Median earnings for workers (dollars)</t>
  </si>
  <si>
    <t>34,928</t>
  </si>
  <si>
    <t>±515</t>
  </si>
  <si>
    <t>Median earnings for male full-time, year-round workers (dollars)</t>
  </si>
  <si>
    <t>51,842</t>
  </si>
  <si>
    <t>±389</t>
  </si>
  <si>
    <t>Median earnings for female full-time, year-round workers (dollars)</t>
  </si>
  <si>
    <t>40,991</t>
  </si>
  <si>
    <t>±407</t>
  </si>
  <si>
    <t>HEALTH INSURANCE COVERAGE</t>
  </si>
  <si>
    <t>Civilian noninstitutionalized population</t>
  </si>
  <si>
    <t>4,428,392</t>
  </si>
  <si>
    <t>±2,186</t>
  </si>
  <si>
    <t>With health insurance coverage</t>
  </si>
  <si>
    <t>4,177,605</t>
  </si>
  <si>
    <t>±14,047</t>
  </si>
  <si>
    <t>94.3%</t>
  </si>
  <si>
    <t>With private health insurance</t>
  </si>
  <si>
    <t>2,782,026</t>
  </si>
  <si>
    <t>±26,097</t>
  </si>
  <si>
    <t>62.8%</t>
  </si>
  <si>
    <t>With public coverage</t>
  </si>
  <si>
    <t>2,012,128</t>
  </si>
  <si>
    <t>±21,463</t>
  </si>
  <si>
    <t>45.4%</t>
  </si>
  <si>
    <t>No health insurance coverage</t>
  </si>
  <si>
    <t>250,787</t>
  </si>
  <si>
    <t>±13,873</t>
  </si>
  <si>
    <t>5.7%</t>
  </si>
  <si>
    <t>Civilian noninstitutionalized population under 19 years</t>
  </si>
  <si>
    <t>1,072,962</t>
  </si>
  <si>
    <t>±3,717</t>
  </si>
  <si>
    <t>42,690</t>
  </si>
  <si>
    <t>±6,072</t>
  </si>
  <si>
    <t>4.0%</t>
  </si>
  <si>
    <t>Civilian noninstitutionalized population 19 to 64 years</t>
  </si>
  <si>
    <t>2,605,525</t>
  </si>
  <si>
    <t>±5,023</t>
  </si>
  <si>
    <t>In labor force:</t>
  </si>
  <si>
    <t>1,918,835</t>
  </si>
  <si>
    <t>±11,843</t>
  </si>
  <si>
    <t>Employed:</t>
  </si>
  <si>
    <t>1,820,635</t>
  </si>
  <si>
    <t>±12,535</t>
  </si>
  <si>
    <t>1,690,082</t>
  </si>
  <si>
    <t>±14,203</t>
  </si>
  <si>
    <t>92.8%</t>
  </si>
  <si>
    <t>1,449,656</t>
  </si>
  <si>
    <t>±14,798</t>
  </si>
  <si>
    <t>79.6%</t>
  </si>
  <si>
    <t>±0.7</t>
  </si>
  <si>
    <t>312,520</t>
  </si>
  <si>
    <t>±10,015</t>
  </si>
  <si>
    <t>17.2%</t>
  </si>
  <si>
    <t>130,553</t>
  </si>
  <si>
    <t>±8,166</t>
  </si>
  <si>
    <t>7.2%</t>
  </si>
  <si>
    <t>Unemployed:</t>
  </si>
  <si>
    <t>98,200</t>
  </si>
  <si>
    <t>±6,066</t>
  </si>
  <si>
    <t>79,500</t>
  </si>
  <si>
    <t>±5,038</t>
  </si>
  <si>
    <t>81.0%</t>
  </si>
  <si>
    <t>±2.5</t>
  </si>
  <si>
    <t>32,372</t>
  </si>
  <si>
    <t>±3,422</t>
  </si>
  <si>
    <t>33.0%</t>
  </si>
  <si>
    <t>±3.0</t>
  </si>
  <si>
    <t>50,610</t>
  </si>
  <si>
    <t>±3,948</t>
  </si>
  <si>
    <t>51.5%</t>
  </si>
  <si>
    <t>±2.8</t>
  </si>
  <si>
    <t>18,700</t>
  </si>
  <si>
    <t>±2,863</t>
  </si>
  <si>
    <t>19.0%</t>
  </si>
  <si>
    <t>Not in labor force:</t>
  </si>
  <si>
    <t>686,690</t>
  </si>
  <si>
    <t>±11,093</t>
  </si>
  <si>
    <t>630,662</t>
  </si>
  <si>
    <t>±11,888</t>
  </si>
  <si>
    <t>91.8%</t>
  </si>
  <si>
    <t>275,033</t>
  </si>
  <si>
    <t>±9,222</t>
  </si>
  <si>
    <t>40.1%</t>
  </si>
  <si>
    <t>±1.2</t>
  </si>
  <si>
    <t>409,745</t>
  </si>
  <si>
    <t>±11,556</t>
  </si>
  <si>
    <t>59.7%</t>
  </si>
  <si>
    <t>56,028</t>
  </si>
  <si>
    <t>±4,465</t>
  </si>
  <si>
    <t>8.2%</t>
  </si>
  <si>
    <t>PERCENTAGE OF FAMILIES AND PEOPLE WHOSE INCOME IN THE PAST 12 MONTHS IS BELOW THE POVERTY LEVEL</t>
  </si>
  <si>
    <t>All families</t>
  </si>
  <si>
    <t>12.2%</t>
  </si>
  <si>
    <t>With related children of the householder under 18 years</t>
  </si>
  <si>
    <t>18.8%</t>
  </si>
  <si>
    <t>±1.0</t>
  </si>
  <si>
    <t>With related children of the householder under 5 years only</t>
  </si>
  <si>
    <t>18.3%</t>
  </si>
  <si>
    <t>±2.4</t>
  </si>
  <si>
    <t>Married couple families</t>
  </si>
  <si>
    <t>8.0%</t>
  </si>
  <si>
    <t>±0.8</t>
  </si>
  <si>
    <t>±1.6</t>
  </si>
  <si>
    <t>Families with female householder, no spouse present</t>
  </si>
  <si>
    <t>33.1%</t>
  </si>
  <si>
    <t>±1.8</t>
  </si>
  <si>
    <t>43.1%</t>
  </si>
  <si>
    <t>47.6%</t>
  </si>
  <si>
    <t>±6.8</t>
  </si>
  <si>
    <t>All people</t>
  </si>
  <si>
    <t>16.5%</t>
  </si>
  <si>
    <t>Under 18 years</t>
  </si>
  <si>
    <t>22.1%</t>
  </si>
  <si>
    <t>Related children of the householder under 18 years</t>
  </si>
  <si>
    <t>21.6%</t>
  </si>
  <si>
    <t>Related children of the householder under 5 years</t>
  </si>
  <si>
    <t>24.1%</t>
  </si>
  <si>
    <t>Related children of the householder 5 to 17 years</t>
  </si>
  <si>
    <t>20.7%</t>
  </si>
  <si>
    <t>18 years and over</t>
  </si>
  <si>
    <t>18 to 64 years</t>
  </si>
  <si>
    <t>15.7%</t>
  </si>
  <si>
    <t>65 years and over</t>
  </si>
  <si>
    <t>People in families</t>
  </si>
  <si>
    <t>13.3%</t>
  </si>
  <si>
    <t>Unrelated individuals 15 years and over</t>
  </si>
  <si>
    <t>29.6%</t>
  </si>
  <si>
    <t>±0.9</t>
  </si>
  <si>
    <t>Less than $50k</t>
  </si>
  <si>
    <t>2/3 of $50k-$75k</t>
  </si>
  <si>
    <t>Estimated below $60,000</t>
  </si>
  <si>
    <t>Less than $75k</t>
  </si>
  <si>
    <t>3/5 of $75k to $99,999k</t>
  </si>
  <si>
    <t>Increase 200% to 300%</t>
  </si>
  <si>
    <t>HH &gt; 200% FPL</t>
  </si>
  <si>
    <t>HH &gt; 300% FPL</t>
  </si>
  <si>
    <t>200% FPL &gt; HH &gt; 300% FPL</t>
  </si>
  <si>
    <t>Annual Participation</t>
  </si>
  <si>
    <t>%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</si>
</sst>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4" x14ac:knownFonts="1">
    <font>
      <sz val="11"/>
      <color theme="1"/>
      <name val="Calibri"/>
      <family val="2"/>
      <scheme val="minor"/>
    </font>
    <font>
      <b/>
      <sz val="16"/>
      <name val="Calibri"/>
    </font>
    <font>
      <b/>
      <sz val="11"/>
      <name val="Calibri"/>
    </font>
    <font>
      <sz val="11"/>
      <color theme="1"/>
      <name val="Calibri"/>
      <family val="2"/>
      <scheme val="minor"/>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30">
    <xf numFmtId="0" fontId="0" fillId="0" borderId="0" xfId="0"/>
    <xf numFmtId="0" fontId="0" fillId="0" borderId="0" xfId="0" applyAlignment="1">
      <alignment vertical="top" wrapText="1"/>
    </xf>
    <xf numFmtId="0" fontId="0" fillId="0" borderId="1" xfId="0" applyBorder="1"/>
    <xf numFmtId="0" fontId="2" fillId="0" borderId="0" xfId="0" applyFont="1" applyAlignment="1">
      <alignment vertical="top" wrapText="1"/>
    </xf>
    <xf numFmtId="0" fontId="0" fillId="0" borderId="0" xfId="0" applyAlignment="1">
      <alignment wrapText="1"/>
    </xf>
    <xf numFmtId="0" fontId="2" fillId="0" borderId="2" xfId="0" applyFont="1" applyBorder="1" applyAlignment="1">
      <alignment horizontal="left" vertical="center" wrapText="1" indent="1"/>
    </xf>
    <xf numFmtId="0" fontId="0" fillId="0" borderId="0" xfId="0" applyAlignment="1">
      <alignment wrapText="1" indent="1"/>
    </xf>
    <xf numFmtId="0" fontId="0" fillId="0" borderId="0" xfId="0" applyAlignment="1">
      <alignment wrapText="1" indent="2"/>
    </xf>
    <xf numFmtId="0" fontId="0" fillId="0" borderId="0" xfId="0" applyAlignment="1">
      <alignment wrapText="1" indent="3"/>
    </xf>
    <xf numFmtId="0" fontId="0" fillId="0" borderId="0" xfId="0" applyAlignment="1">
      <alignment wrapText="1" indent="4"/>
    </xf>
    <xf numFmtId="0" fontId="0" fillId="0" borderId="0" xfId="0" applyAlignment="1">
      <alignment wrapText="1" indent="5"/>
    </xf>
    <xf numFmtId="164" fontId="0" fillId="2" borderId="0" xfId="1" applyNumberFormat="1" applyFont="1" applyFill="1" applyAlignment="1">
      <alignment wrapText="1"/>
    </xf>
    <xf numFmtId="164" fontId="0" fillId="0" borderId="0" xfId="1" applyNumberFormat="1" applyFont="1" applyAlignment="1">
      <alignment wrapText="1"/>
    </xf>
    <xf numFmtId="0" fontId="1" fillId="0" borderId="1" xfId="0" applyFont="1" applyBorder="1" applyAlignment="1">
      <alignment horizontal="center" vertical="center" wrapText="1" shrinkToFit="1"/>
    </xf>
    <xf numFmtId="0" fontId="0" fillId="0" borderId="0" xfId="0" applyAlignment="1">
      <alignment vertical="top" wrapText="1"/>
    </xf>
    <xf numFmtId="0" fontId="2" fillId="0" borderId="0" xfId="0" applyFont="1"/>
    <xf numFmtId="0" fontId="2" fillId="0" borderId="2" xfId="0" applyFont="1" applyBorder="1" applyAlignment="1">
      <alignment horizontal="left" vertical="center" wrapText="1" indent="1"/>
    </xf>
    <xf numFmtId="0" fontId="0" fillId="0" borderId="2" xfId="0" applyBorder="1"/>
    <xf numFmtId="164" fontId="0" fillId="0" borderId="2" xfId="1" applyNumberFormat="1" applyFont="1" applyBorder="1" applyAlignment="1">
      <alignment wrapText="1"/>
    </xf>
    <xf numFmtId="164" fontId="0" fillId="0" borderId="2" xfId="0" applyNumberFormat="1" applyBorder="1"/>
    <xf numFmtId="0" fontId="0" fillId="0" borderId="3" xfId="0" applyBorder="1"/>
    <xf numFmtId="0" fontId="0" fillId="0" borderId="4" xfId="0" applyBorder="1"/>
    <xf numFmtId="0" fontId="0" fillId="0" borderId="5" xfId="0" applyBorder="1"/>
    <xf numFmtId="0" fontId="0" fillId="0" borderId="6" xfId="0" applyBorder="1" applyAlignment="1">
      <alignment wrapText="1"/>
    </xf>
    <xf numFmtId="10" fontId="0" fillId="0" borderId="7" xfId="2" applyNumberFormat="1" applyFont="1" applyBorder="1"/>
    <xf numFmtId="0" fontId="0" fillId="0" borderId="6" xfId="0" applyBorder="1"/>
    <xf numFmtId="0" fontId="0" fillId="0" borderId="7" xfId="0" applyBorder="1"/>
    <xf numFmtId="0" fontId="0" fillId="0" borderId="8" xfId="0" applyBorder="1" applyAlignment="1">
      <alignment wrapText="1"/>
    </xf>
    <xf numFmtId="165" fontId="0" fillId="0" borderId="9" xfId="2" applyNumberFormat="1" applyFont="1" applyBorder="1"/>
    <xf numFmtId="0" fontId="0" fillId="0" borderId="10" xfId="0"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about:blank" TargetMode="External"/></Relationships>

</file>

<file path=xl/drawings/drawing1.xml><?xml version="1.0" encoding="utf-8"?>
<xdr:wsDr xmlns:xdr="http://schemas.openxmlformats.org/drawingml/2006/spreadsheetDrawing" xmlns:a="http://schemas.openxmlformats.org/drawingml/2006/main">
  <xdr:oneCellAnchor>
    <xdr:from>
      <xdr:col>2</xdr:col>
      <xdr:colOff>95999</xdr:colOff>
      <xdr:row>0</xdr:row>
      <xdr:rowOff>125999</xdr:rowOff>
    </xdr:from>
    <xdr:ext cx="1228725" cy="476250"/>
    <xdr:pic>
      <xdr:nvPicPr>
        <xdr:cNvPr id="2" name="Picture 1">
          <a:hlinkClick xmlns:r="http://schemas.openxmlformats.org/officeDocument/2006/relationships" r:id="rId1" tooltip="https://data.census.gov"/>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1"/>
  <sheetViews>
    <sheetView workbookViewId="0"/>
  </sheetViews>
  <sheetFormatPr defaultRowHeight="14.5" x14ac:dyDescent="0.35"/>
  <cols>
    <col min="1" max="1" width="25" style="1" customWidth="1"/>
    <col min="2" max="2" width="80" style="1" customWidth="1"/>
    <col min="3" max="3" width="20" customWidth="1"/>
  </cols>
  <sheetData>
    <row r="1" spans="1:3" ht="40" customHeight="1" x14ac:dyDescent="0.35">
      <c r="A1" s="13" t="s">
        <v>0</v>
      </c>
      <c r="B1" s="13"/>
      <c r="C1" s="2"/>
    </row>
    <row r="2" spans="1:3" x14ac:dyDescent="0.35">
      <c r="A2" s="14"/>
      <c r="B2" s="14"/>
      <c r="C2" s="14"/>
    </row>
    <row r="3" spans="1:3" x14ac:dyDescent="0.35">
      <c r="A3" s="15" t="s">
        <v>1</v>
      </c>
      <c r="B3" s="15"/>
      <c r="C3" s="15"/>
    </row>
    <row r="4" spans="1:3" x14ac:dyDescent="0.35">
      <c r="A4" s="14"/>
      <c r="B4" s="14"/>
      <c r="C4" s="14"/>
    </row>
    <row r="5" spans="1:3" ht="10.65" customHeight="1" x14ac:dyDescent="0.35">
      <c r="A5" s="3" t="s">
        <v>2</v>
      </c>
      <c r="B5" s="14" t="s">
        <v>3</v>
      </c>
      <c r="C5" s="14"/>
    </row>
    <row r="6" spans="1:3" ht="10.65" customHeight="1" x14ac:dyDescent="0.35">
      <c r="A6" s="1" t="s">
        <v>4</v>
      </c>
      <c r="B6" s="14" t="s">
        <v>5</v>
      </c>
      <c r="C6" s="14"/>
    </row>
    <row r="7" spans="1:3" ht="10.65" customHeight="1" x14ac:dyDescent="0.35">
      <c r="A7" s="1" t="s">
        <v>6</v>
      </c>
      <c r="B7" s="14" t="s">
        <v>7</v>
      </c>
      <c r="C7" s="14"/>
    </row>
    <row r="8" spans="1:3" ht="10.65" customHeight="1" x14ac:dyDescent="0.35">
      <c r="A8" s="1" t="s">
        <v>8</v>
      </c>
      <c r="B8" s="14" t="s">
        <v>9</v>
      </c>
      <c r="C8" s="14"/>
    </row>
    <row r="9" spans="1:3" ht="10.65" customHeight="1" x14ac:dyDescent="0.35">
      <c r="A9" s="1" t="s">
        <v>10</v>
      </c>
      <c r="B9" s="14" t="s">
        <v>11</v>
      </c>
      <c r="C9" s="14"/>
    </row>
    <row r="10" spans="1:3" ht="10.65" customHeight="1" x14ac:dyDescent="0.35">
      <c r="A10" s="1" t="s">
        <v>12</v>
      </c>
      <c r="B10" s="14" t="s">
        <v>13</v>
      </c>
      <c r="C10" s="14"/>
    </row>
    <row r="11" spans="1:3" ht="10.65" customHeight="1" x14ac:dyDescent="0.35">
      <c r="A11" s="1" t="s">
        <v>14</v>
      </c>
      <c r="B11" s="14" t="s">
        <v>15</v>
      </c>
      <c r="C11" s="14"/>
    </row>
    <row r="12" spans="1:3" ht="10.65" customHeight="1" x14ac:dyDescent="0.35">
      <c r="A12" s="1" t="s">
        <v>16</v>
      </c>
      <c r="B12" s="14" t="s">
        <v>15</v>
      </c>
      <c r="C12" s="14"/>
    </row>
    <row r="13" spans="1:3" ht="10.65" customHeight="1" x14ac:dyDescent="0.35">
      <c r="A13" s="1" t="s">
        <v>17</v>
      </c>
      <c r="B13" s="14" t="s">
        <v>18</v>
      </c>
      <c r="C13" s="14"/>
    </row>
    <row r="14" spans="1:3" x14ac:dyDescent="0.35">
      <c r="A14" s="14"/>
      <c r="B14" s="14"/>
      <c r="C14" s="14"/>
    </row>
    <row r="15" spans="1:3" ht="10.65" customHeight="1" x14ac:dyDescent="0.35">
      <c r="A15" s="3" t="s">
        <v>19</v>
      </c>
      <c r="B15" s="14" t="s">
        <v>3</v>
      </c>
      <c r="C15" s="14"/>
    </row>
    <row r="16" spans="1:3" ht="10.65" customHeight="1" x14ac:dyDescent="0.35">
      <c r="A16" s="1" t="s">
        <v>20</v>
      </c>
      <c r="B16" s="14" t="s">
        <v>5</v>
      </c>
      <c r="C16" s="14"/>
    </row>
    <row r="17" spans="1:3" ht="10.65" customHeight="1" x14ac:dyDescent="0.35">
      <c r="A17" s="1" t="s">
        <v>21</v>
      </c>
      <c r="B17" s="14" t="s">
        <v>22</v>
      </c>
      <c r="C17" s="14"/>
    </row>
    <row r="18" spans="1:3" x14ac:dyDescent="0.35">
      <c r="A18" s="14"/>
      <c r="B18" s="14"/>
      <c r="C18" s="14"/>
    </row>
    <row r="19" spans="1:3" ht="10.65" customHeight="1" x14ac:dyDescent="0.35">
      <c r="A19" s="3" t="s">
        <v>23</v>
      </c>
      <c r="B19" s="14" t="s">
        <v>15</v>
      </c>
      <c r="C19" s="14"/>
    </row>
    <row r="20" spans="1:3" x14ac:dyDescent="0.35">
      <c r="A20" s="14"/>
      <c r="B20" s="14"/>
      <c r="C20" s="14"/>
    </row>
    <row r="21" spans="1:3" ht="10.65" customHeight="1" x14ac:dyDescent="0.35">
      <c r="A21" s="3" t="s">
        <v>24</v>
      </c>
      <c r="B21" s="14" t="s">
        <v>15</v>
      </c>
      <c r="C21" s="14"/>
    </row>
    <row r="22" spans="1:3" x14ac:dyDescent="0.35">
      <c r="A22" s="14"/>
      <c r="B22" s="14"/>
      <c r="C22" s="14"/>
    </row>
    <row r="23" spans="1:3" ht="10.65" customHeight="1" x14ac:dyDescent="0.35">
      <c r="A23" s="3" t="s">
        <v>25</v>
      </c>
      <c r="B23" s="14" t="s">
        <v>15</v>
      </c>
      <c r="C23" s="14"/>
    </row>
    <row r="24" spans="1:3" x14ac:dyDescent="0.35">
      <c r="A24" s="14"/>
      <c r="B24" s="14"/>
      <c r="C24" s="14"/>
    </row>
    <row r="25" spans="1:3" ht="10.65" customHeight="1" x14ac:dyDescent="0.35">
      <c r="A25" s="3" t="s">
        <v>26</v>
      </c>
      <c r="B25" s="14" t="s">
        <v>3</v>
      </c>
      <c r="C25" s="14"/>
    </row>
    <row r="26" spans="1:3" ht="10.65" customHeight="1" x14ac:dyDescent="0.35">
      <c r="A26" s="1" t="s">
        <v>27</v>
      </c>
      <c r="B26" s="14" t="s">
        <v>15</v>
      </c>
      <c r="C26" s="14"/>
    </row>
    <row r="27" spans="1:3" ht="10.65" customHeight="1" x14ac:dyDescent="0.35">
      <c r="A27" s="1" t="s">
        <v>28</v>
      </c>
      <c r="B27" s="14" t="s">
        <v>29</v>
      </c>
      <c r="C27" s="14"/>
    </row>
    <row r="28" spans="1:3" ht="10.65" customHeight="1" x14ac:dyDescent="0.35">
      <c r="A28" s="1" t="s">
        <v>30</v>
      </c>
      <c r="B28" s="14" t="s">
        <v>15</v>
      </c>
      <c r="C28" s="14"/>
    </row>
    <row r="29" spans="1:3" ht="10.65" customHeight="1" x14ac:dyDescent="0.35">
      <c r="A29" s="1" t="s">
        <v>31</v>
      </c>
      <c r="B29" s="14" t="s">
        <v>15</v>
      </c>
      <c r="C29" s="14"/>
    </row>
    <row r="30" spans="1:3" x14ac:dyDescent="0.35">
      <c r="A30" s="14"/>
      <c r="B30" s="14"/>
      <c r="C30" s="14"/>
    </row>
    <row r="31" spans="1:3" ht="21.4" customHeight="1" x14ac:dyDescent="0.35">
      <c r="A31" s="3" t="s">
        <v>32</v>
      </c>
      <c r="B31" s="14" t="s">
        <v>33</v>
      </c>
      <c r="C31" s="14"/>
    </row>
    <row r="32" spans="1:3" x14ac:dyDescent="0.35">
      <c r="A32" s="14"/>
      <c r="B32" s="14"/>
      <c r="C32" s="14"/>
    </row>
    <row r="33" spans="1:3" ht="42.65" customHeight="1" x14ac:dyDescent="0.35">
      <c r="A33" s="3" t="s">
        <v>34</v>
      </c>
      <c r="B33" s="14" t="s">
        <v>35</v>
      </c>
      <c r="C33" s="14"/>
    </row>
    <row r="34" spans="1:3" ht="74.650000000000006" customHeight="1" x14ac:dyDescent="0.35">
      <c r="A34" s="1" t="s">
        <v>3</v>
      </c>
      <c r="B34" s="14" t="s">
        <v>36</v>
      </c>
      <c r="C34" s="14"/>
    </row>
    <row r="35" spans="1:3" ht="21.4" customHeight="1" x14ac:dyDescent="0.35">
      <c r="A35" s="1" t="s">
        <v>3</v>
      </c>
      <c r="B35" s="14" t="s">
        <v>37</v>
      </c>
      <c r="C35" s="14"/>
    </row>
    <row r="36" spans="1:3" ht="74.650000000000006" customHeight="1" x14ac:dyDescent="0.35">
      <c r="A36" s="1" t="s">
        <v>3</v>
      </c>
      <c r="B36" s="14" t="s">
        <v>38</v>
      </c>
      <c r="C36" s="14"/>
    </row>
    <row r="37" spans="1:3" ht="42.65" customHeight="1" x14ac:dyDescent="0.35">
      <c r="A37" s="1" t="s">
        <v>3</v>
      </c>
      <c r="B37" s="14" t="s">
        <v>39</v>
      </c>
      <c r="C37" s="14"/>
    </row>
    <row r="38" spans="1:3" ht="21.4" customHeight="1" x14ac:dyDescent="0.35">
      <c r="A38" s="1" t="s">
        <v>3</v>
      </c>
      <c r="B38" s="14" t="s">
        <v>40</v>
      </c>
      <c r="C38" s="14"/>
    </row>
    <row r="39" spans="1:3" ht="42.65" customHeight="1" x14ac:dyDescent="0.35">
      <c r="A39" s="1" t="s">
        <v>3</v>
      </c>
      <c r="B39" s="14" t="s">
        <v>41</v>
      </c>
      <c r="C39" s="14"/>
    </row>
    <row r="40" spans="1:3" ht="21.4" customHeight="1" x14ac:dyDescent="0.35">
      <c r="A40" s="1" t="s">
        <v>3</v>
      </c>
      <c r="B40" s="14" t="s">
        <v>42</v>
      </c>
      <c r="C40" s="14"/>
    </row>
    <row r="41" spans="1:3" ht="64" customHeight="1" x14ac:dyDescent="0.35">
      <c r="A41" s="1" t="s">
        <v>3</v>
      </c>
      <c r="B41" s="14" t="s">
        <v>43</v>
      </c>
      <c r="C41" s="14"/>
    </row>
    <row r="42" spans="1:3" ht="32" customHeight="1" x14ac:dyDescent="0.35">
      <c r="A42" s="1" t="s">
        <v>3</v>
      </c>
      <c r="B42" s="14" t="s">
        <v>44</v>
      </c>
      <c r="C42" s="14"/>
    </row>
    <row r="43" spans="1:3" ht="21.4" customHeight="1" x14ac:dyDescent="0.35">
      <c r="A43" s="1" t="s">
        <v>3</v>
      </c>
      <c r="B43" s="14" t="s">
        <v>45</v>
      </c>
      <c r="C43" s="14"/>
    </row>
    <row r="44" spans="1:3" ht="74.650000000000006" customHeight="1" x14ac:dyDescent="0.35">
      <c r="A44" s="1" t="s">
        <v>3</v>
      </c>
      <c r="B44" s="14" t="s">
        <v>46</v>
      </c>
      <c r="C44" s="14"/>
    </row>
    <row r="45" spans="1:3" ht="32" customHeight="1" x14ac:dyDescent="0.35">
      <c r="A45" s="1" t="s">
        <v>3</v>
      </c>
      <c r="B45" s="14" t="s">
        <v>47</v>
      </c>
      <c r="C45" s="14"/>
    </row>
    <row r="46" spans="1:3" ht="42.65" customHeight="1" x14ac:dyDescent="0.35">
      <c r="A46" s="1" t="s">
        <v>3</v>
      </c>
      <c r="B46" s="14" t="s">
        <v>48</v>
      </c>
      <c r="C46" s="14"/>
    </row>
    <row r="47" spans="1:3" ht="32" customHeight="1" x14ac:dyDescent="0.35">
      <c r="A47" s="1" t="s">
        <v>3</v>
      </c>
      <c r="B47" s="14" t="s">
        <v>49</v>
      </c>
      <c r="C47" s="14"/>
    </row>
    <row r="48" spans="1:3" ht="128" customHeight="1" x14ac:dyDescent="0.35">
      <c r="A48" s="1" t="s">
        <v>3</v>
      </c>
      <c r="B48" s="14" t="s">
        <v>50</v>
      </c>
      <c r="C48" s="14"/>
    </row>
    <row r="49" spans="1:3" x14ac:dyDescent="0.35">
      <c r="A49" s="14"/>
      <c r="B49" s="14"/>
      <c r="C49" s="14"/>
    </row>
    <row r="50" spans="1:3" ht="10.65" customHeight="1" x14ac:dyDescent="0.35">
      <c r="A50" s="3" t="s">
        <v>51</v>
      </c>
      <c r="B50" s="14" t="s">
        <v>15</v>
      </c>
      <c r="C50" s="14"/>
    </row>
    <row r="51" spans="1:3" x14ac:dyDescent="0.35">
      <c r="A51" s="14"/>
      <c r="B51" s="14"/>
      <c r="C51" s="14"/>
    </row>
  </sheetData>
  <mergeCells count="51">
    <mergeCell ref="A51:C51"/>
    <mergeCell ref="B46:C46"/>
    <mergeCell ref="B47:C47"/>
    <mergeCell ref="B48:C48"/>
    <mergeCell ref="A49:C49"/>
    <mergeCell ref="B50:C50"/>
    <mergeCell ref="B41:C41"/>
    <mergeCell ref="B42:C42"/>
    <mergeCell ref="B43:C43"/>
    <mergeCell ref="B44:C44"/>
    <mergeCell ref="B45:C45"/>
    <mergeCell ref="B36:C36"/>
    <mergeCell ref="B37:C37"/>
    <mergeCell ref="B38:C38"/>
    <mergeCell ref="B39:C39"/>
    <mergeCell ref="B40:C40"/>
    <mergeCell ref="B31:C31"/>
    <mergeCell ref="A32:C32"/>
    <mergeCell ref="B33:C33"/>
    <mergeCell ref="B34:C34"/>
    <mergeCell ref="B35:C35"/>
    <mergeCell ref="B26:C26"/>
    <mergeCell ref="B27:C27"/>
    <mergeCell ref="B28:C28"/>
    <mergeCell ref="B29:C29"/>
    <mergeCell ref="A30:C30"/>
    <mergeCell ref="B21:C21"/>
    <mergeCell ref="A22:C22"/>
    <mergeCell ref="B23:C23"/>
    <mergeCell ref="A24:C24"/>
    <mergeCell ref="B25:C25"/>
    <mergeCell ref="B16:C16"/>
    <mergeCell ref="B17:C17"/>
    <mergeCell ref="A18:C18"/>
    <mergeCell ref="B19:C19"/>
    <mergeCell ref="A20:C20"/>
    <mergeCell ref="B11:C11"/>
    <mergeCell ref="B12:C12"/>
    <mergeCell ref="B13:C13"/>
    <mergeCell ref="A14:C14"/>
    <mergeCell ref="B15:C15"/>
    <mergeCell ref="B6:C6"/>
    <mergeCell ref="B7:C7"/>
    <mergeCell ref="B8:C8"/>
    <mergeCell ref="B9:C9"/>
    <mergeCell ref="B10:C10"/>
    <mergeCell ref="A1:B1"/>
    <mergeCell ref="A2:C2"/>
    <mergeCell ref="A3:C3"/>
    <mergeCell ref="A4:C4"/>
    <mergeCell ref="B5:C5"/>
  </mergeCells>
  <printOptions gridLines="1"/>
  <pageMargins left="0.7" right="0.7" top="0.75" bottom="0.75" header="0.3" footer="0.3"/>
  <pageSetup fitToHeight="0" orientation="landscape"/>
  <headerFooter>
    <oddHeader>&amp;LTable: ACSDP1Y2021.DP03</oddHeader>
    <oddFooter>&amp;L&amp;Bdata.census.gov&amp;B | Measuring America's People, Places, and Economy &amp;R&amp;P</oddFooter>
    <evenHeader>&amp;LTable: ACSDP1Y2021.DP03</evenHeader>
    <evenFooter>&amp;L&amp;Bdata.census.gov&amp;B | Measuring America's People, Places, and Economy &amp;R&amp;P</even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7"/>
  <sheetViews>
    <sheetView tabSelected="1" workbookViewId="0">
      <pane xSplit="1" ySplit="2" topLeftCell="B54" activePane="bottomRight" state="frozen"/>
      <selection pane="topRight"/>
      <selection pane="bottomLeft"/>
      <selection pane="bottomRight" activeCell="G58" sqref="G58:I74"/>
    </sheetView>
  </sheetViews>
  <sheetFormatPr defaultRowHeight="14.5" x14ac:dyDescent="0.35"/>
  <cols>
    <col min="1" max="1" width="30" style="4" customWidth="1"/>
    <col min="2" max="5" width="20" style="4" customWidth="1"/>
    <col min="7" max="7" width="26.26953125" customWidth="1"/>
    <col min="8" max="8" width="13.26953125" customWidth="1"/>
  </cols>
  <sheetData>
    <row r="1" spans="1:5" ht="30" customHeight="1" x14ac:dyDescent="0.35">
      <c r="A1" s="5" t="s">
        <v>3</v>
      </c>
      <c r="B1" s="16" t="s">
        <v>22</v>
      </c>
      <c r="C1" s="16"/>
      <c r="D1" s="16"/>
      <c r="E1" s="16"/>
    </row>
    <row r="2" spans="1:5" ht="30" customHeight="1" x14ac:dyDescent="0.35">
      <c r="A2" s="5" t="s">
        <v>52</v>
      </c>
      <c r="B2" s="5" t="s">
        <v>53</v>
      </c>
      <c r="C2" s="5" t="s">
        <v>54</v>
      </c>
      <c r="D2" s="5" t="s">
        <v>55</v>
      </c>
      <c r="E2" s="5" t="s">
        <v>56</v>
      </c>
    </row>
    <row r="3" spans="1:5" x14ac:dyDescent="0.35">
      <c r="A3" s="4" t="s">
        <v>57</v>
      </c>
    </row>
    <row r="4" spans="1:5" x14ac:dyDescent="0.35">
      <c r="A4" s="6" t="s">
        <v>58</v>
      </c>
      <c r="B4" s="4" t="s">
        <v>59</v>
      </c>
      <c r="C4" s="4" t="s">
        <v>60</v>
      </c>
      <c r="D4" s="4" t="s">
        <v>59</v>
      </c>
      <c r="E4" s="4" t="s">
        <v>61</v>
      </c>
    </row>
    <row r="5" spans="1:5" x14ac:dyDescent="0.35">
      <c r="A5" s="7" t="s">
        <v>62</v>
      </c>
      <c r="B5" s="4" t="s">
        <v>63</v>
      </c>
      <c r="C5" s="4" t="s">
        <v>64</v>
      </c>
      <c r="D5" s="4" t="s">
        <v>65</v>
      </c>
      <c r="E5" s="4" t="s">
        <v>66</v>
      </c>
    </row>
    <row r="6" spans="1:5" x14ac:dyDescent="0.35">
      <c r="A6" s="8" t="s">
        <v>67</v>
      </c>
      <c r="B6" s="4" t="s">
        <v>68</v>
      </c>
      <c r="C6" s="4" t="s">
        <v>69</v>
      </c>
      <c r="D6" s="4" t="s">
        <v>70</v>
      </c>
      <c r="E6" s="4" t="s">
        <v>66</v>
      </c>
    </row>
    <row r="7" spans="1:5" x14ac:dyDescent="0.35">
      <c r="A7" s="9" t="s">
        <v>71</v>
      </c>
      <c r="B7" s="4" t="s">
        <v>72</v>
      </c>
      <c r="C7" s="4" t="s">
        <v>73</v>
      </c>
      <c r="D7" s="4" t="s">
        <v>74</v>
      </c>
      <c r="E7" s="4" t="s">
        <v>75</v>
      </c>
    </row>
    <row r="8" spans="1:5" x14ac:dyDescent="0.35">
      <c r="A8" s="9" t="s">
        <v>76</v>
      </c>
      <c r="B8" s="4" t="s">
        <v>77</v>
      </c>
      <c r="C8" s="4" t="s">
        <v>78</v>
      </c>
      <c r="D8" s="4" t="s">
        <v>79</v>
      </c>
      <c r="E8" s="4" t="s">
        <v>80</v>
      </c>
    </row>
    <row r="9" spans="1:5" x14ac:dyDescent="0.35">
      <c r="A9" s="8" t="s">
        <v>81</v>
      </c>
      <c r="B9" s="4" t="s">
        <v>82</v>
      </c>
      <c r="C9" s="4" t="s">
        <v>83</v>
      </c>
      <c r="D9" s="4" t="s">
        <v>84</v>
      </c>
      <c r="E9" s="4" t="s">
        <v>85</v>
      </c>
    </row>
    <row r="10" spans="1:5" x14ac:dyDescent="0.35">
      <c r="A10" s="7" t="s">
        <v>86</v>
      </c>
      <c r="B10" s="4" t="s">
        <v>87</v>
      </c>
      <c r="C10" s="4" t="s">
        <v>88</v>
      </c>
      <c r="D10" s="4" t="s">
        <v>89</v>
      </c>
      <c r="E10" s="4" t="s">
        <v>66</v>
      </c>
    </row>
    <row r="11" spans="1:5" x14ac:dyDescent="0.35">
      <c r="A11" s="6" t="s">
        <v>67</v>
      </c>
      <c r="B11" s="4" t="s">
        <v>68</v>
      </c>
      <c r="C11" s="4" t="s">
        <v>69</v>
      </c>
      <c r="D11" s="4" t="s">
        <v>68</v>
      </c>
      <c r="E11" s="4" t="s">
        <v>61</v>
      </c>
    </row>
    <row r="12" spans="1:5" x14ac:dyDescent="0.35">
      <c r="A12" s="7" t="s">
        <v>90</v>
      </c>
      <c r="B12" s="4" t="s">
        <v>61</v>
      </c>
      <c r="C12" s="4" t="s">
        <v>61</v>
      </c>
      <c r="D12" s="4" t="s">
        <v>91</v>
      </c>
      <c r="E12" s="4" t="s">
        <v>66</v>
      </c>
    </row>
    <row r="13" spans="1:5" x14ac:dyDescent="0.35">
      <c r="A13" s="6" t="s">
        <v>92</v>
      </c>
      <c r="B13" s="4" t="s">
        <v>93</v>
      </c>
      <c r="C13" s="4" t="s">
        <v>94</v>
      </c>
      <c r="D13" s="4" t="s">
        <v>93</v>
      </c>
      <c r="E13" s="4" t="s">
        <v>61</v>
      </c>
    </row>
    <row r="14" spans="1:5" x14ac:dyDescent="0.35">
      <c r="A14" s="7" t="s">
        <v>62</v>
      </c>
      <c r="B14" s="4" t="s">
        <v>95</v>
      </c>
      <c r="C14" s="4" t="s">
        <v>96</v>
      </c>
      <c r="D14" s="4" t="s">
        <v>97</v>
      </c>
      <c r="E14" s="4" t="s">
        <v>98</v>
      </c>
    </row>
    <row r="15" spans="1:5" x14ac:dyDescent="0.35">
      <c r="A15" s="8" t="s">
        <v>67</v>
      </c>
      <c r="B15" s="4" t="s">
        <v>99</v>
      </c>
      <c r="C15" s="4" t="s">
        <v>100</v>
      </c>
      <c r="D15" s="4" t="s">
        <v>101</v>
      </c>
      <c r="E15" s="4" t="s">
        <v>98</v>
      </c>
    </row>
    <row r="16" spans="1:5" x14ac:dyDescent="0.35">
      <c r="A16" s="9" t="s">
        <v>71</v>
      </c>
      <c r="B16" s="4" t="s">
        <v>102</v>
      </c>
      <c r="C16" s="4" t="s">
        <v>103</v>
      </c>
      <c r="D16" s="4" t="s">
        <v>104</v>
      </c>
      <c r="E16" s="4" t="s">
        <v>98</v>
      </c>
    </row>
    <row r="17" spans="1:5" ht="29" x14ac:dyDescent="0.35">
      <c r="A17" s="6" t="s">
        <v>105</v>
      </c>
      <c r="B17" s="4" t="s">
        <v>106</v>
      </c>
      <c r="C17" s="4" t="s">
        <v>107</v>
      </c>
      <c r="D17" s="4" t="s">
        <v>106</v>
      </c>
      <c r="E17" s="4" t="s">
        <v>61</v>
      </c>
    </row>
    <row r="18" spans="1:5" ht="29" x14ac:dyDescent="0.35">
      <c r="A18" s="7" t="s">
        <v>108</v>
      </c>
      <c r="B18" s="4" t="s">
        <v>109</v>
      </c>
      <c r="C18" s="4" t="s">
        <v>110</v>
      </c>
      <c r="D18" s="4" t="s">
        <v>111</v>
      </c>
      <c r="E18" s="4" t="s">
        <v>112</v>
      </c>
    </row>
    <row r="19" spans="1:5" ht="29" x14ac:dyDescent="0.35">
      <c r="A19" s="6" t="s">
        <v>113</v>
      </c>
      <c r="B19" s="4" t="s">
        <v>114</v>
      </c>
      <c r="C19" s="4" t="s">
        <v>115</v>
      </c>
      <c r="D19" s="4" t="s">
        <v>114</v>
      </c>
      <c r="E19" s="4" t="s">
        <v>61</v>
      </c>
    </row>
    <row r="20" spans="1:5" ht="29" x14ac:dyDescent="0.35">
      <c r="A20" s="7" t="s">
        <v>108</v>
      </c>
      <c r="B20" s="4" t="s">
        <v>116</v>
      </c>
      <c r="C20" s="4" t="s">
        <v>117</v>
      </c>
      <c r="D20" s="4" t="s">
        <v>118</v>
      </c>
      <c r="E20" s="4" t="s">
        <v>119</v>
      </c>
    </row>
    <row r="21" spans="1:5" x14ac:dyDescent="0.35">
      <c r="A21" s="4" t="s">
        <v>120</v>
      </c>
    </row>
    <row r="22" spans="1:5" x14ac:dyDescent="0.35">
      <c r="A22" s="6" t="s">
        <v>121</v>
      </c>
      <c r="B22" s="4" t="s">
        <v>122</v>
      </c>
      <c r="C22" s="4" t="s">
        <v>123</v>
      </c>
      <c r="D22" s="4" t="s">
        <v>122</v>
      </c>
      <c r="E22" s="4" t="s">
        <v>61</v>
      </c>
    </row>
    <row r="23" spans="1:5" ht="29" x14ac:dyDescent="0.35">
      <c r="A23" s="7" t="s">
        <v>124</v>
      </c>
      <c r="B23" s="4" t="s">
        <v>125</v>
      </c>
      <c r="C23" s="4" t="s">
        <v>126</v>
      </c>
      <c r="D23" s="4" t="s">
        <v>127</v>
      </c>
      <c r="E23" s="4" t="s">
        <v>128</v>
      </c>
    </row>
    <row r="24" spans="1:5" x14ac:dyDescent="0.35">
      <c r="A24" s="7" t="s">
        <v>129</v>
      </c>
      <c r="B24" s="4" t="s">
        <v>130</v>
      </c>
      <c r="C24" s="4" t="s">
        <v>131</v>
      </c>
      <c r="D24" s="4" t="s">
        <v>132</v>
      </c>
      <c r="E24" s="4" t="s">
        <v>75</v>
      </c>
    </row>
    <row r="25" spans="1:5" ht="29" x14ac:dyDescent="0.35">
      <c r="A25" s="7" t="s">
        <v>133</v>
      </c>
      <c r="B25" s="4" t="s">
        <v>134</v>
      </c>
      <c r="C25" s="4" t="s">
        <v>135</v>
      </c>
      <c r="D25" s="4" t="s">
        <v>84</v>
      </c>
      <c r="E25" s="4" t="s">
        <v>85</v>
      </c>
    </row>
    <row r="26" spans="1:5" x14ac:dyDescent="0.35">
      <c r="A26" s="7" t="s">
        <v>136</v>
      </c>
      <c r="B26" s="4" t="s">
        <v>137</v>
      </c>
      <c r="C26" s="4" t="s">
        <v>138</v>
      </c>
      <c r="D26" s="4" t="s">
        <v>139</v>
      </c>
      <c r="E26" s="4" t="s">
        <v>85</v>
      </c>
    </row>
    <row r="27" spans="1:5" x14ac:dyDescent="0.35">
      <c r="A27" s="7" t="s">
        <v>140</v>
      </c>
      <c r="B27" s="4" t="s">
        <v>141</v>
      </c>
      <c r="C27" s="4" t="s">
        <v>142</v>
      </c>
      <c r="D27" s="4" t="s">
        <v>143</v>
      </c>
      <c r="E27" s="4" t="s">
        <v>85</v>
      </c>
    </row>
    <row r="28" spans="1:5" x14ac:dyDescent="0.35">
      <c r="A28" s="7" t="s">
        <v>144</v>
      </c>
      <c r="B28" s="4" t="s">
        <v>145</v>
      </c>
      <c r="C28" s="4" t="s">
        <v>146</v>
      </c>
      <c r="D28" s="4" t="s">
        <v>147</v>
      </c>
      <c r="E28" s="4" t="s">
        <v>98</v>
      </c>
    </row>
    <row r="29" spans="1:5" ht="29" x14ac:dyDescent="0.35">
      <c r="A29" s="7" t="s">
        <v>148</v>
      </c>
      <c r="B29" s="4" t="s">
        <v>149</v>
      </c>
      <c r="C29" s="4" t="s">
        <v>66</v>
      </c>
      <c r="D29" s="4" t="s">
        <v>61</v>
      </c>
      <c r="E29" s="4" t="s">
        <v>61</v>
      </c>
    </row>
    <row r="30" spans="1:5" x14ac:dyDescent="0.35">
      <c r="A30" s="4" t="s">
        <v>150</v>
      </c>
    </row>
    <row r="31" spans="1:5" ht="29" x14ac:dyDescent="0.35">
      <c r="A31" s="6" t="s">
        <v>151</v>
      </c>
      <c r="B31" s="4" t="s">
        <v>72</v>
      </c>
      <c r="C31" s="4" t="s">
        <v>73</v>
      </c>
      <c r="D31" s="4" t="s">
        <v>72</v>
      </c>
      <c r="E31" s="4" t="s">
        <v>61</v>
      </c>
    </row>
    <row r="32" spans="1:5" ht="29" x14ac:dyDescent="0.35">
      <c r="A32" s="7" t="s">
        <v>152</v>
      </c>
      <c r="B32" s="4" t="s">
        <v>153</v>
      </c>
      <c r="C32" s="4" t="s">
        <v>154</v>
      </c>
      <c r="D32" s="4" t="s">
        <v>155</v>
      </c>
      <c r="E32" s="4" t="s">
        <v>98</v>
      </c>
    </row>
    <row r="33" spans="1:5" x14ac:dyDescent="0.35">
      <c r="A33" s="7" t="s">
        <v>156</v>
      </c>
      <c r="B33" s="4" t="s">
        <v>157</v>
      </c>
      <c r="C33" s="4" t="s">
        <v>158</v>
      </c>
      <c r="D33" s="4" t="s">
        <v>159</v>
      </c>
      <c r="E33" s="4" t="s">
        <v>98</v>
      </c>
    </row>
    <row r="34" spans="1:5" x14ac:dyDescent="0.35">
      <c r="A34" s="7" t="s">
        <v>160</v>
      </c>
      <c r="B34" s="4" t="s">
        <v>161</v>
      </c>
      <c r="C34" s="4" t="s">
        <v>162</v>
      </c>
      <c r="D34" s="4" t="s">
        <v>163</v>
      </c>
      <c r="E34" s="4" t="s">
        <v>98</v>
      </c>
    </row>
    <row r="35" spans="1:5" ht="43.5" x14ac:dyDescent="0.35">
      <c r="A35" s="7" t="s">
        <v>164</v>
      </c>
      <c r="B35" s="4" t="s">
        <v>165</v>
      </c>
      <c r="C35" s="4" t="s">
        <v>166</v>
      </c>
      <c r="D35" s="4" t="s">
        <v>167</v>
      </c>
      <c r="E35" s="4" t="s">
        <v>66</v>
      </c>
    </row>
    <row r="36" spans="1:5" ht="43.5" x14ac:dyDescent="0.35">
      <c r="A36" s="7" t="s">
        <v>168</v>
      </c>
      <c r="B36" s="4" t="s">
        <v>169</v>
      </c>
      <c r="C36" s="4" t="s">
        <v>170</v>
      </c>
      <c r="D36" s="4" t="s">
        <v>171</v>
      </c>
      <c r="E36" s="4" t="s">
        <v>98</v>
      </c>
    </row>
    <row r="37" spans="1:5" x14ac:dyDescent="0.35">
      <c r="A37" s="4" t="s">
        <v>172</v>
      </c>
    </row>
    <row r="38" spans="1:5" ht="29" x14ac:dyDescent="0.35">
      <c r="A38" s="6" t="s">
        <v>151</v>
      </c>
      <c r="B38" s="4" t="s">
        <v>72</v>
      </c>
      <c r="C38" s="4" t="s">
        <v>73</v>
      </c>
      <c r="D38" s="4" t="s">
        <v>72</v>
      </c>
      <c r="E38" s="4" t="s">
        <v>61</v>
      </c>
    </row>
    <row r="39" spans="1:5" ht="29" x14ac:dyDescent="0.35">
      <c r="A39" s="7" t="s">
        <v>173</v>
      </c>
      <c r="B39" s="4" t="s">
        <v>174</v>
      </c>
      <c r="C39" s="4" t="s">
        <v>175</v>
      </c>
      <c r="D39" s="4" t="s">
        <v>176</v>
      </c>
      <c r="E39" s="4" t="s">
        <v>85</v>
      </c>
    </row>
    <row r="40" spans="1:5" x14ac:dyDescent="0.35">
      <c r="A40" s="7" t="s">
        <v>177</v>
      </c>
      <c r="B40" s="4" t="s">
        <v>178</v>
      </c>
      <c r="C40" s="4" t="s">
        <v>179</v>
      </c>
      <c r="D40" s="4" t="s">
        <v>180</v>
      </c>
      <c r="E40" s="4" t="s">
        <v>66</v>
      </c>
    </row>
    <row r="41" spans="1:5" x14ac:dyDescent="0.35">
      <c r="A41" s="7" t="s">
        <v>181</v>
      </c>
      <c r="B41" s="4" t="s">
        <v>182</v>
      </c>
      <c r="C41" s="4" t="s">
        <v>183</v>
      </c>
      <c r="D41" s="4" t="s">
        <v>184</v>
      </c>
      <c r="E41" s="4" t="s">
        <v>128</v>
      </c>
    </row>
    <row r="42" spans="1:5" x14ac:dyDescent="0.35">
      <c r="A42" s="7" t="s">
        <v>185</v>
      </c>
      <c r="B42" s="4" t="s">
        <v>186</v>
      </c>
      <c r="C42" s="4" t="s">
        <v>187</v>
      </c>
      <c r="D42" s="4" t="s">
        <v>139</v>
      </c>
      <c r="E42" s="4" t="s">
        <v>80</v>
      </c>
    </row>
    <row r="43" spans="1:5" x14ac:dyDescent="0.35">
      <c r="A43" s="7" t="s">
        <v>188</v>
      </c>
      <c r="B43" s="4" t="s">
        <v>189</v>
      </c>
      <c r="C43" s="4" t="s">
        <v>190</v>
      </c>
      <c r="D43" s="4" t="s">
        <v>191</v>
      </c>
      <c r="E43" s="4" t="s">
        <v>98</v>
      </c>
    </row>
    <row r="44" spans="1:5" ht="29" x14ac:dyDescent="0.35">
      <c r="A44" s="7" t="s">
        <v>192</v>
      </c>
      <c r="B44" s="4" t="s">
        <v>193</v>
      </c>
      <c r="C44" s="4" t="s">
        <v>194</v>
      </c>
      <c r="D44" s="4" t="s">
        <v>195</v>
      </c>
      <c r="E44" s="4" t="s">
        <v>75</v>
      </c>
    </row>
    <row r="45" spans="1:5" x14ac:dyDescent="0.35">
      <c r="A45" s="7" t="s">
        <v>196</v>
      </c>
      <c r="B45" s="4" t="s">
        <v>197</v>
      </c>
      <c r="C45" s="4" t="s">
        <v>198</v>
      </c>
      <c r="D45" s="4" t="s">
        <v>199</v>
      </c>
      <c r="E45" s="4" t="s">
        <v>85</v>
      </c>
    </row>
    <row r="46" spans="1:5" ht="43.5" x14ac:dyDescent="0.35">
      <c r="A46" s="7" t="s">
        <v>200</v>
      </c>
      <c r="B46" s="4" t="s">
        <v>201</v>
      </c>
      <c r="C46" s="4" t="s">
        <v>202</v>
      </c>
      <c r="D46" s="4" t="s">
        <v>203</v>
      </c>
      <c r="E46" s="4" t="s">
        <v>66</v>
      </c>
    </row>
    <row r="47" spans="1:5" ht="58" x14ac:dyDescent="0.35">
      <c r="A47" s="7" t="s">
        <v>204</v>
      </c>
      <c r="B47" s="4" t="s">
        <v>205</v>
      </c>
      <c r="C47" s="4" t="s">
        <v>206</v>
      </c>
      <c r="D47" s="4" t="s">
        <v>207</v>
      </c>
      <c r="E47" s="4" t="s">
        <v>75</v>
      </c>
    </row>
    <row r="48" spans="1:5" ht="43.5" x14ac:dyDescent="0.35">
      <c r="A48" s="7" t="s">
        <v>208</v>
      </c>
      <c r="B48" s="4" t="s">
        <v>209</v>
      </c>
      <c r="C48" s="4" t="s">
        <v>210</v>
      </c>
      <c r="D48" s="4" t="s">
        <v>211</v>
      </c>
      <c r="E48" s="4" t="s">
        <v>128</v>
      </c>
    </row>
    <row r="49" spans="1:9" ht="58" x14ac:dyDescent="0.35">
      <c r="A49" s="7" t="s">
        <v>212</v>
      </c>
      <c r="B49" s="4" t="s">
        <v>213</v>
      </c>
      <c r="C49" s="4" t="s">
        <v>214</v>
      </c>
      <c r="D49" s="4" t="s">
        <v>215</v>
      </c>
      <c r="E49" s="4" t="s">
        <v>75</v>
      </c>
    </row>
    <row r="50" spans="1:9" ht="29" x14ac:dyDescent="0.35">
      <c r="A50" s="7" t="s">
        <v>216</v>
      </c>
      <c r="B50" s="4" t="s">
        <v>217</v>
      </c>
      <c r="C50" s="4" t="s">
        <v>218</v>
      </c>
      <c r="D50" s="4" t="s">
        <v>219</v>
      </c>
      <c r="E50" s="4" t="s">
        <v>80</v>
      </c>
    </row>
    <row r="51" spans="1:9" x14ac:dyDescent="0.35">
      <c r="A51" s="7" t="s">
        <v>220</v>
      </c>
      <c r="B51" s="4" t="s">
        <v>221</v>
      </c>
      <c r="C51" s="4" t="s">
        <v>222</v>
      </c>
      <c r="D51" s="4" t="s">
        <v>223</v>
      </c>
      <c r="E51" s="4" t="s">
        <v>66</v>
      </c>
    </row>
    <row r="52" spans="1:9" x14ac:dyDescent="0.35">
      <c r="A52" s="4" t="s">
        <v>224</v>
      </c>
    </row>
    <row r="53" spans="1:9" ht="29" x14ac:dyDescent="0.35">
      <c r="A53" s="6" t="s">
        <v>151</v>
      </c>
      <c r="B53" s="4" t="s">
        <v>72</v>
      </c>
      <c r="C53" s="4" t="s">
        <v>73</v>
      </c>
      <c r="D53" s="4" t="s">
        <v>72</v>
      </c>
      <c r="E53" s="4" t="s">
        <v>61</v>
      </c>
    </row>
    <row r="54" spans="1:9" ht="29" x14ac:dyDescent="0.35">
      <c r="A54" s="7" t="s">
        <v>225</v>
      </c>
      <c r="B54" s="4" t="s">
        <v>226</v>
      </c>
      <c r="C54" s="4" t="s">
        <v>227</v>
      </c>
      <c r="D54" s="4" t="s">
        <v>228</v>
      </c>
      <c r="E54" s="4" t="s">
        <v>128</v>
      </c>
    </row>
    <row r="55" spans="1:9" x14ac:dyDescent="0.35">
      <c r="A55" s="7" t="s">
        <v>229</v>
      </c>
      <c r="B55" s="4" t="s">
        <v>230</v>
      </c>
      <c r="C55" s="4" t="s">
        <v>231</v>
      </c>
      <c r="D55" s="4" t="s">
        <v>232</v>
      </c>
      <c r="E55" s="4" t="s">
        <v>98</v>
      </c>
    </row>
    <row r="56" spans="1:9" ht="29" x14ac:dyDescent="0.35">
      <c r="A56" s="7" t="s">
        <v>233</v>
      </c>
      <c r="B56" s="4" t="s">
        <v>234</v>
      </c>
      <c r="C56" s="4" t="s">
        <v>235</v>
      </c>
      <c r="D56" s="4" t="s">
        <v>236</v>
      </c>
      <c r="E56" s="4" t="s">
        <v>66</v>
      </c>
    </row>
    <row r="57" spans="1:9" ht="15" thickBot="1" x14ac:dyDescent="0.4">
      <c r="A57" s="7" t="s">
        <v>237</v>
      </c>
      <c r="B57" s="4" t="s">
        <v>238</v>
      </c>
      <c r="C57" s="4" t="s">
        <v>239</v>
      </c>
      <c r="D57" s="4" t="s">
        <v>240</v>
      </c>
      <c r="E57" s="4" t="s">
        <v>85</v>
      </c>
    </row>
    <row r="58" spans="1:9" ht="29" x14ac:dyDescent="0.35">
      <c r="A58" s="4" t="s">
        <v>241</v>
      </c>
      <c r="G58" s="20"/>
      <c r="H58" s="21"/>
      <c r="I58" s="22"/>
    </row>
    <row r="59" spans="1:9" ht="17" customHeight="1" x14ac:dyDescent="0.35">
      <c r="A59" s="6" t="s">
        <v>242</v>
      </c>
      <c r="B59" s="11">
        <v>1785682</v>
      </c>
      <c r="C59" s="4" t="s">
        <v>244</v>
      </c>
      <c r="D59" s="4" t="s">
        <v>243</v>
      </c>
      <c r="E59" s="4" t="s">
        <v>61</v>
      </c>
      <c r="G59" s="23" t="s">
        <v>497</v>
      </c>
      <c r="H59" s="18">
        <f>SUM(B60:B64)</f>
        <v>808155</v>
      </c>
      <c r="I59" s="24">
        <f>H59/$B$59</f>
        <v>0.45257498255568462</v>
      </c>
    </row>
    <row r="60" spans="1:9" x14ac:dyDescent="0.35">
      <c r="A60" s="7" t="s">
        <v>245</v>
      </c>
      <c r="B60" s="12">
        <v>144592</v>
      </c>
      <c r="C60" s="4" t="s">
        <v>246</v>
      </c>
      <c r="D60" s="4" t="s">
        <v>247</v>
      </c>
      <c r="E60" s="4" t="s">
        <v>75</v>
      </c>
      <c r="G60" s="23" t="s">
        <v>498</v>
      </c>
      <c r="H60" s="18">
        <f>0.67*B65</f>
        <v>214992.95</v>
      </c>
      <c r="I60" s="24">
        <f>H60/$B$59</f>
        <v>0.12039822879997671</v>
      </c>
    </row>
    <row r="61" spans="1:9" ht="14" customHeight="1" x14ac:dyDescent="0.35">
      <c r="A61" s="7" t="s">
        <v>248</v>
      </c>
      <c r="B61" s="12">
        <v>92226</v>
      </c>
      <c r="C61" s="4" t="s">
        <v>249</v>
      </c>
      <c r="D61" s="4" t="s">
        <v>250</v>
      </c>
      <c r="E61" s="4" t="s">
        <v>66</v>
      </c>
      <c r="G61" s="23" t="s">
        <v>499</v>
      </c>
      <c r="H61" s="18">
        <f>SUM(H59:H60)</f>
        <v>1023147.95</v>
      </c>
      <c r="I61" s="24">
        <f>SUM(I59:I60)</f>
        <v>0.57297321135566137</v>
      </c>
    </row>
    <row r="62" spans="1:9" x14ac:dyDescent="0.35">
      <c r="A62" s="7" t="s">
        <v>251</v>
      </c>
      <c r="B62" s="12">
        <v>172751</v>
      </c>
      <c r="C62" s="4" t="s">
        <v>252</v>
      </c>
      <c r="D62" s="4" t="s">
        <v>253</v>
      </c>
      <c r="E62" s="4" t="s">
        <v>75</v>
      </c>
      <c r="G62" s="25"/>
      <c r="H62" s="18"/>
      <c r="I62" s="24"/>
    </row>
    <row r="63" spans="1:9" x14ac:dyDescent="0.35">
      <c r="A63" s="7" t="s">
        <v>254</v>
      </c>
      <c r="B63" s="12">
        <v>166241</v>
      </c>
      <c r="C63" s="4" t="s">
        <v>255</v>
      </c>
      <c r="D63" s="4" t="s">
        <v>256</v>
      </c>
      <c r="E63" s="4" t="s">
        <v>66</v>
      </c>
      <c r="G63" s="23" t="s">
        <v>500</v>
      </c>
      <c r="H63" s="18">
        <f>SUM(B60:B65)</f>
        <v>1129040</v>
      </c>
      <c r="I63" s="24">
        <f>H63/$B$59</f>
        <v>0.63227383151087369</v>
      </c>
    </row>
    <row r="64" spans="1:9" x14ac:dyDescent="0.35">
      <c r="A64" s="7" t="s">
        <v>257</v>
      </c>
      <c r="B64" s="12">
        <v>232345</v>
      </c>
      <c r="C64" s="4" t="s">
        <v>258</v>
      </c>
      <c r="D64" s="4" t="s">
        <v>259</v>
      </c>
      <c r="E64" s="4" t="s">
        <v>98</v>
      </c>
      <c r="G64" s="23" t="s">
        <v>501</v>
      </c>
      <c r="H64" s="18">
        <f>3/5*B66</f>
        <v>134941.79999999999</v>
      </c>
      <c r="I64" s="24">
        <f>H64/$B$59</f>
        <v>7.5568774283439041E-2</v>
      </c>
    </row>
    <row r="65" spans="1:9" x14ac:dyDescent="0.35">
      <c r="A65" s="7" t="s">
        <v>260</v>
      </c>
      <c r="B65" s="12">
        <v>320885</v>
      </c>
      <c r="C65" s="4" t="s">
        <v>261</v>
      </c>
      <c r="D65" s="4" t="s">
        <v>262</v>
      </c>
      <c r="E65" s="4" t="s">
        <v>98</v>
      </c>
      <c r="G65" s="25"/>
      <c r="H65" s="18">
        <f>SUM(H63:H64)</f>
        <v>1263981.8</v>
      </c>
      <c r="I65" s="24">
        <f>SUM(I63:I64)</f>
        <v>0.70784260579431268</v>
      </c>
    </row>
    <row r="66" spans="1:9" x14ac:dyDescent="0.35">
      <c r="A66" s="7" t="s">
        <v>263</v>
      </c>
      <c r="B66" s="12">
        <v>224903</v>
      </c>
      <c r="C66" s="4" t="s">
        <v>264</v>
      </c>
      <c r="D66" s="4" t="s">
        <v>265</v>
      </c>
      <c r="E66" s="4" t="s">
        <v>75</v>
      </c>
      <c r="G66" s="25"/>
      <c r="H66" s="18"/>
      <c r="I66" s="24"/>
    </row>
    <row r="67" spans="1:9" x14ac:dyDescent="0.35">
      <c r="A67" s="7" t="s">
        <v>266</v>
      </c>
      <c r="B67" s="12">
        <v>246747</v>
      </c>
      <c r="C67" s="4" t="s">
        <v>267</v>
      </c>
      <c r="D67" s="4" t="s">
        <v>268</v>
      </c>
      <c r="E67" s="4" t="s">
        <v>75</v>
      </c>
      <c r="G67" s="23" t="s">
        <v>502</v>
      </c>
      <c r="H67" s="18">
        <f>H65-H61</f>
        <v>240833.85000000009</v>
      </c>
      <c r="I67" s="24">
        <f>I65-I61</f>
        <v>0.13486939443865131</v>
      </c>
    </row>
    <row r="68" spans="1:9" x14ac:dyDescent="0.35">
      <c r="A68" s="7" t="s">
        <v>269</v>
      </c>
      <c r="B68" s="12">
        <v>92742</v>
      </c>
      <c r="C68" s="4" t="s">
        <v>270</v>
      </c>
      <c r="D68" s="4" t="s">
        <v>250</v>
      </c>
      <c r="E68" s="4" t="s">
        <v>66</v>
      </c>
      <c r="G68" s="25"/>
      <c r="H68" s="18"/>
      <c r="I68" s="24"/>
    </row>
    <row r="69" spans="1:9" x14ac:dyDescent="0.35">
      <c r="A69" s="7" t="s">
        <v>271</v>
      </c>
      <c r="B69" s="12">
        <v>92250</v>
      </c>
      <c r="C69" s="4" t="s">
        <v>272</v>
      </c>
      <c r="D69" s="4" t="s">
        <v>250</v>
      </c>
      <c r="E69" s="4" t="s">
        <v>66</v>
      </c>
      <c r="G69" s="25"/>
      <c r="H69" s="17"/>
      <c r="I69" s="26"/>
    </row>
    <row r="70" spans="1:9" ht="29" x14ac:dyDescent="0.35">
      <c r="A70" s="7" t="s">
        <v>273</v>
      </c>
      <c r="B70" s="4" t="s">
        <v>274</v>
      </c>
      <c r="C70" s="4" t="s">
        <v>275</v>
      </c>
      <c r="D70" s="4" t="s">
        <v>61</v>
      </c>
      <c r="E70" s="4" t="s">
        <v>61</v>
      </c>
      <c r="G70" s="23" t="s">
        <v>503</v>
      </c>
      <c r="H70" s="18">
        <v>240000</v>
      </c>
      <c r="I70" s="26"/>
    </row>
    <row r="71" spans="1:9" ht="29" x14ac:dyDescent="0.35">
      <c r="A71" s="7" t="s">
        <v>276</v>
      </c>
      <c r="B71" s="4" t="s">
        <v>277</v>
      </c>
      <c r="C71" s="4" t="s">
        <v>278</v>
      </c>
      <c r="D71" s="4" t="s">
        <v>61</v>
      </c>
      <c r="E71" s="4" t="s">
        <v>61</v>
      </c>
      <c r="G71" s="23" t="s">
        <v>505</v>
      </c>
      <c r="H71" s="18">
        <f>H70*I67</f>
        <v>32368.654665276314</v>
      </c>
      <c r="I71" s="26"/>
    </row>
    <row r="72" spans="1:9" x14ac:dyDescent="0.35">
      <c r="A72" s="7" t="s">
        <v>279</v>
      </c>
      <c r="B72" s="4" t="s">
        <v>280</v>
      </c>
      <c r="C72" s="4" t="s">
        <v>281</v>
      </c>
      <c r="D72" s="4" t="s">
        <v>282</v>
      </c>
      <c r="E72" s="4" t="s">
        <v>98</v>
      </c>
      <c r="G72" s="23" t="s">
        <v>504</v>
      </c>
      <c r="H72" s="19">
        <f>SUM(H70:H71)</f>
        <v>272368.65466527629</v>
      </c>
      <c r="I72" s="26"/>
    </row>
    <row r="73" spans="1:9" x14ac:dyDescent="0.35">
      <c r="A73" s="8" t="s">
        <v>283</v>
      </c>
      <c r="B73" s="4" t="s">
        <v>284</v>
      </c>
      <c r="C73" s="4" t="s">
        <v>285</v>
      </c>
      <c r="D73" s="4" t="s">
        <v>61</v>
      </c>
      <c r="E73" s="4" t="s">
        <v>61</v>
      </c>
      <c r="G73" s="23" t="s">
        <v>506</v>
      </c>
      <c r="H73" s="17">
        <v>5390</v>
      </c>
      <c r="I73" s="26"/>
    </row>
    <row r="74" spans="1:9" ht="15" thickBot="1" x14ac:dyDescent="0.4">
      <c r="A74" s="7" t="s">
        <v>286</v>
      </c>
      <c r="B74" s="4" t="s">
        <v>287</v>
      </c>
      <c r="C74" s="4" t="s">
        <v>288</v>
      </c>
      <c r="D74" s="4" t="s">
        <v>289</v>
      </c>
      <c r="E74" s="4" t="s">
        <v>75</v>
      </c>
      <c r="G74" s="27" t="s">
        <v>507</v>
      </c>
      <c r="H74" s="28">
        <f>H73/H72</f>
        <v>1.9789355007183065E-2</v>
      </c>
      <c r="I74" s="29"/>
    </row>
    <row r="75" spans="1:9" ht="29" x14ac:dyDescent="0.35">
      <c r="A75" s="8" t="s">
        <v>290</v>
      </c>
      <c r="B75" s="4" t="s">
        <v>291</v>
      </c>
      <c r="C75" s="4" t="s">
        <v>292</v>
      </c>
      <c r="D75" s="4" t="s">
        <v>61</v>
      </c>
      <c r="E75" s="4" t="s">
        <v>61</v>
      </c>
    </row>
    <row r="76" spans="1:9" x14ac:dyDescent="0.35">
      <c r="A76" s="7" t="s">
        <v>293</v>
      </c>
      <c r="B76" s="4" t="s">
        <v>294</v>
      </c>
      <c r="C76" s="4" t="s">
        <v>295</v>
      </c>
      <c r="D76" s="4" t="s">
        <v>296</v>
      </c>
      <c r="E76" s="4" t="s">
        <v>98</v>
      </c>
    </row>
    <row r="77" spans="1:9" ht="29" x14ac:dyDescent="0.35">
      <c r="A77" s="8" t="s">
        <v>297</v>
      </c>
      <c r="B77" s="4" t="s">
        <v>298</v>
      </c>
      <c r="C77" s="4" t="s">
        <v>299</v>
      </c>
      <c r="D77" s="4" t="s">
        <v>61</v>
      </c>
      <c r="E77" s="4" t="s">
        <v>61</v>
      </c>
    </row>
    <row r="78" spans="1:9" ht="29" x14ac:dyDescent="0.35">
      <c r="A78" s="7" t="s">
        <v>300</v>
      </c>
      <c r="B78" s="4" t="s">
        <v>301</v>
      </c>
      <c r="C78" s="4" t="s">
        <v>302</v>
      </c>
      <c r="D78" s="4" t="s">
        <v>303</v>
      </c>
      <c r="E78" s="4" t="s">
        <v>66</v>
      </c>
    </row>
    <row r="79" spans="1:9" ht="29" x14ac:dyDescent="0.35">
      <c r="A79" s="8" t="s">
        <v>304</v>
      </c>
      <c r="B79" s="4" t="s">
        <v>305</v>
      </c>
      <c r="C79" s="4" t="s">
        <v>306</v>
      </c>
      <c r="D79" s="4" t="s">
        <v>61</v>
      </c>
      <c r="E79" s="4" t="s">
        <v>61</v>
      </c>
    </row>
    <row r="80" spans="1:9" ht="29" x14ac:dyDescent="0.35">
      <c r="A80" s="7" t="s">
        <v>307</v>
      </c>
      <c r="B80" s="4" t="s">
        <v>308</v>
      </c>
      <c r="C80" s="4" t="s">
        <v>309</v>
      </c>
      <c r="D80" s="4" t="s">
        <v>310</v>
      </c>
      <c r="E80" s="4" t="s">
        <v>80</v>
      </c>
    </row>
    <row r="81" spans="1:5" ht="29" x14ac:dyDescent="0.35">
      <c r="A81" s="8" t="s">
        <v>311</v>
      </c>
      <c r="B81" s="4" t="s">
        <v>312</v>
      </c>
      <c r="C81" s="4" t="s">
        <v>313</v>
      </c>
      <c r="D81" s="4" t="s">
        <v>61</v>
      </c>
      <c r="E81" s="4" t="s">
        <v>61</v>
      </c>
    </row>
    <row r="82" spans="1:5" ht="29" x14ac:dyDescent="0.35">
      <c r="A82" s="7" t="s">
        <v>314</v>
      </c>
      <c r="B82" s="4" t="s">
        <v>315</v>
      </c>
      <c r="C82" s="4" t="s">
        <v>316</v>
      </c>
      <c r="D82" s="4" t="s">
        <v>317</v>
      </c>
      <c r="E82" s="4" t="s">
        <v>75</v>
      </c>
    </row>
    <row r="83" spans="1:5" x14ac:dyDescent="0.35">
      <c r="A83" s="6" t="s">
        <v>318</v>
      </c>
      <c r="B83" s="4" t="s">
        <v>319</v>
      </c>
      <c r="C83" s="4" t="s">
        <v>320</v>
      </c>
      <c r="D83" s="4" t="s">
        <v>319</v>
      </c>
      <c r="E83" s="4" t="s">
        <v>61</v>
      </c>
    </row>
    <row r="84" spans="1:5" x14ac:dyDescent="0.35">
      <c r="A84" s="7" t="s">
        <v>245</v>
      </c>
      <c r="B84" s="4" t="s">
        <v>321</v>
      </c>
      <c r="C84" s="4" t="s">
        <v>322</v>
      </c>
      <c r="D84" s="4" t="s">
        <v>250</v>
      </c>
      <c r="E84" s="4" t="s">
        <v>75</v>
      </c>
    </row>
    <row r="85" spans="1:5" x14ac:dyDescent="0.35">
      <c r="A85" s="7" t="s">
        <v>248</v>
      </c>
      <c r="B85" s="4" t="s">
        <v>323</v>
      </c>
      <c r="C85" s="4" t="s">
        <v>324</v>
      </c>
      <c r="D85" s="4" t="s">
        <v>325</v>
      </c>
      <c r="E85" s="4" t="s">
        <v>66</v>
      </c>
    </row>
    <row r="86" spans="1:5" x14ac:dyDescent="0.35">
      <c r="A86" s="7" t="s">
        <v>251</v>
      </c>
      <c r="B86" s="4" t="s">
        <v>326</v>
      </c>
      <c r="C86" s="4" t="s">
        <v>327</v>
      </c>
      <c r="D86" s="4" t="s">
        <v>328</v>
      </c>
      <c r="E86" s="4" t="s">
        <v>75</v>
      </c>
    </row>
    <row r="87" spans="1:5" x14ac:dyDescent="0.35">
      <c r="A87" s="7" t="s">
        <v>254</v>
      </c>
      <c r="B87" s="4" t="s">
        <v>329</v>
      </c>
      <c r="C87" s="4" t="s">
        <v>330</v>
      </c>
      <c r="D87" s="4" t="s">
        <v>331</v>
      </c>
      <c r="E87" s="4" t="s">
        <v>66</v>
      </c>
    </row>
    <row r="88" spans="1:5" x14ac:dyDescent="0.35">
      <c r="A88" s="7" t="s">
        <v>257</v>
      </c>
      <c r="B88" s="4" t="s">
        <v>332</v>
      </c>
      <c r="C88" s="4" t="s">
        <v>333</v>
      </c>
      <c r="D88" s="4" t="s">
        <v>334</v>
      </c>
      <c r="E88" s="4" t="s">
        <v>98</v>
      </c>
    </row>
    <row r="89" spans="1:5" x14ac:dyDescent="0.35">
      <c r="A89" s="7" t="s">
        <v>260</v>
      </c>
      <c r="B89" s="4" t="s">
        <v>335</v>
      </c>
      <c r="C89" s="4" t="s">
        <v>336</v>
      </c>
      <c r="D89" s="4" t="s">
        <v>337</v>
      </c>
      <c r="E89" s="4" t="s">
        <v>128</v>
      </c>
    </row>
    <row r="90" spans="1:5" x14ac:dyDescent="0.35">
      <c r="A90" s="7" t="s">
        <v>263</v>
      </c>
      <c r="B90" s="4" t="s">
        <v>338</v>
      </c>
      <c r="C90" s="4" t="s">
        <v>339</v>
      </c>
      <c r="D90" s="4" t="s">
        <v>340</v>
      </c>
      <c r="E90" s="4" t="s">
        <v>98</v>
      </c>
    </row>
    <row r="91" spans="1:5" x14ac:dyDescent="0.35">
      <c r="A91" s="7" t="s">
        <v>266</v>
      </c>
      <c r="B91" s="4" t="s">
        <v>341</v>
      </c>
      <c r="C91" s="4" t="s">
        <v>342</v>
      </c>
      <c r="D91" s="4" t="s">
        <v>343</v>
      </c>
      <c r="E91" s="4" t="s">
        <v>98</v>
      </c>
    </row>
    <row r="92" spans="1:5" x14ac:dyDescent="0.35">
      <c r="A92" s="7" t="s">
        <v>269</v>
      </c>
      <c r="B92" s="4" t="s">
        <v>344</v>
      </c>
      <c r="C92" s="4" t="s">
        <v>345</v>
      </c>
      <c r="D92" s="4" t="s">
        <v>346</v>
      </c>
      <c r="E92" s="4" t="s">
        <v>75</v>
      </c>
    </row>
    <row r="93" spans="1:5" x14ac:dyDescent="0.35">
      <c r="A93" s="7" t="s">
        <v>271</v>
      </c>
      <c r="B93" s="4" t="s">
        <v>347</v>
      </c>
      <c r="C93" s="4" t="s">
        <v>348</v>
      </c>
      <c r="D93" s="4" t="s">
        <v>349</v>
      </c>
      <c r="E93" s="4" t="s">
        <v>75</v>
      </c>
    </row>
    <row r="94" spans="1:5" x14ac:dyDescent="0.35">
      <c r="A94" s="7" t="s">
        <v>350</v>
      </c>
      <c r="B94" s="4" t="s">
        <v>351</v>
      </c>
      <c r="C94" s="4" t="s">
        <v>352</v>
      </c>
      <c r="D94" s="4" t="s">
        <v>61</v>
      </c>
      <c r="E94" s="4" t="s">
        <v>61</v>
      </c>
    </row>
    <row r="95" spans="1:5" x14ac:dyDescent="0.35">
      <c r="A95" s="7" t="s">
        <v>353</v>
      </c>
      <c r="B95" s="4" t="s">
        <v>354</v>
      </c>
      <c r="C95" s="4" t="s">
        <v>355</v>
      </c>
      <c r="D95" s="4" t="s">
        <v>61</v>
      </c>
      <c r="E95" s="4" t="s">
        <v>61</v>
      </c>
    </row>
    <row r="96" spans="1:5" x14ac:dyDescent="0.35">
      <c r="A96" s="6" t="s">
        <v>356</v>
      </c>
      <c r="B96" s="4" t="s">
        <v>357</v>
      </c>
      <c r="C96" s="4" t="s">
        <v>358</v>
      </c>
      <c r="D96" s="4" t="s">
        <v>61</v>
      </c>
      <c r="E96" s="4" t="s">
        <v>61</v>
      </c>
    </row>
    <row r="97" spans="1:5" x14ac:dyDescent="0.35">
      <c r="A97" s="6" t="s">
        <v>359</v>
      </c>
      <c r="B97" s="4" t="s">
        <v>360</v>
      </c>
      <c r="C97" s="4" t="s">
        <v>361</v>
      </c>
      <c r="D97" s="4" t="s">
        <v>360</v>
      </c>
      <c r="E97" s="4" t="s">
        <v>61</v>
      </c>
    </row>
    <row r="98" spans="1:5" ht="29" x14ac:dyDescent="0.35">
      <c r="A98" s="7" t="s">
        <v>362</v>
      </c>
      <c r="B98" s="4" t="s">
        <v>363</v>
      </c>
      <c r="C98" s="4" t="s">
        <v>364</v>
      </c>
      <c r="D98" s="4" t="s">
        <v>61</v>
      </c>
      <c r="E98" s="4" t="s">
        <v>61</v>
      </c>
    </row>
    <row r="99" spans="1:5" ht="29" x14ac:dyDescent="0.35">
      <c r="A99" s="7" t="s">
        <v>365</v>
      </c>
      <c r="B99" s="4" t="s">
        <v>366</v>
      </c>
      <c r="C99" s="4" t="s">
        <v>367</v>
      </c>
      <c r="D99" s="4" t="s">
        <v>61</v>
      </c>
      <c r="E99" s="4" t="s">
        <v>61</v>
      </c>
    </row>
    <row r="100" spans="1:5" ht="29" x14ac:dyDescent="0.35">
      <c r="A100" s="6" t="s">
        <v>368</v>
      </c>
      <c r="B100" s="4" t="s">
        <v>369</v>
      </c>
      <c r="C100" s="4" t="s">
        <v>370</v>
      </c>
      <c r="D100" s="4" t="s">
        <v>61</v>
      </c>
      <c r="E100" s="4" t="s">
        <v>61</v>
      </c>
    </row>
    <row r="101" spans="1:5" ht="43.5" x14ac:dyDescent="0.35">
      <c r="A101" s="6" t="s">
        <v>371</v>
      </c>
      <c r="B101" s="4" t="s">
        <v>372</v>
      </c>
      <c r="C101" s="4" t="s">
        <v>373</v>
      </c>
      <c r="D101" s="4" t="s">
        <v>61</v>
      </c>
      <c r="E101" s="4" t="s">
        <v>61</v>
      </c>
    </row>
    <row r="102" spans="1:5" ht="43.5" x14ac:dyDescent="0.35">
      <c r="A102" s="6" t="s">
        <v>374</v>
      </c>
      <c r="B102" s="4" t="s">
        <v>375</v>
      </c>
      <c r="C102" s="4" t="s">
        <v>376</v>
      </c>
      <c r="D102" s="4" t="s">
        <v>61</v>
      </c>
      <c r="E102" s="4" t="s">
        <v>61</v>
      </c>
    </row>
    <row r="103" spans="1:5" x14ac:dyDescent="0.35">
      <c r="A103" s="4" t="s">
        <v>377</v>
      </c>
    </row>
    <row r="104" spans="1:5" ht="29" x14ac:dyDescent="0.35">
      <c r="A104" s="6" t="s">
        <v>378</v>
      </c>
      <c r="B104" s="4" t="s">
        <v>379</v>
      </c>
      <c r="C104" s="4" t="s">
        <v>380</v>
      </c>
      <c r="D104" s="4" t="s">
        <v>379</v>
      </c>
      <c r="E104" s="4" t="s">
        <v>61</v>
      </c>
    </row>
    <row r="105" spans="1:5" ht="29" x14ac:dyDescent="0.35">
      <c r="A105" s="7" t="s">
        <v>381</v>
      </c>
      <c r="B105" s="4" t="s">
        <v>382</v>
      </c>
      <c r="C105" s="4" t="s">
        <v>383</v>
      </c>
      <c r="D105" s="4" t="s">
        <v>384</v>
      </c>
      <c r="E105" s="4" t="s">
        <v>66</v>
      </c>
    </row>
    <row r="106" spans="1:5" x14ac:dyDescent="0.35">
      <c r="A106" s="8" t="s">
        <v>385</v>
      </c>
      <c r="B106" s="4" t="s">
        <v>386</v>
      </c>
      <c r="C106" s="4" t="s">
        <v>387</v>
      </c>
      <c r="D106" s="4" t="s">
        <v>388</v>
      </c>
      <c r="E106" s="4" t="s">
        <v>128</v>
      </c>
    </row>
    <row r="107" spans="1:5" x14ac:dyDescent="0.35">
      <c r="A107" s="8" t="s">
        <v>389</v>
      </c>
      <c r="B107" s="4" t="s">
        <v>390</v>
      </c>
      <c r="C107" s="4" t="s">
        <v>391</v>
      </c>
      <c r="D107" s="4" t="s">
        <v>392</v>
      </c>
      <c r="E107" s="4" t="s">
        <v>98</v>
      </c>
    </row>
    <row r="108" spans="1:5" x14ac:dyDescent="0.35">
      <c r="A108" s="7" t="s">
        <v>393</v>
      </c>
      <c r="B108" s="4" t="s">
        <v>394</v>
      </c>
      <c r="C108" s="4" t="s">
        <v>395</v>
      </c>
      <c r="D108" s="4" t="s">
        <v>396</v>
      </c>
      <c r="E108" s="4" t="s">
        <v>66</v>
      </c>
    </row>
    <row r="109" spans="1:5" ht="29" x14ac:dyDescent="0.35">
      <c r="A109" s="6" t="s">
        <v>397</v>
      </c>
      <c r="B109" s="4" t="s">
        <v>398</v>
      </c>
      <c r="C109" s="4" t="s">
        <v>399</v>
      </c>
      <c r="D109" s="4" t="s">
        <v>398</v>
      </c>
      <c r="E109" s="4" t="s">
        <v>61</v>
      </c>
    </row>
    <row r="110" spans="1:5" x14ac:dyDescent="0.35">
      <c r="A110" s="7" t="s">
        <v>393</v>
      </c>
      <c r="B110" s="4" t="s">
        <v>400</v>
      </c>
      <c r="C110" s="4" t="s">
        <v>401</v>
      </c>
      <c r="D110" s="4" t="s">
        <v>402</v>
      </c>
      <c r="E110" s="4" t="s">
        <v>128</v>
      </c>
    </row>
    <row r="111" spans="1:5" ht="29" x14ac:dyDescent="0.35">
      <c r="A111" s="6" t="s">
        <v>403</v>
      </c>
      <c r="B111" s="4" t="s">
        <v>404</v>
      </c>
      <c r="C111" s="4" t="s">
        <v>405</v>
      </c>
      <c r="D111" s="4" t="s">
        <v>404</v>
      </c>
      <c r="E111" s="4" t="s">
        <v>61</v>
      </c>
    </row>
    <row r="112" spans="1:5" x14ac:dyDescent="0.35">
      <c r="A112" s="7" t="s">
        <v>406</v>
      </c>
      <c r="B112" s="4" t="s">
        <v>407</v>
      </c>
      <c r="C112" s="4" t="s">
        <v>408</v>
      </c>
      <c r="D112" s="4" t="s">
        <v>407</v>
      </c>
      <c r="E112" s="4" t="s">
        <v>61</v>
      </c>
    </row>
    <row r="113" spans="1:5" x14ac:dyDescent="0.35">
      <c r="A113" s="8" t="s">
        <v>409</v>
      </c>
      <c r="B113" s="4" t="s">
        <v>410</v>
      </c>
      <c r="C113" s="4" t="s">
        <v>411</v>
      </c>
      <c r="D113" s="4" t="s">
        <v>410</v>
      </c>
      <c r="E113" s="4" t="s">
        <v>61</v>
      </c>
    </row>
    <row r="114" spans="1:5" ht="29" x14ac:dyDescent="0.35">
      <c r="A114" s="9" t="s">
        <v>381</v>
      </c>
      <c r="B114" s="4" t="s">
        <v>412</v>
      </c>
      <c r="C114" s="4" t="s">
        <v>413</v>
      </c>
      <c r="D114" s="4" t="s">
        <v>414</v>
      </c>
      <c r="E114" s="4" t="s">
        <v>75</v>
      </c>
    </row>
    <row r="115" spans="1:5" ht="29" x14ac:dyDescent="0.35">
      <c r="A115" s="10" t="s">
        <v>385</v>
      </c>
      <c r="B115" s="4" t="s">
        <v>415</v>
      </c>
      <c r="C115" s="4" t="s">
        <v>416</v>
      </c>
      <c r="D115" s="4" t="s">
        <v>417</v>
      </c>
      <c r="E115" s="4" t="s">
        <v>418</v>
      </c>
    </row>
    <row r="116" spans="1:5" x14ac:dyDescent="0.35">
      <c r="A116" s="10" t="s">
        <v>389</v>
      </c>
      <c r="B116" s="4" t="s">
        <v>419</v>
      </c>
      <c r="C116" s="4" t="s">
        <v>420</v>
      </c>
      <c r="D116" s="4" t="s">
        <v>421</v>
      </c>
      <c r="E116" s="4" t="s">
        <v>98</v>
      </c>
    </row>
    <row r="117" spans="1:5" ht="29" x14ac:dyDescent="0.35">
      <c r="A117" s="9" t="s">
        <v>393</v>
      </c>
      <c r="B117" s="4" t="s">
        <v>422</v>
      </c>
      <c r="C117" s="4" t="s">
        <v>423</v>
      </c>
      <c r="D117" s="4" t="s">
        <v>424</v>
      </c>
      <c r="E117" s="4" t="s">
        <v>75</v>
      </c>
    </row>
    <row r="118" spans="1:5" x14ac:dyDescent="0.35">
      <c r="A118" s="8" t="s">
        <v>425</v>
      </c>
      <c r="B118" s="4" t="s">
        <v>426</v>
      </c>
      <c r="C118" s="4" t="s">
        <v>427</v>
      </c>
      <c r="D118" s="4" t="s">
        <v>426</v>
      </c>
      <c r="E118" s="4" t="s">
        <v>61</v>
      </c>
    </row>
    <row r="119" spans="1:5" ht="29" x14ac:dyDescent="0.35">
      <c r="A119" s="9" t="s">
        <v>381</v>
      </c>
      <c r="B119" s="4" t="s">
        <v>428</v>
      </c>
      <c r="C119" s="4" t="s">
        <v>429</v>
      </c>
      <c r="D119" s="4" t="s">
        <v>430</v>
      </c>
      <c r="E119" s="4" t="s">
        <v>431</v>
      </c>
    </row>
    <row r="120" spans="1:5" ht="29" x14ac:dyDescent="0.35">
      <c r="A120" s="10" t="s">
        <v>385</v>
      </c>
      <c r="B120" s="4" t="s">
        <v>432</v>
      </c>
      <c r="C120" s="4" t="s">
        <v>433</v>
      </c>
      <c r="D120" s="4" t="s">
        <v>434</v>
      </c>
      <c r="E120" s="4" t="s">
        <v>435</v>
      </c>
    </row>
    <row r="121" spans="1:5" x14ac:dyDescent="0.35">
      <c r="A121" s="10" t="s">
        <v>389</v>
      </c>
      <c r="B121" s="4" t="s">
        <v>436</v>
      </c>
      <c r="C121" s="4" t="s">
        <v>437</v>
      </c>
      <c r="D121" s="4" t="s">
        <v>438</v>
      </c>
      <c r="E121" s="4" t="s">
        <v>439</v>
      </c>
    </row>
    <row r="122" spans="1:5" ht="29" x14ac:dyDescent="0.35">
      <c r="A122" s="9" t="s">
        <v>393</v>
      </c>
      <c r="B122" s="4" t="s">
        <v>440</v>
      </c>
      <c r="C122" s="4" t="s">
        <v>441</v>
      </c>
      <c r="D122" s="4" t="s">
        <v>442</v>
      </c>
      <c r="E122" s="4" t="s">
        <v>431</v>
      </c>
    </row>
    <row r="123" spans="1:5" x14ac:dyDescent="0.35">
      <c r="A123" s="7" t="s">
        <v>443</v>
      </c>
      <c r="B123" s="4" t="s">
        <v>444</v>
      </c>
      <c r="C123" s="4" t="s">
        <v>445</v>
      </c>
      <c r="D123" s="4" t="s">
        <v>444</v>
      </c>
      <c r="E123" s="4" t="s">
        <v>61</v>
      </c>
    </row>
    <row r="124" spans="1:5" ht="29" x14ac:dyDescent="0.35">
      <c r="A124" s="8" t="s">
        <v>381</v>
      </c>
      <c r="B124" s="4" t="s">
        <v>446</v>
      </c>
      <c r="C124" s="4" t="s">
        <v>447</v>
      </c>
      <c r="D124" s="4" t="s">
        <v>448</v>
      </c>
      <c r="E124" s="4" t="s">
        <v>418</v>
      </c>
    </row>
    <row r="125" spans="1:5" ht="29" x14ac:dyDescent="0.35">
      <c r="A125" s="9" t="s">
        <v>385</v>
      </c>
      <c r="B125" s="4" t="s">
        <v>449</v>
      </c>
      <c r="C125" s="4" t="s">
        <v>450</v>
      </c>
      <c r="D125" s="4" t="s">
        <v>451</v>
      </c>
      <c r="E125" s="4" t="s">
        <v>452</v>
      </c>
    </row>
    <row r="126" spans="1:5" x14ac:dyDescent="0.35">
      <c r="A126" s="9" t="s">
        <v>389</v>
      </c>
      <c r="B126" s="4" t="s">
        <v>453</v>
      </c>
      <c r="C126" s="4" t="s">
        <v>454</v>
      </c>
      <c r="D126" s="4" t="s">
        <v>455</v>
      </c>
      <c r="E126" s="4" t="s">
        <v>452</v>
      </c>
    </row>
    <row r="127" spans="1:5" x14ac:dyDescent="0.35">
      <c r="A127" s="8" t="s">
        <v>393</v>
      </c>
      <c r="B127" s="4" t="s">
        <v>456</v>
      </c>
      <c r="C127" s="4" t="s">
        <v>457</v>
      </c>
      <c r="D127" s="4" t="s">
        <v>458</v>
      </c>
      <c r="E127" s="4" t="s">
        <v>418</v>
      </c>
    </row>
    <row r="128" spans="1:5" ht="58" x14ac:dyDescent="0.35">
      <c r="A128" s="4" t="s">
        <v>459</v>
      </c>
    </row>
    <row r="129" spans="1:5" x14ac:dyDescent="0.35">
      <c r="A129" s="6" t="s">
        <v>460</v>
      </c>
      <c r="B129" s="4" t="s">
        <v>61</v>
      </c>
      <c r="C129" s="4" t="s">
        <v>61</v>
      </c>
      <c r="D129" s="4" t="s">
        <v>461</v>
      </c>
      <c r="E129" s="4" t="s">
        <v>98</v>
      </c>
    </row>
    <row r="130" spans="1:5" ht="29" x14ac:dyDescent="0.35">
      <c r="A130" s="7" t="s">
        <v>462</v>
      </c>
      <c r="B130" s="4" t="s">
        <v>61</v>
      </c>
      <c r="C130" s="4" t="s">
        <v>61</v>
      </c>
      <c r="D130" s="4" t="s">
        <v>463</v>
      </c>
      <c r="E130" s="4" t="s">
        <v>464</v>
      </c>
    </row>
    <row r="131" spans="1:5" ht="43.5" x14ac:dyDescent="0.35">
      <c r="A131" s="8" t="s">
        <v>465</v>
      </c>
      <c r="B131" s="4" t="s">
        <v>61</v>
      </c>
      <c r="C131" s="4" t="s">
        <v>61</v>
      </c>
      <c r="D131" s="4" t="s">
        <v>466</v>
      </c>
      <c r="E131" s="4" t="s">
        <v>467</v>
      </c>
    </row>
    <row r="132" spans="1:5" x14ac:dyDescent="0.35">
      <c r="A132" s="7" t="s">
        <v>468</v>
      </c>
      <c r="B132" s="4" t="s">
        <v>61</v>
      </c>
      <c r="C132" s="4" t="s">
        <v>61</v>
      </c>
      <c r="D132" s="4" t="s">
        <v>180</v>
      </c>
      <c r="E132" s="4" t="s">
        <v>75</v>
      </c>
    </row>
    <row r="133" spans="1:5" ht="29" x14ac:dyDescent="0.35">
      <c r="A133" s="8" t="s">
        <v>462</v>
      </c>
      <c r="B133" s="4" t="s">
        <v>61</v>
      </c>
      <c r="C133" s="4" t="s">
        <v>61</v>
      </c>
      <c r="D133" s="4" t="s">
        <v>469</v>
      </c>
      <c r="E133" s="4" t="s">
        <v>470</v>
      </c>
    </row>
    <row r="134" spans="1:5" ht="43.5" x14ac:dyDescent="0.35">
      <c r="A134" s="9" t="s">
        <v>465</v>
      </c>
      <c r="B134" s="4" t="s">
        <v>61</v>
      </c>
      <c r="C134" s="4" t="s">
        <v>61</v>
      </c>
      <c r="D134" s="4" t="s">
        <v>180</v>
      </c>
      <c r="E134" s="4" t="s">
        <v>471</v>
      </c>
    </row>
    <row r="135" spans="1:5" ht="43.5" x14ac:dyDescent="0.35">
      <c r="A135" s="7" t="s">
        <v>472</v>
      </c>
      <c r="B135" s="4" t="s">
        <v>61</v>
      </c>
      <c r="C135" s="4" t="s">
        <v>61</v>
      </c>
      <c r="D135" s="4" t="s">
        <v>473</v>
      </c>
      <c r="E135" s="4" t="s">
        <v>474</v>
      </c>
    </row>
    <row r="136" spans="1:5" ht="29" x14ac:dyDescent="0.35">
      <c r="A136" s="8" t="s">
        <v>462</v>
      </c>
      <c r="B136" s="4" t="s">
        <v>61</v>
      </c>
      <c r="C136" s="4" t="s">
        <v>61</v>
      </c>
      <c r="D136" s="4" t="s">
        <v>475</v>
      </c>
      <c r="E136" s="4" t="s">
        <v>467</v>
      </c>
    </row>
    <row r="137" spans="1:5" ht="43.5" x14ac:dyDescent="0.35">
      <c r="A137" s="9" t="s">
        <v>465</v>
      </c>
      <c r="B137" s="4" t="s">
        <v>61</v>
      </c>
      <c r="C137" s="4" t="s">
        <v>61</v>
      </c>
      <c r="D137" s="4" t="s">
        <v>476</v>
      </c>
      <c r="E137" s="4" t="s">
        <v>477</v>
      </c>
    </row>
    <row r="138" spans="1:5" x14ac:dyDescent="0.35">
      <c r="A138" s="6" t="s">
        <v>478</v>
      </c>
      <c r="B138" s="4" t="s">
        <v>61</v>
      </c>
      <c r="C138" s="4" t="s">
        <v>61</v>
      </c>
      <c r="D138" s="4" t="s">
        <v>479</v>
      </c>
      <c r="E138" s="4" t="s">
        <v>98</v>
      </c>
    </row>
    <row r="139" spans="1:5" x14ac:dyDescent="0.35">
      <c r="A139" s="7" t="s">
        <v>480</v>
      </c>
      <c r="B139" s="4" t="s">
        <v>61</v>
      </c>
      <c r="C139" s="4" t="s">
        <v>61</v>
      </c>
      <c r="D139" s="4" t="s">
        <v>481</v>
      </c>
      <c r="E139" s="4" t="s">
        <v>452</v>
      </c>
    </row>
    <row r="140" spans="1:5" ht="29" x14ac:dyDescent="0.35">
      <c r="A140" s="8" t="s">
        <v>482</v>
      </c>
      <c r="B140" s="4" t="s">
        <v>61</v>
      </c>
      <c r="C140" s="4" t="s">
        <v>61</v>
      </c>
      <c r="D140" s="4" t="s">
        <v>483</v>
      </c>
      <c r="E140" s="4" t="s">
        <v>452</v>
      </c>
    </row>
    <row r="141" spans="1:5" ht="29" x14ac:dyDescent="0.35">
      <c r="A141" s="9" t="s">
        <v>484</v>
      </c>
      <c r="B141" s="4" t="s">
        <v>61</v>
      </c>
      <c r="C141" s="4" t="s">
        <v>61</v>
      </c>
      <c r="D141" s="4" t="s">
        <v>485</v>
      </c>
      <c r="E141" s="4" t="s">
        <v>474</v>
      </c>
    </row>
    <row r="142" spans="1:5" ht="29" x14ac:dyDescent="0.35">
      <c r="A142" s="9" t="s">
        <v>486</v>
      </c>
      <c r="B142" s="4" t="s">
        <v>61</v>
      </c>
      <c r="C142" s="4" t="s">
        <v>61</v>
      </c>
      <c r="D142" s="4" t="s">
        <v>487</v>
      </c>
      <c r="E142" s="4" t="s">
        <v>452</v>
      </c>
    </row>
    <row r="143" spans="1:5" x14ac:dyDescent="0.35">
      <c r="A143" s="7" t="s">
        <v>488</v>
      </c>
      <c r="B143" s="4" t="s">
        <v>61</v>
      </c>
      <c r="C143" s="4" t="s">
        <v>61</v>
      </c>
      <c r="D143" s="4" t="s">
        <v>159</v>
      </c>
      <c r="E143" s="4" t="s">
        <v>75</v>
      </c>
    </row>
    <row r="144" spans="1:5" x14ac:dyDescent="0.35">
      <c r="A144" s="8" t="s">
        <v>489</v>
      </c>
      <c r="B144" s="4" t="s">
        <v>61</v>
      </c>
      <c r="C144" s="4" t="s">
        <v>61</v>
      </c>
      <c r="D144" s="4" t="s">
        <v>490</v>
      </c>
      <c r="E144" s="4" t="s">
        <v>98</v>
      </c>
    </row>
    <row r="145" spans="1:5" x14ac:dyDescent="0.35">
      <c r="A145" s="8" t="s">
        <v>491</v>
      </c>
      <c r="B145" s="4" t="s">
        <v>61</v>
      </c>
      <c r="C145" s="4" t="s">
        <v>61</v>
      </c>
      <c r="D145" s="4" t="s">
        <v>334</v>
      </c>
      <c r="E145" s="4" t="s">
        <v>418</v>
      </c>
    </row>
    <row r="146" spans="1:5" x14ac:dyDescent="0.35">
      <c r="A146" s="7" t="s">
        <v>492</v>
      </c>
      <c r="B146" s="4" t="s">
        <v>61</v>
      </c>
      <c r="C146" s="4" t="s">
        <v>61</v>
      </c>
      <c r="D146" s="4" t="s">
        <v>493</v>
      </c>
      <c r="E146" s="4" t="s">
        <v>128</v>
      </c>
    </row>
    <row r="147" spans="1:5" ht="29" x14ac:dyDescent="0.35">
      <c r="A147" s="7" t="s">
        <v>494</v>
      </c>
      <c r="B147" s="4" t="s">
        <v>61</v>
      </c>
      <c r="C147" s="4" t="s">
        <v>61</v>
      </c>
      <c r="D147" s="4" t="s">
        <v>495</v>
      </c>
      <c r="E147" s="4" t="s">
        <v>496</v>
      </c>
    </row>
  </sheetData>
  <mergeCells count="1">
    <mergeCell ref="B1:E1"/>
  </mergeCells>
  <printOptions gridLines="1"/>
  <pageMargins left="0.7" right="0.7" top="0.75" bottom="0.75" header="0.3" footer="0.3"/>
  <pageSetup pageOrder="overThenDown" orientation="landscape"/>
  <headerFooter>
    <oddHeader>&amp;LTable: ACSDP1Y2021.DP03</oddHeader>
    <oddFooter>&amp;L&amp;Bdata.census.gov&amp;B | Measuring America's People, Places, and Economy &amp;R&amp;P</oddFooter>
    <evenHeader>&amp;LTable: ACSDP1Y2021.DP03</evenHeader>
    <evenFooter>&amp;L&amp;Bdata.census.gov&amp;B | Measuring America's People, Places, and Economy &amp;R&amp;P</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58427FD0CC4444B87AB1CF5C8D52EB" ma:contentTypeVersion="17" ma:contentTypeDescription="Create a new document." ma:contentTypeScope="" ma:versionID="8b905537234f0b3c0e5016c2b437e144">
  <xsd:schema xmlns:xsd="http://www.w3.org/2001/XMLSchema" xmlns:xs="http://www.w3.org/2001/XMLSchema" xmlns:p="http://schemas.microsoft.com/office/2006/metadata/properties" xmlns:ns2="173c2605-4b7d-457e-8dba-1d57dca954fb" xmlns:ns3="2546f5b2-04f2-4a0e-9993-466f4f9aad71" targetNamespace="http://schemas.microsoft.com/office/2006/metadata/properties" ma:root="true" ma:fieldsID="e0e09c77e22475511d249008e34951e2" ns2:_="" ns3:_="">
    <xsd:import namespace="173c2605-4b7d-457e-8dba-1d57dca954fb"/>
    <xsd:import namespace="2546f5b2-04f2-4a0e-9993-466f4f9aad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3c2605-4b7d-457e-8dba-1d57dca95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e670ea6-2f79-449f-ac2a-ce9deb4e7c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46f5b2-04f2-4a0e-9993-466f4f9aad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54d66dc-3591-49a4-96e5-0b2840783e5f}" ma:internalName="TaxCatchAll" ma:showField="CatchAllData" ma:web="2546f5b2-04f2-4a0e-9993-466f4f9aad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B7095D-2B79-4CD5-A815-B81B60486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3c2605-4b7d-457e-8dba-1d57dca954fb"/>
    <ds:schemaRef ds:uri="2546f5b2-04f2-4a0e-9993-466f4f9aad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6CA95B-8405-4FB1-92D4-3DC3934C20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Data</vt:lpstr>
      <vt:lpstr>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2023-07-11T16:09:16Z</dcterms:created>
  <dcterms:modified xsi:type="dcterms:W3CDTF">2023-07-14T13:54:43Z</dcterms:modified>
</cp:coreProperties>
</file>