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filterPrivacy="1"/>
  <xr:revisionPtr revIDLastSave="2" documentId="8_{77719170-CE76-4CE2-8F2B-FD39B49FFDD8}" xr6:coauthVersionLast="47" xr6:coauthVersionMax="47" xr10:uidLastSave="{EBC0CF9A-35FB-451C-A178-37810870396C}"/>
  <bookViews>
    <workbookView xWindow="-28920" yWindow="-5475" windowWidth="29040" windowHeight="15840" activeTab="1" xr2:uid="{00000000-000D-0000-FFFF-FFFF00000000}"/>
  </bookViews>
  <sheets>
    <sheet name="Information" sheetId="1" r:id="rId1"/>
    <sheet name="Data" sheetId="2" r:id="rId2"/>
  </sheets>
  <definedNames>
    <definedName name="_xlnm.Print_Titles" localSheetId="1">Data!$A:$A,Data!$1:$2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74" i="2" l="1"/>
  <c r="H72" i="2"/>
  <c r="I64" i="2"/>
  <c r="I63" i="2"/>
  <c r="I65" i="2" s="1"/>
  <c r="H65" i="2"/>
  <c r="H64" i="2"/>
  <c r="H63" i="2"/>
  <c r="I59" i="2"/>
  <c r="H60" i="2"/>
  <c r="H61" i="2" s="1"/>
  <c r="H67" i="2" s="1"/>
  <c r="H59" i="2"/>
  <c r="I60" i="2" l="1"/>
  <c r="I61" i="2" s="1"/>
  <c r="I67" i="2" s="1"/>
  <c r="H71" i="2" s="1"/>
</calcChain>
</file>

<file path=xl/sharedStrings.xml><?xml version="1.0" encoding="utf-8"?>
<sst xmlns="http://schemas.openxmlformats.org/spreadsheetml/2006/main" count="778" uniqueCount="508">
  <si>
    <t>SELECTED ECONOMIC CHARACTERISTICS</t>
  </si>
  <si>
    <t>Note: The table shown may have been modified by user selections. Some information may be missing.</t>
  </si>
  <si>
    <t>DATA NOTES</t>
  </si>
  <si>
    <t/>
  </si>
  <si>
    <t>TABLE ID:</t>
  </si>
  <si>
    <t>DP03</t>
  </si>
  <si>
    <t>SURVEY/PROGRAM:</t>
  </si>
  <si>
    <t>American Community Survey</t>
  </si>
  <si>
    <t>VINTAGE:</t>
  </si>
  <si>
    <t>2021</t>
  </si>
  <si>
    <t>DATASET:</t>
  </si>
  <si>
    <t>ACSDP1Y2021</t>
  </si>
  <si>
    <t>PRODUCT:</t>
  </si>
  <si>
    <t>ACS 1-Year Estimates Data Profiles</t>
  </si>
  <si>
    <t>UNIVERSE:</t>
  </si>
  <si>
    <t>None</t>
  </si>
  <si>
    <t>FTP URL:</t>
  </si>
  <si>
    <t>API URL:</t>
  </si>
  <si>
    <t>https://api.census.gov/data/2021/acs/acs1/profile</t>
  </si>
  <si>
    <t>USER SELECTIONS</t>
  </si>
  <si>
    <t>TABLES</t>
  </si>
  <si>
    <t>GEOS</t>
  </si>
  <si>
    <t>Kentucky</t>
  </si>
  <si>
    <t>EXCLUDED COLUMNS</t>
  </si>
  <si>
    <t>APPLIED FILTERS</t>
  </si>
  <si>
    <t>APPLIED SORTS</t>
  </si>
  <si>
    <t>PIVOT &amp; GROUPING</t>
  </si>
  <si>
    <t>PIVOT COLUMNS</t>
  </si>
  <si>
    <t>PIVOT MODE</t>
  </si>
  <si>
    <t>Off</t>
  </si>
  <si>
    <t>ROW GROUPS</t>
  </si>
  <si>
    <t>VALUE COLUMNS</t>
  </si>
  <si>
    <t>WEB ADDRESS</t>
  </si>
  <si>
    <t>https://data.census.gov/table?q=DP03&amp;g=040XX00US21&amp;tid=ACSDP1Y2021.DP03</t>
  </si>
  <si>
    <t>TABLE NOTES</t>
  </si>
  <si>
    <t>Although the American Community Survey (ACS) produces population, demographic and housing unit estimates, it is the Census Bureau's Population Estimates Program that produces and disseminates the official estimates of the population for the nation, states, counties, cities, and towns and estimates of housing units for states and counties.</t>
  </si>
  <si>
    <t>Supporting documentation on code lists, subject definitions, data accuracy, and statistical testing can be found on the American Community Survey website in the Technical Documentation section.
Sample size and data quality measures (including coverage rates, allocation rates, and response rates) can be found on the American Community Survey website in the Methodology section.</t>
  </si>
  <si>
    <t>Source: U.S. Census Bureau, 2021 American Community Survey 1-Year Estimates</t>
  </si>
  <si>
    <t>Data are based on a sample and are subject to sampling variability. The degree of uncertainty for an estimate arising from sampling variability is represented through the use of a margin of error. The value shown here is the 90 percent margin of error. The margin of error can be interpreted roughly as providing a 90 percent probability that the interval defined by the estimate minus the margin of error and the estimate plus the margin of error (the lower and upper confidence bounds) contains the true value. In addition to sampling variability, the ACS estimates are subject to nonsampling error (for a discussion of nonsampling variability, see ACS Technical Documentation). The effect of nonsampling error is not represented in these tables.</t>
  </si>
  <si>
    <t>Employment and unemployment estimates may vary from the official labor force data released by the Bureau of Labor Statistics because of differences in survey design and data collection. For guidance on differences in employment and unemployment estimates from different sources go to Labor Force Guidance.</t>
  </si>
  <si>
    <t>Workers include members of the Armed Forces and civilians who were at work last week.</t>
  </si>
  <si>
    <t>Industry titles and their 4-digit codes are based on the 2017 North American Industry Classification System. The Industry categories adhere to the guidelines issued in Clarification Memorandum No. 2, "NAICS Alternate Aggregation Structure for Use By U.S. Statistical Agencies," issued by the Office of Management and Budget.</t>
  </si>
  <si>
    <t>Occupation titles and their 4-digit codes are based on the 2018 Standard Occupational Classification.</t>
  </si>
  <si>
    <t>Logical coverage edits applying a rules-based assignment of Medicaid, Medicare and military health coverage were added as of 2009 -- please see https://www.census.gov/library/working-papers/2010/demo/coverage_edits_final.html for more details. Select geographies of 2008 data comparable to the 2009 and later tables are available at https://www.census.gov/data/tables/time-series/acs/1-year-re-run-health-insurance.html. The health insurance coverage category names were modified in 2010. See https://www.census.gov/topics/health/health-insurance/about/glossary.html#par_textimage_18 for a list of the insurance type definitions.</t>
  </si>
  <si>
    <t>Beginning in 2017, selected variable categories were updated, including age-categories, income-to-poverty ratio (IPR) categories, and the age universe for certain employment and education variables. See user note entitled "Health Insurance Table Updates" for further details.</t>
  </si>
  <si>
    <t>The categories for relationship to householder were revised in 2019. For more information see Revisions to the Relationship to Household item.</t>
  </si>
  <si>
    <t>In 2019, methodological changes were made to the class of worker question. These changes involved modifications to the question wording, the category wording, and the visual format of the categories on the questionnaire. The format for the class of worker categories are now listed under the headings "Private Sector Employee," "Government Employee," and "Self-Employed or Other." Additionally, the category of Active Duty was added as one of the response categories under the "Government Employee" section for the mail questionnaire. For more detailed information about the 2019 changes, see the 2016 American Community Survey Content Test Report for Class of Worker located at  http://www.census.gov/library/working-papers/2017/acs/2017_Martinez_01.html.</t>
  </si>
  <si>
    <t>Beginning in data year 2019, respondents to the Weeks Worked question provided an integer value for the number of weeks worked. For data years 2008 through 2018, respondents selected a category corresponding to the number of weeks worked.</t>
  </si>
  <si>
    <t>The 2021 American Community Survey (ACS) data generally reflect the March 2020 Office of Management and Budget (OMB) delineations of metropolitan and micropolitan statistical areas. In certain instances the names, codes, and boundaries of the principal cities shown in ACS tables may differ from the OMB delineations due to differences in the effective dates of the geographic entities.</t>
  </si>
  <si>
    <t>Estimates of urban and rural populations, housing units, and characteristics reflect boundaries of urban areas defined based on Census 2010 data. As a result, data for urban and rural areas from the ACS do not necessarily reflect the results of ongoing urbanization.</t>
  </si>
  <si>
    <t>Explanation of Symbols:- The estimate could not be computed because there were an insufficient number of sample observations. For a ratio of medians estimate, one or both of the median estimates falls in the lowest interval or highest interval of an open-ended distribution. For a 5-year median estimate, the margin of error associated with a median was larger than the median itself.N The estimate or margin of error cannot be displayed because there were an insufficient number of sample cases in the selected geographic area. (X) The estimate or margin of error is not applicable or not available.median- The median falls in the lowest interval of an open-ended distribution (for example "2,500-")median+ The median falls in the highest interval of an open-ended distribution (for example "250,000+").** The margin of error could not be computed because there were an insufficient number of sample observations.*** The margin of error could not be computed because the median falls in the lowest interval or highest interval of an open-ended distribution.***** A margin of error is not appropriate because the corresponding estimate is controlled to an independent population or housing estimate. Effectively, the corresponding estimate has no sampling error and the margin of error may be treated as zero.</t>
  </si>
  <si>
    <t>COLUMN NOTES</t>
  </si>
  <si>
    <t>Label</t>
  </si>
  <si>
    <t>Estimate</t>
  </si>
  <si>
    <t>Margin of Error</t>
  </si>
  <si>
    <t>Percent</t>
  </si>
  <si>
    <t>Percent Margin of Error</t>
  </si>
  <si>
    <t>EMPLOYMENT STATUS</t>
  </si>
  <si>
    <t>Population 16 years and over</t>
  </si>
  <si>
    <t>3,612,858</t>
  </si>
  <si>
    <t>±4,632</t>
  </si>
  <si>
    <t>(X)</t>
  </si>
  <si>
    <t>In labor force</t>
  </si>
  <si>
    <t>2,125,669</t>
  </si>
  <si>
    <t>±12,432</t>
  </si>
  <si>
    <t>58.8%</t>
  </si>
  <si>
    <t>±0.3</t>
  </si>
  <si>
    <t>Civilian labor force</t>
  </si>
  <si>
    <t>2,106,986</t>
  </si>
  <si>
    <t>±12,371</t>
  </si>
  <si>
    <t>58.3%</t>
  </si>
  <si>
    <t>Employed</t>
  </si>
  <si>
    <t>1,992,331</t>
  </si>
  <si>
    <t>±13,865</t>
  </si>
  <si>
    <t>55.1%</t>
  </si>
  <si>
    <t>±0.4</t>
  </si>
  <si>
    <t>Unemployed</t>
  </si>
  <si>
    <t>114,655</t>
  </si>
  <si>
    <t>±6,662</t>
  </si>
  <si>
    <t>3.2%</t>
  </si>
  <si>
    <t>±0.2</t>
  </si>
  <si>
    <t>Armed Forces</t>
  </si>
  <si>
    <t>18,683</t>
  </si>
  <si>
    <t>±2,185</t>
  </si>
  <si>
    <t>0.5%</t>
  </si>
  <si>
    <t>±0.1</t>
  </si>
  <si>
    <t>Not in labor force</t>
  </si>
  <si>
    <t>1,487,189</t>
  </si>
  <si>
    <t>±12,496</t>
  </si>
  <si>
    <t>41.2%</t>
  </si>
  <si>
    <t>Unemployment Rate</t>
  </si>
  <si>
    <t>5.4%</t>
  </si>
  <si>
    <t>Females 16 years and over</t>
  </si>
  <si>
    <t>1,843,421</t>
  </si>
  <si>
    <t>±4,032</t>
  </si>
  <si>
    <t>1,007,880</t>
  </si>
  <si>
    <t>±9,642</t>
  </si>
  <si>
    <t>54.7%</t>
  </si>
  <si>
    <t>±0.5</t>
  </si>
  <si>
    <t>1,005,868</t>
  </si>
  <si>
    <t>±9,660</t>
  </si>
  <si>
    <t>54.6%</t>
  </si>
  <si>
    <t>955,281</t>
  </si>
  <si>
    <t>±9,283</t>
  </si>
  <si>
    <t>51.8%</t>
  </si>
  <si>
    <t>Own children of the householder under 6 years</t>
  </si>
  <si>
    <t>297,816</t>
  </si>
  <si>
    <t>±5,200</t>
  </si>
  <si>
    <t>All parents in family in labor force</t>
  </si>
  <si>
    <t>190,680</t>
  </si>
  <si>
    <t>±7,714</t>
  </si>
  <si>
    <t>64.0%</t>
  </si>
  <si>
    <t>±2.3</t>
  </si>
  <si>
    <t>Own children of the householder 6 to 17 years</t>
  </si>
  <si>
    <t>635,309</t>
  </si>
  <si>
    <t>±6,335</t>
  </si>
  <si>
    <t>433,934</t>
  </si>
  <si>
    <t>±10,663</t>
  </si>
  <si>
    <t>68.3%</t>
  </si>
  <si>
    <t>±1.5</t>
  </si>
  <si>
    <t>COMMUTING TO WORK</t>
  </si>
  <si>
    <t>Workers 16 years and over</t>
  </si>
  <si>
    <t>1,962,428</t>
  </si>
  <si>
    <t>±14,468</t>
  </si>
  <si>
    <t>Car, truck, or van -- drove alone</t>
  </si>
  <si>
    <t>1,499,718</t>
  </si>
  <si>
    <t>±15,455</t>
  </si>
  <si>
    <t>76.4%</t>
  </si>
  <si>
    <t>±0.6</t>
  </si>
  <si>
    <t>Car, truck, or van -- carpooled</t>
  </si>
  <si>
    <t>165,325</t>
  </si>
  <si>
    <t>±7,934</t>
  </si>
  <si>
    <t>8.4%</t>
  </si>
  <si>
    <t>Public transportation (excluding taxicab)</t>
  </si>
  <si>
    <t>10,497</t>
  </si>
  <si>
    <t>±1,878</t>
  </si>
  <si>
    <t>Walked</t>
  </si>
  <si>
    <t>39,511</t>
  </si>
  <si>
    <t>±2,843</t>
  </si>
  <si>
    <t>2.0%</t>
  </si>
  <si>
    <t>Other means</t>
  </si>
  <si>
    <t>22,668</t>
  </si>
  <si>
    <t>±2,770</t>
  </si>
  <si>
    <t>1.2%</t>
  </si>
  <si>
    <t>Worked from home</t>
  </si>
  <si>
    <t>224,709</t>
  </si>
  <si>
    <t>±9,301</t>
  </si>
  <si>
    <t>11.5%</t>
  </si>
  <si>
    <t>Mean travel time to work (minutes)</t>
  </si>
  <si>
    <t>23.6</t>
  </si>
  <si>
    <t>OCCUPATION</t>
  </si>
  <si>
    <t>Civilian employed population 16 years and over</t>
  </si>
  <si>
    <t>Management, business, science, and arts occupations</t>
  </si>
  <si>
    <t>738,568</t>
  </si>
  <si>
    <t>±12,394</t>
  </si>
  <si>
    <t>37.1%</t>
  </si>
  <si>
    <t>Service occupations</t>
  </si>
  <si>
    <t>294,491</t>
  </si>
  <si>
    <t>±10,446</t>
  </si>
  <si>
    <t>14.8%</t>
  </si>
  <si>
    <t>Sales and office occupations</t>
  </si>
  <si>
    <t>406,303</t>
  </si>
  <si>
    <t>±10,533</t>
  </si>
  <si>
    <t>20.4%</t>
  </si>
  <si>
    <t>Natural resources, construction, and maintenance occupations</t>
  </si>
  <si>
    <t>168,853</t>
  </si>
  <si>
    <t>±6,607</t>
  </si>
  <si>
    <t>8.5%</t>
  </si>
  <si>
    <t>Production, transportation, and material moving occupations</t>
  </si>
  <si>
    <t>384,116</t>
  </si>
  <si>
    <t>±9,719</t>
  </si>
  <si>
    <t>19.3%</t>
  </si>
  <si>
    <t>INDUSTRY</t>
  </si>
  <si>
    <t>Agriculture, forestry, fishing and hunting, and mining</t>
  </si>
  <si>
    <t>34,116</t>
  </si>
  <si>
    <t>±3,047</t>
  </si>
  <si>
    <t>1.7%</t>
  </si>
  <si>
    <t>Construction</t>
  </si>
  <si>
    <t>123,318</t>
  </si>
  <si>
    <t>±5,433</t>
  </si>
  <si>
    <t>6.2%</t>
  </si>
  <si>
    <t>Manufacturing</t>
  </si>
  <si>
    <t>286,268</t>
  </si>
  <si>
    <t>±11,492</t>
  </si>
  <si>
    <t>14.4%</t>
  </si>
  <si>
    <t>Wholesale trade</t>
  </si>
  <si>
    <t>39,557</t>
  </si>
  <si>
    <t>±3,812</t>
  </si>
  <si>
    <t>Retail trade</t>
  </si>
  <si>
    <t>245,217</t>
  </si>
  <si>
    <t>±9,910</t>
  </si>
  <si>
    <t>12.3%</t>
  </si>
  <si>
    <t>Transportation and warehousing, and utilities</t>
  </si>
  <si>
    <t>140,162</t>
  </si>
  <si>
    <t>±8,103</t>
  </si>
  <si>
    <t>7.0%</t>
  </si>
  <si>
    <t>Information</t>
  </si>
  <si>
    <t>25,771</t>
  </si>
  <si>
    <t>±2,943</t>
  </si>
  <si>
    <t>1.3%</t>
  </si>
  <si>
    <t>Finance and insurance, and real estate and rental and leasing</t>
  </si>
  <si>
    <t>114,995</t>
  </si>
  <si>
    <t>±5,754</t>
  </si>
  <si>
    <t>5.8%</t>
  </si>
  <si>
    <t>Professional, scientific, and management, and administrative and waste management services</t>
  </si>
  <si>
    <t>180,627</t>
  </si>
  <si>
    <t>±8,105</t>
  </si>
  <si>
    <t>9.1%</t>
  </si>
  <si>
    <t>Educational services, and health care and social assistance</t>
  </si>
  <si>
    <t>473,295</t>
  </si>
  <si>
    <t>±12,811</t>
  </si>
  <si>
    <t>23.8%</t>
  </si>
  <si>
    <t>Arts, entertainment, and recreation, and accommodation and food services</t>
  </si>
  <si>
    <t>149,142</t>
  </si>
  <si>
    <t>±7,317</t>
  </si>
  <si>
    <t>7.5%</t>
  </si>
  <si>
    <t>Other services, except public administration</t>
  </si>
  <si>
    <t>93,410</t>
  </si>
  <si>
    <t>±4,932</t>
  </si>
  <si>
    <t>4.7%</t>
  </si>
  <si>
    <t>Public administration</t>
  </si>
  <si>
    <t>86,453</t>
  </si>
  <si>
    <t>±5,755</t>
  </si>
  <si>
    <t>4.3%</t>
  </si>
  <si>
    <t>CLASS OF WORKER</t>
  </si>
  <si>
    <t>Private wage and salary workers</t>
  </si>
  <si>
    <t>1,595,623</t>
  </si>
  <si>
    <t>±15,134</t>
  </si>
  <si>
    <t>80.1%</t>
  </si>
  <si>
    <t>Government workers</t>
  </si>
  <si>
    <t>285,198</t>
  </si>
  <si>
    <t>±10,190</t>
  </si>
  <si>
    <t>14.3%</t>
  </si>
  <si>
    <t>Self-employed in own not incorporated business workers</t>
  </si>
  <si>
    <t>106,513</t>
  </si>
  <si>
    <t>±5,642</t>
  </si>
  <si>
    <t>5.3%</t>
  </si>
  <si>
    <t>Unpaid family workers</t>
  </si>
  <si>
    <t>4,997</t>
  </si>
  <si>
    <t>±1,377</t>
  </si>
  <si>
    <t>0.3%</t>
  </si>
  <si>
    <t>INCOME AND BENEFITS (IN 2021 INFLATION-ADJUSTED DOLLARS)</t>
  </si>
  <si>
    <t>Total households</t>
  </si>
  <si>
    <t>1,785,682</t>
  </si>
  <si>
    <t>±8,799</t>
  </si>
  <si>
    <t>Less than $10,000</t>
  </si>
  <si>
    <t>±6,529</t>
  </si>
  <si>
    <t>8.1%</t>
  </si>
  <si>
    <t>$10,000 to $14,999</t>
  </si>
  <si>
    <t>±5,460</t>
  </si>
  <si>
    <t>5.2%</t>
  </si>
  <si>
    <t>$15,000 to $24,999</t>
  </si>
  <si>
    <t>±6,757</t>
  </si>
  <si>
    <t>9.7%</t>
  </si>
  <si>
    <t>$25,000 to $34,999</t>
  </si>
  <si>
    <t>±5,668</t>
  </si>
  <si>
    <t>9.3%</t>
  </si>
  <si>
    <t>$35,000 to $49,999</t>
  </si>
  <si>
    <t>±8,030</t>
  </si>
  <si>
    <t>13.0%</t>
  </si>
  <si>
    <t>$50,000 to $74,999</t>
  </si>
  <si>
    <t>±8,903</t>
  </si>
  <si>
    <t>18.0%</t>
  </si>
  <si>
    <t>$75,000 to $99,999</t>
  </si>
  <si>
    <t>±7,610</t>
  </si>
  <si>
    <t>12.6%</t>
  </si>
  <si>
    <t>$100,000 to $149,999</t>
  </si>
  <si>
    <t>±6,977</t>
  </si>
  <si>
    <t>13.8%</t>
  </si>
  <si>
    <t>$150,000 to $199,999</t>
  </si>
  <si>
    <t>±4,937</t>
  </si>
  <si>
    <t>$200,000 or more</t>
  </si>
  <si>
    <t>±4,746</t>
  </si>
  <si>
    <t>Median household income (dollars)</t>
  </si>
  <si>
    <t>55,573</t>
  </si>
  <si>
    <t>±701</t>
  </si>
  <si>
    <t>Mean household income (dollars)</t>
  </si>
  <si>
    <t>76,234</t>
  </si>
  <si>
    <t>±1,000</t>
  </si>
  <si>
    <t>With earnings</t>
  </si>
  <si>
    <t>1,296,901</t>
  </si>
  <si>
    <t>±11,731</t>
  </si>
  <si>
    <t>72.6%</t>
  </si>
  <si>
    <t>Mean earnings (dollars)</t>
  </si>
  <si>
    <t>78,539</t>
  </si>
  <si>
    <t>±1,241</t>
  </si>
  <si>
    <t>With Social Security</t>
  </si>
  <si>
    <t>613,490</t>
  </si>
  <si>
    <t>±6,908</t>
  </si>
  <si>
    <t>34.4%</t>
  </si>
  <si>
    <t>Mean Social Security income (dollars)</t>
  </si>
  <si>
    <t>19,893</t>
  </si>
  <si>
    <t>±227</t>
  </si>
  <si>
    <t>With retirement income</t>
  </si>
  <si>
    <t>459,132</t>
  </si>
  <si>
    <t>±8,537</t>
  </si>
  <si>
    <t>25.7%</t>
  </si>
  <si>
    <t>Mean retirement income (dollars)</t>
  </si>
  <si>
    <t>25,616</t>
  </si>
  <si>
    <t>±904</t>
  </si>
  <si>
    <t>With Supplemental Security Income</t>
  </si>
  <si>
    <t>131,819</t>
  </si>
  <si>
    <t>±5,097</t>
  </si>
  <si>
    <t>7.4%</t>
  </si>
  <si>
    <t>Mean Supplemental Security Income (dollars)</t>
  </si>
  <si>
    <t>9,605</t>
  </si>
  <si>
    <t>±305</t>
  </si>
  <si>
    <t>With cash public assistance income</t>
  </si>
  <si>
    <t>38,527</t>
  </si>
  <si>
    <t>±3,304</t>
  </si>
  <si>
    <t>2.2%</t>
  </si>
  <si>
    <t>Mean cash public assistance income (dollars)</t>
  </si>
  <si>
    <t>4,384</t>
  </si>
  <si>
    <t>±470</t>
  </si>
  <si>
    <t>With Food Stamp/SNAP benefits in the past 12 months</t>
  </si>
  <si>
    <t>254,134</t>
  </si>
  <si>
    <t>±7,001</t>
  </si>
  <si>
    <t>14.2%</t>
  </si>
  <si>
    <t>Families</t>
  </si>
  <si>
    <t>1,159,532</t>
  </si>
  <si>
    <t>±12,501</t>
  </si>
  <si>
    <t>59,901</t>
  </si>
  <si>
    <t>±4,497</t>
  </si>
  <si>
    <t>33,869</t>
  </si>
  <si>
    <t>±3,321</t>
  </si>
  <si>
    <t>2.9%</t>
  </si>
  <si>
    <t>84,127</t>
  </si>
  <si>
    <t>±4,421</t>
  </si>
  <si>
    <t>7.3%</t>
  </si>
  <si>
    <t>87,989</t>
  </si>
  <si>
    <t>±3,901</t>
  </si>
  <si>
    <t>7.6%</t>
  </si>
  <si>
    <t>135,852</t>
  </si>
  <si>
    <t>±6,235</t>
  </si>
  <si>
    <t>11.7%</t>
  </si>
  <si>
    <t>221,132</t>
  </si>
  <si>
    <t>±7,688</t>
  </si>
  <si>
    <t>19.1%</t>
  </si>
  <si>
    <t>170,953</t>
  </si>
  <si>
    <t>±6,028</t>
  </si>
  <si>
    <t>14.7%</t>
  </si>
  <si>
    <t>203,915</t>
  </si>
  <si>
    <t>±6,629</t>
  </si>
  <si>
    <t>17.6%</t>
  </si>
  <si>
    <t>81,748</t>
  </si>
  <si>
    <t>±4,528</t>
  </si>
  <si>
    <t>7.1%</t>
  </si>
  <si>
    <t>80,046</t>
  </si>
  <si>
    <t>±4,169</t>
  </si>
  <si>
    <t>6.9%</t>
  </si>
  <si>
    <t>Median family income (dollars)</t>
  </si>
  <si>
    <t>70,060</t>
  </si>
  <si>
    <t>±773</t>
  </si>
  <si>
    <t>Mean family income (dollars)</t>
  </si>
  <si>
    <t>90,106</t>
  </si>
  <si>
    <t>±1,184</t>
  </si>
  <si>
    <t>Per capita income (dollars)</t>
  </si>
  <si>
    <t>30,728</t>
  </si>
  <si>
    <t>±382</t>
  </si>
  <si>
    <t>Nonfamily households</t>
  </si>
  <si>
    <t>626,150</t>
  </si>
  <si>
    <t>±12,889</t>
  </si>
  <si>
    <t>Median nonfamily income (dollars)</t>
  </si>
  <si>
    <t>32,452</t>
  </si>
  <si>
    <t>±859</t>
  </si>
  <si>
    <t>Mean nonfamily income (dollars)</t>
  </si>
  <si>
    <t>47,032</t>
  </si>
  <si>
    <t>±1,729</t>
  </si>
  <si>
    <t>Median earnings for workers (dollars)</t>
  </si>
  <si>
    <t>34,928</t>
  </si>
  <si>
    <t>±515</t>
  </si>
  <si>
    <t>Median earnings for male full-time, year-round workers (dollars)</t>
  </si>
  <si>
    <t>51,842</t>
  </si>
  <si>
    <t>±389</t>
  </si>
  <si>
    <t>Median earnings for female full-time, year-round workers (dollars)</t>
  </si>
  <si>
    <t>40,991</t>
  </si>
  <si>
    <t>±407</t>
  </si>
  <si>
    <t>HEALTH INSURANCE COVERAGE</t>
  </si>
  <si>
    <t>Civilian noninstitutionalized population</t>
  </si>
  <si>
    <t>4,428,392</t>
  </si>
  <si>
    <t>±2,186</t>
  </si>
  <si>
    <t>With health insurance coverage</t>
  </si>
  <si>
    <t>4,177,605</t>
  </si>
  <si>
    <t>±14,047</t>
  </si>
  <si>
    <t>94.3%</t>
  </si>
  <si>
    <t>With private health insurance</t>
  </si>
  <si>
    <t>2,782,026</t>
  </si>
  <si>
    <t>±26,097</t>
  </si>
  <si>
    <t>62.8%</t>
  </si>
  <si>
    <t>With public coverage</t>
  </si>
  <si>
    <t>2,012,128</t>
  </si>
  <si>
    <t>±21,463</t>
  </si>
  <si>
    <t>45.4%</t>
  </si>
  <si>
    <t>No health insurance coverage</t>
  </si>
  <si>
    <t>250,787</t>
  </si>
  <si>
    <t>±13,873</t>
  </si>
  <si>
    <t>5.7%</t>
  </si>
  <si>
    <t>Civilian noninstitutionalized population under 19 years</t>
  </si>
  <si>
    <t>1,072,962</t>
  </si>
  <si>
    <t>±3,717</t>
  </si>
  <si>
    <t>42,690</t>
  </si>
  <si>
    <t>±6,072</t>
  </si>
  <si>
    <t>4.0%</t>
  </si>
  <si>
    <t>Civilian noninstitutionalized population 19 to 64 years</t>
  </si>
  <si>
    <t>2,605,525</t>
  </si>
  <si>
    <t>±5,023</t>
  </si>
  <si>
    <t>In labor force:</t>
  </si>
  <si>
    <t>1,918,835</t>
  </si>
  <si>
    <t>±11,843</t>
  </si>
  <si>
    <t>Employed:</t>
  </si>
  <si>
    <t>1,820,635</t>
  </si>
  <si>
    <t>±12,535</t>
  </si>
  <si>
    <t>1,690,082</t>
  </si>
  <si>
    <t>±14,203</t>
  </si>
  <si>
    <t>92.8%</t>
  </si>
  <si>
    <t>1,449,656</t>
  </si>
  <si>
    <t>±14,798</t>
  </si>
  <si>
    <t>79.6%</t>
  </si>
  <si>
    <t>±0.7</t>
  </si>
  <si>
    <t>312,520</t>
  </si>
  <si>
    <t>±10,015</t>
  </si>
  <si>
    <t>17.2%</t>
  </si>
  <si>
    <t>130,553</t>
  </si>
  <si>
    <t>±8,166</t>
  </si>
  <si>
    <t>7.2%</t>
  </si>
  <si>
    <t>Unemployed:</t>
  </si>
  <si>
    <t>98,200</t>
  </si>
  <si>
    <t>±6,066</t>
  </si>
  <si>
    <t>79,500</t>
  </si>
  <si>
    <t>±5,038</t>
  </si>
  <si>
    <t>81.0%</t>
  </si>
  <si>
    <t>±2.5</t>
  </si>
  <si>
    <t>32,372</t>
  </si>
  <si>
    <t>±3,422</t>
  </si>
  <si>
    <t>33.0%</t>
  </si>
  <si>
    <t>±3.0</t>
  </si>
  <si>
    <t>50,610</t>
  </si>
  <si>
    <t>±3,948</t>
  </si>
  <si>
    <t>51.5%</t>
  </si>
  <si>
    <t>±2.8</t>
  </si>
  <si>
    <t>18,700</t>
  </si>
  <si>
    <t>±2,863</t>
  </si>
  <si>
    <t>19.0%</t>
  </si>
  <si>
    <t>Not in labor force:</t>
  </si>
  <si>
    <t>686,690</t>
  </si>
  <si>
    <t>±11,093</t>
  </si>
  <si>
    <t>630,662</t>
  </si>
  <si>
    <t>±11,888</t>
  </si>
  <si>
    <t>91.8%</t>
  </si>
  <si>
    <t>275,033</t>
  </si>
  <si>
    <t>±9,222</t>
  </si>
  <si>
    <t>40.1%</t>
  </si>
  <si>
    <t>±1.2</t>
  </si>
  <si>
    <t>409,745</t>
  </si>
  <si>
    <t>±11,556</t>
  </si>
  <si>
    <t>59.7%</t>
  </si>
  <si>
    <t>56,028</t>
  </si>
  <si>
    <t>±4,465</t>
  </si>
  <si>
    <t>8.2%</t>
  </si>
  <si>
    <t>PERCENTAGE OF FAMILIES AND PEOPLE WHOSE INCOME IN THE PAST 12 MONTHS IS BELOW THE POVERTY LEVEL</t>
  </si>
  <si>
    <t>All families</t>
  </si>
  <si>
    <t>12.2%</t>
  </si>
  <si>
    <t>With related children of the householder under 18 years</t>
  </si>
  <si>
    <t>18.8%</t>
  </si>
  <si>
    <t>±1.0</t>
  </si>
  <si>
    <t>With related children of the householder under 5 years only</t>
  </si>
  <si>
    <t>18.3%</t>
  </si>
  <si>
    <t>±2.4</t>
  </si>
  <si>
    <t>Married couple families</t>
  </si>
  <si>
    <t>8.0%</t>
  </si>
  <si>
    <t>±0.8</t>
  </si>
  <si>
    <t>±1.6</t>
  </si>
  <si>
    <t>Families with female householder, no spouse present</t>
  </si>
  <si>
    <t>33.1%</t>
  </si>
  <si>
    <t>±1.8</t>
  </si>
  <si>
    <t>43.1%</t>
  </si>
  <si>
    <t>47.6%</t>
  </si>
  <si>
    <t>±6.8</t>
  </si>
  <si>
    <t>All people</t>
  </si>
  <si>
    <t>16.5%</t>
  </si>
  <si>
    <t>Under 18 years</t>
  </si>
  <si>
    <t>22.1%</t>
  </si>
  <si>
    <t>Related children of the householder under 18 years</t>
  </si>
  <si>
    <t>21.6%</t>
  </si>
  <si>
    <t>Related children of the householder under 5 years</t>
  </si>
  <si>
    <t>24.1%</t>
  </si>
  <si>
    <t>Related children of the householder 5 to 17 years</t>
  </si>
  <si>
    <t>20.7%</t>
  </si>
  <si>
    <t>18 years and over</t>
  </si>
  <si>
    <t>18 to 64 years</t>
  </si>
  <si>
    <t>15.7%</t>
  </si>
  <si>
    <t>65 years and over</t>
  </si>
  <si>
    <t>People in families</t>
  </si>
  <si>
    <t>13.3%</t>
  </si>
  <si>
    <t>Unrelated individuals 15 years and over</t>
  </si>
  <si>
    <t>29.6%</t>
  </si>
  <si>
    <t>±0.9</t>
  </si>
  <si>
    <t>Less than $50k</t>
  </si>
  <si>
    <t>2/3 of $50k-$75k</t>
  </si>
  <si>
    <t>Estimated below $60,000</t>
  </si>
  <si>
    <t>Less than $75k</t>
  </si>
  <si>
    <t>3/5 of $75k to $99,999k</t>
  </si>
  <si>
    <t>Increase 200% to 300%</t>
  </si>
  <si>
    <t>HH &gt; 200% FPL</t>
  </si>
  <si>
    <t>HH &gt; 300% FPL</t>
  </si>
  <si>
    <t>200% FPL &gt; HH &gt; 300% FPL</t>
  </si>
  <si>
    <t>Annual Participation</t>
  </si>
  <si>
    <t>% per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</si>
</sst>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0.0%"/>
  </numFmts>
  <fonts count="4" x14ac:knownFonts="1">
    <font>
      <sz val="11"/>
      <color theme="1"/>
      <name val="Calibri"/>
      <family val="2"/>
      <scheme val="minor"/>
    </font>
    <font>
      <b/>
      <sz val="16"/>
      <name val="Calibri"/>
    </font>
    <font>
      <b/>
      <sz val="11"/>
      <name val="Calibri"/>
    </font>
    <font>
      <sz val="11"/>
      <color theme="1"/>
      <name val="Calibri"/>
      <family val="2"/>
      <scheme val="minor"/>
    </font>
  </fonts>
  <fills count="3">
    <fill>
      <patternFill patternType="none"/>
    </fill>
    <fill>
      <patternFill patternType="gray125"/>
    </fill>
    <fill>
      <patternFill patternType="solid">
        <fgColor theme="6" tint="0.39997558519241921"/>
        <bgColor indexed="64"/>
      </patternFill>
    </fill>
  </fills>
  <borders count="11">
    <border>
      <left/>
      <right/>
      <top/>
      <bottom/>
      <diagonal/>
    </border>
    <border>
      <left/>
      <right/>
      <top style="medium">
        <color auto="1"/>
      </top>
      <bottom style="medium">
        <color auto="1"/>
      </bottom>
      <diagonal/>
    </border>
    <border>
      <left style="thin">
        <color auto="1"/>
      </left>
      <right style="thin">
        <color auto="1"/>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s>
  <cellStyleXfs count="3">
    <xf numFmtId="0" fontId="0" fillId="0" borderId="0"/>
    <xf numFmtId="43" fontId="3" fillId="0" borderId="0" applyFont="0" applyFill="0" applyBorder="0" applyAlignment="0" applyProtection="0"/>
    <xf numFmtId="9" fontId="3" fillId="0" borderId="0" applyFont="0" applyFill="0" applyBorder="0" applyAlignment="0" applyProtection="0"/>
  </cellStyleXfs>
  <cellXfs count="30">
    <xf numFmtId="0" fontId="0" fillId="0" borderId="0" xfId="0"/>
    <xf numFmtId="0" fontId="0" fillId="0" borderId="0" xfId="0" applyAlignment="1">
      <alignment vertical="top" wrapText="1"/>
    </xf>
    <xf numFmtId="0" fontId="0" fillId="0" borderId="1" xfId="0" applyBorder="1"/>
    <xf numFmtId="0" fontId="2" fillId="0" borderId="0" xfId="0" applyFont="1" applyAlignment="1">
      <alignment vertical="top" wrapText="1"/>
    </xf>
    <xf numFmtId="0" fontId="0" fillId="0" borderId="0" xfId="0" applyAlignment="1">
      <alignment wrapText="1"/>
    </xf>
    <xf numFmtId="0" fontId="2" fillId="0" borderId="2" xfId="0" applyFont="1" applyBorder="1" applyAlignment="1">
      <alignment horizontal="left" vertical="center" wrapText="1" indent="1"/>
    </xf>
    <xf numFmtId="0" fontId="0" fillId="0" borderId="0" xfId="0" applyAlignment="1">
      <alignment wrapText="1" indent="1"/>
    </xf>
    <xf numFmtId="0" fontId="0" fillId="0" borderId="0" xfId="0" applyAlignment="1">
      <alignment wrapText="1" indent="2"/>
    </xf>
    <xf numFmtId="0" fontId="0" fillId="0" borderId="0" xfId="0" applyAlignment="1">
      <alignment wrapText="1" indent="3"/>
    </xf>
    <xf numFmtId="0" fontId="0" fillId="0" borderId="0" xfId="0" applyAlignment="1">
      <alignment wrapText="1" indent="4"/>
    </xf>
    <xf numFmtId="0" fontId="0" fillId="0" borderId="0" xfId="0" applyAlignment="1">
      <alignment wrapText="1" indent="5"/>
    </xf>
    <xf numFmtId="164" fontId="0" fillId="2" borderId="0" xfId="1" applyNumberFormat="1" applyFont="1" applyFill="1" applyAlignment="1">
      <alignment wrapText="1"/>
    </xf>
    <xf numFmtId="164" fontId="0" fillId="0" borderId="0" xfId="1" applyNumberFormat="1" applyFont="1" applyAlignment="1">
      <alignment wrapText="1"/>
    </xf>
    <xf numFmtId="0" fontId="1" fillId="0" borderId="1" xfId="0" applyFont="1" applyBorder="1" applyAlignment="1">
      <alignment horizontal="center" vertical="center" wrapText="1" shrinkToFit="1"/>
    </xf>
    <xf numFmtId="0" fontId="0" fillId="0" borderId="0" xfId="0" applyAlignment="1">
      <alignment vertical="top" wrapText="1"/>
    </xf>
    <xf numFmtId="0" fontId="2" fillId="0" borderId="0" xfId="0" applyFont="1"/>
    <xf numFmtId="0" fontId="2" fillId="0" borderId="2" xfId="0" applyFont="1" applyBorder="1" applyAlignment="1">
      <alignment horizontal="left" vertical="center" wrapText="1" indent="1"/>
    </xf>
    <xf numFmtId="0" fontId="0" fillId="0" borderId="2" xfId="0" applyBorder="1"/>
    <xf numFmtId="164" fontId="0" fillId="0" borderId="2" xfId="1" applyNumberFormat="1" applyFont="1" applyBorder="1" applyAlignment="1">
      <alignment wrapText="1"/>
    </xf>
    <xf numFmtId="164" fontId="0" fillId="0" borderId="2" xfId="0" applyNumberFormat="1" applyBorder="1"/>
    <xf numFmtId="0" fontId="0" fillId="0" borderId="3" xfId="0" applyBorder="1"/>
    <xf numFmtId="0" fontId="0" fillId="0" borderId="4" xfId="0" applyBorder="1"/>
    <xf numFmtId="0" fontId="0" fillId="0" borderId="5" xfId="0" applyBorder="1"/>
    <xf numFmtId="0" fontId="0" fillId="0" borderId="6" xfId="0" applyBorder="1" applyAlignment="1">
      <alignment wrapText="1"/>
    </xf>
    <xf numFmtId="10" fontId="0" fillId="0" borderId="7" xfId="2" applyNumberFormat="1" applyFont="1" applyBorder="1"/>
    <xf numFmtId="0" fontId="0" fillId="0" borderId="6" xfId="0" applyBorder="1"/>
    <xf numFmtId="0" fontId="0" fillId="0" borderId="7" xfId="0" applyBorder="1"/>
    <xf numFmtId="0" fontId="0" fillId="0" borderId="8" xfId="0" applyBorder="1" applyAlignment="1">
      <alignment wrapText="1"/>
    </xf>
    <xf numFmtId="165" fontId="0" fillId="0" borderId="9" xfId="2" applyNumberFormat="1" applyFont="1" applyBorder="1"/>
    <xf numFmtId="0" fontId="0" fillId="0" borderId="10" xfId="0" applyBorder="1"/>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about:blank" TargetMode="External"/></Relationships>

</file>

<file path=xl/drawings/drawing1.xml><?xml version="1.0" encoding="utf-8"?>
<xdr:wsDr xmlns:xdr="http://schemas.openxmlformats.org/drawingml/2006/spreadsheetDrawing" xmlns:a="http://schemas.openxmlformats.org/drawingml/2006/main">
  <xdr:oneCellAnchor>
    <xdr:from>
      <xdr:col>2</xdr:col>
      <xdr:colOff>95999</xdr:colOff>
      <xdr:row>0</xdr:row>
      <xdr:rowOff>125999</xdr:rowOff>
    </xdr:from>
    <xdr:ext cx="1228725" cy="476250"/>
    <xdr:pic>
      <xdr:nvPicPr>
        <xdr:cNvPr id="2" name="Picture 1">
          <a:hlinkClick xmlns:r="http://schemas.openxmlformats.org/officeDocument/2006/relationships" r:id="rId1" tooltip="https://data.census.gov"/>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cstate="print"/>
        <a:stretch>
          <a:fillRect/>
        </a:stretch>
      </xdr:blipFill>
      <xdr:spPr>
        <a:xfrm>
          <a:off x="0" y="0"/>
          <a:ext cx="0" cy="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51"/>
  <sheetViews>
    <sheetView workbookViewId="0"/>
  </sheetViews>
  <sheetFormatPr defaultRowHeight="14.5" x14ac:dyDescent="0.35"/>
  <cols>
    <col min="1" max="1" width="25" style="1" customWidth="1"/>
    <col min="2" max="2" width="80" style="1" customWidth="1"/>
    <col min="3" max="3" width="20" customWidth="1"/>
  </cols>
  <sheetData>
    <row r="1" spans="1:3" ht="40" customHeight="1" x14ac:dyDescent="0.35">
      <c r="A1" s="13" t="s">
        <v>0</v>
      </c>
      <c r="B1" s="13"/>
      <c r="C1" s="2"/>
    </row>
    <row r="2" spans="1:3" x14ac:dyDescent="0.35">
      <c r="A2" s="14"/>
      <c r="B2" s="14"/>
      <c r="C2" s="14"/>
    </row>
    <row r="3" spans="1:3" x14ac:dyDescent="0.35">
      <c r="A3" s="15" t="s">
        <v>1</v>
      </c>
      <c r="B3" s="15"/>
      <c r="C3" s="15"/>
    </row>
    <row r="4" spans="1:3" x14ac:dyDescent="0.35">
      <c r="A4" s="14"/>
      <c r="B4" s="14"/>
      <c r="C4" s="14"/>
    </row>
    <row r="5" spans="1:3" ht="10.65" customHeight="1" x14ac:dyDescent="0.35">
      <c r="A5" s="3" t="s">
        <v>2</v>
      </c>
      <c r="B5" s="14" t="s">
        <v>3</v>
      </c>
      <c r="C5" s="14"/>
    </row>
    <row r="6" spans="1:3" ht="10.65" customHeight="1" x14ac:dyDescent="0.35">
      <c r="A6" s="1" t="s">
        <v>4</v>
      </c>
      <c r="B6" s="14" t="s">
        <v>5</v>
      </c>
      <c r="C6" s="14"/>
    </row>
    <row r="7" spans="1:3" ht="10.65" customHeight="1" x14ac:dyDescent="0.35">
      <c r="A7" s="1" t="s">
        <v>6</v>
      </c>
      <c r="B7" s="14" t="s">
        <v>7</v>
      </c>
      <c r="C7" s="14"/>
    </row>
    <row r="8" spans="1:3" ht="10.65" customHeight="1" x14ac:dyDescent="0.35">
      <c r="A8" s="1" t="s">
        <v>8</v>
      </c>
      <c r="B8" s="14" t="s">
        <v>9</v>
      </c>
      <c r="C8" s="14"/>
    </row>
    <row r="9" spans="1:3" ht="10.65" customHeight="1" x14ac:dyDescent="0.35">
      <c r="A9" s="1" t="s">
        <v>10</v>
      </c>
      <c r="B9" s="14" t="s">
        <v>11</v>
      </c>
      <c r="C9" s="14"/>
    </row>
    <row r="10" spans="1:3" ht="10.65" customHeight="1" x14ac:dyDescent="0.35">
      <c r="A10" s="1" t="s">
        <v>12</v>
      </c>
      <c r="B10" s="14" t="s">
        <v>13</v>
      </c>
      <c r="C10" s="14"/>
    </row>
    <row r="11" spans="1:3" ht="10.65" customHeight="1" x14ac:dyDescent="0.35">
      <c r="A11" s="1" t="s">
        <v>14</v>
      </c>
      <c r="B11" s="14" t="s">
        <v>15</v>
      </c>
      <c r="C11" s="14"/>
    </row>
    <row r="12" spans="1:3" ht="10.65" customHeight="1" x14ac:dyDescent="0.35">
      <c r="A12" s="1" t="s">
        <v>16</v>
      </c>
      <c r="B12" s="14" t="s">
        <v>15</v>
      </c>
      <c r="C12" s="14"/>
    </row>
    <row r="13" spans="1:3" ht="10.65" customHeight="1" x14ac:dyDescent="0.35">
      <c r="A13" s="1" t="s">
        <v>17</v>
      </c>
      <c r="B13" s="14" t="s">
        <v>18</v>
      </c>
      <c r="C13" s="14"/>
    </row>
    <row r="14" spans="1:3" x14ac:dyDescent="0.35">
      <c r="A14" s="14"/>
      <c r="B14" s="14"/>
      <c r="C14" s="14"/>
    </row>
    <row r="15" spans="1:3" ht="10.65" customHeight="1" x14ac:dyDescent="0.35">
      <c r="A15" s="3" t="s">
        <v>19</v>
      </c>
      <c r="B15" s="14" t="s">
        <v>3</v>
      </c>
      <c r="C15" s="14"/>
    </row>
    <row r="16" spans="1:3" ht="10.65" customHeight="1" x14ac:dyDescent="0.35">
      <c r="A16" s="1" t="s">
        <v>20</v>
      </c>
      <c r="B16" s="14" t="s">
        <v>5</v>
      </c>
      <c r="C16" s="14"/>
    </row>
    <row r="17" spans="1:3" ht="10.65" customHeight="1" x14ac:dyDescent="0.35">
      <c r="A17" s="1" t="s">
        <v>21</v>
      </c>
      <c r="B17" s="14" t="s">
        <v>22</v>
      </c>
      <c r="C17" s="14"/>
    </row>
    <row r="18" spans="1:3" x14ac:dyDescent="0.35">
      <c r="A18" s="14"/>
      <c r="B18" s="14"/>
      <c r="C18" s="14"/>
    </row>
    <row r="19" spans="1:3" ht="10.65" customHeight="1" x14ac:dyDescent="0.35">
      <c r="A19" s="3" t="s">
        <v>23</v>
      </c>
      <c r="B19" s="14" t="s">
        <v>15</v>
      </c>
      <c r="C19" s="14"/>
    </row>
    <row r="20" spans="1:3" x14ac:dyDescent="0.35">
      <c r="A20" s="14"/>
      <c r="B20" s="14"/>
      <c r="C20" s="14"/>
    </row>
    <row r="21" spans="1:3" ht="10.65" customHeight="1" x14ac:dyDescent="0.35">
      <c r="A21" s="3" t="s">
        <v>24</v>
      </c>
      <c r="B21" s="14" t="s">
        <v>15</v>
      </c>
      <c r="C21" s="14"/>
    </row>
    <row r="22" spans="1:3" x14ac:dyDescent="0.35">
      <c r="A22" s="14"/>
      <c r="B22" s="14"/>
      <c r="C22" s="14"/>
    </row>
    <row r="23" spans="1:3" ht="10.65" customHeight="1" x14ac:dyDescent="0.35">
      <c r="A23" s="3" t="s">
        <v>25</v>
      </c>
      <c r="B23" s="14" t="s">
        <v>15</v>
      </c>
      <c r="C23" s="14"/>
    </row>
    <row r="24" spans="1:3" x14ac:dyDescent="0.35">
      <c r="A24" s="14"/>
      <c r="B24" s="14"/>
      <c r="C24" s="14"/>
    </row>
    <row r="25" spans="1:3" ht="10.65" customHeight="1" x14ac:dyDescent="0.35">
      <c r="A25" s="3" t="s">
        <v>26</v>
      </c>
      <c r="B25" s="14" t="s">
        <v>3</v>
      </c>
      <c r="C25" s="14"/>
    </row>
    <row r="26" spans="1:3" ht="10.65" customHeight="1" x14ac:dyDescent="0.35">
      <c r="A26" s="1" t="s">
        <v>27</v>
      </c>
      <c r="B26" s="14" t="s">
        <v>15</v>
      </c>
      <c r="C26" s="14"/>
    </row>
    <row r="27" spans="1:3" ht="10.65" customHeight="1" x14ac:dyDescent="0.35">
      <c r="A27" s="1" t="s">
        <v>28</v>
      </c>
      <c r="B27" s="14" t="s">
        <v>29</v>
      </c>
      <c r="C27" s="14"/>
    </row>
    <row r="28" spans="1:3" ht="10.65" customHeight="1" x14ac:dyDescent="0.35">
      <c r="A28" s="1" t="s">
        <v>30</v>
      </c>
      <c r="B28" s="14" t="s">
        <v>15</v>
      </c>
      <c r="C28" s="14"/>
    </row>
    <row r="29" spans="1:3" ht="10.65" customHeight="1" x14ac:dyDescent="0.35">
      <c r="A29" s="1" t="s">
        <v>31</v>
      </c>
      <c r="B29" s="14" t="s">
        <v>15</v>
      </c>
      <c r="C29" s="14"/>
    </row>
    <row r="30" spans="1:3" x14ac:dyDescent="0.35">
      <c r="A30" s="14"/>
      <c r="B30" s="14"/>
      <c r="C30" s="14"/>
    </row>
    <row r="31" spans="1:3" ht="21.4" customHeight="1" x14ac:dyDescent="0.35">
      <c r="A31" s="3" t="s">
        <v>32</v>
      </c>
      <c r="B31" s="14" t="s">
        <v>33</v>
      </c>
      <c r="C31" s="14"/>
    </row>
    <row r="32" spans="1:3" x14ac:dyDescent="0.35">
      <c r="A32" s="14"/>
      <c r="B32" s="14"/>
      <c r="C32" s="14"/>
    </row>
    <row r="33" spans="1:3" ht="42.65" customHeight="1" x14ac:dyDescent="0.35">
      <c r="A33" s="3" t="s">
        <v>34</v>
      </c>
      <c r="B33" s="14" t="s">
        <v>35</v>
      </c>
      <c r="C33" s="14"/>
    </row>
    <row r="34" spans="1:3" ht="74.650000000000006" customHeight="1" x14ac:dyDescent="0.35">
      <c r="A34" s="1" t="s">
        <v>3</v>
      </c>
      <c r="B34" s="14" t="s">
        <v>36</v>
      </c>
      <c r="C34" s="14"/>
    </row>
    <row r="35" spans="1:3" ht="21.4" customHeight="1" x14ac:dyDescent="0.35">
      <c r="A35" s="1" t="s">
        <v>3</v>
      </c>
      <c r="B35" s="14" t="s">
        <v>37</v>
      </c>
      <c r="C35" s="14"/>
    </row>
    <row r="36" spans="1:3" ht="74.650000000000006" customHeight="1" x14ac:dyDescent="0.35">
      <c r="A36" s="1" t="s">
        <v>3</v>
      </c>
      <c r="B36" s="14" t="s">
        <v>38</v>
      </c>
      <c r="C36" s="14"/>
    </row>
    <row r="37" spans="1:3" ht="42.65" customHeight="1" x14ac:dyDescent="0.35">
      <c r="A37" s="1" t="s">
        <v>3</v>
      </c>
      <c r="B37" s="14" t="s">
        <v>39</v>
      </c>
      <c r="C37" s="14"/>
    </row>
    <row r="38" spans="1:3" ht="21.4" customHeight="1" x14ac:dyDescent="0.35">
      <c r="A38" s="1" t="s">
        <v>3</v>
      </c>
      <c r="B38" s="14" t="s">
        <v>40</v>
      </c>
      <c r="C38" s="14"/>
    </row>
    <row r="39" spans="1:3" ht="42.65" customHeight="1" x14ac:dyDescent="0.35">
      <c r="A39" s="1" t="s">
        <v>3</v>
      </c>
      <c r="B39" s="14" t="s">
        <v>41</v>
      </c>
      <c r="C39" s="14"/>
    </row>
    <row r="40" spans="1:3" ht="21.4" customHeight="1" x14ac:dyDescent="0.35">
      <c r="A40" s="1" t="s">
        <v>3</v>
      </c>
      <c r="B40" s="14" t="s">
        <v>42</v>
      </c>
      <c r="C40" s="14"/>
    </row>
    <row r="41" spans="1:3" ht="64" customHeight="1" x14ac:dyDescent="0.35">
      <c r="A41" s="1" t="s">
        <v>3</v>
      </c>
      <c r="B41" s="14" t="s">
        <v>43</v>
      </c>
      <c r="C41" s="14"/>
    </row>
    <row r="42" spans="1:3" ht="32" customHeight="1" x14ac:dyDescent="0.35">
      <c r="A42" s="1" t="s">
        <v>3</v>
      </c>
      <c r="B42" s="14" t="s">
        <v>44</v>
      </c>
      <c r="C42" s="14"/>
    </row>
    <row r="43" spans="1:3" ht="21.4" customHeight="1" x14ac:dyDescent="0.35">
      <c r="A43" s="1" t="s">
        <v>3</v>
      </c>
      <c r="B43" s="14" t="s">
        <v>45</v>
      </c>
      <c r="C43" s="14"/>
    </row>
    <row r="44" spans="1:3" ht="74.650000000000006" customHeight="1" x14ac:dyDescent="0.35">
      <c r="A44" s="1" t="s">
        <v>3</v>
      </c>
      <c r="B44" s="14" t="s">
        <v>46</v>
      </c>
      <c r="C44" s="14"/>
    </row>
    <row r="45" spans="1:3" ht="32" customHeight="1" x14ac:dyDescent="0.35">
      <c r="A45" s="1" t="s">
        <v>3</v>
      </c>
      <c r="B45" s="14" t="s">
        <v>47</v>
      </c>
      <c r="C45" s="14"/>
    </row>
    <row r="46" spans="1:3" ht="42.65" customHeight="1" x14ac:dyDescent="0.35">
      <c r="A46" s="1" t="s">
        <v>3</v>
      </c>
      <c r="B46" s="14" t="s">
        <v>48</v>
      </c>
      <c r="C46" s="14"/>
    </row>
    <row r="47" spans="1:3" ht="32" customHeight="1" x14ac:dyDescent="0.35">
      <c r="A47" s="1" t="s">
        <v>3</v>
      </c>
      <c r="B47" s="14" t="s">
        <v>49</v>
      </c>
      <c r="C47" s="14"/>
    </row>
    <row r="48" spans="1:3" ht="128" customHeight="1" x14ac:dyDescent="0.35">
      <c r="A48" s="1" t="s">
        <v>3</v>
      </c>
      <c r="B48" s="14" t="s">
        <v>50</v>
      </c>
      <c r="C48" s="14"/>
    </row>
    <row r="49" spans="1:3" x14ac:dyDescent="0.35">
      <c r="A49" s="14"/>
      <c r="B49" s="14"/>
      <c r="C49" s="14"/>
    </row>
    <row r="50" spans="1:3" ht="10.65" customHeight="1" x14ac:dyDescent="0.35">
      <c r="A50" s="3" t="s">
        <v>51</v>
      </c>
      <c r="B50" s="14" t="s">
        <v>15</v>
      </c>
      <c r="C50" s="14"/>
    </row>
    <row r="51" spans="1:3" x14ac:dyDescent="0.35">
      <c r="A51" s="14"/>
      <c r="B51" s="14"/>
      <c r="C51" s="14"/>
    </row>
  </sheetData>
  <mergeCells count="51">
    <mergeCell ref="A51:C51"/>
    <mergeCell ref="B46:C46"/>
    <mergeCell ref="B47:C47"/>
    <mergeCell ref="B48:C48"/>
    <mergeCell ref="A49:C49"/>
    <mergeCell ref="B50:C50"/>
    <mergeCell ref="B41:C41"/>
    <mergeCell ref="B42:C42"/>
    <mergeCell ref="B43:C43"/>
    <mergeCell ref="B44:C44"/>
    <mergeCell ref="B45:C45"/>
    <mergeCell ref="B36:C36"/>
    <mergeCell ref="B37:C37"/>
    <mergeCell ref="B38:C38"/>
    <mergeCell ref="B39:C39"/>
    <mergeCell ref="B40:C40"/>
    <mergeCell ref="B31:C31"/>
    <mergeCell ref="A32:C32"/>
    <mergeCell ref="B33:C33"/>
    <mergeCell ref="B34:C34"/>
    <mergeCell ref="B35:C35"/>
    <mergeCell ref="B26:C26"/>
    <mergeCell ref="B27:C27"/>
    <mergeCell ref="B28:C28"/>
    <mergeCell ref="B29:C29"/>
    <mergeCell ref="A30:C30"/>
    <mergeCell ref="B21:C21"/>
    <mergeCell ref="A22:C22"/>
    <mergeCell ref="B23:C23"/>
    <mergeCell ref="A24:C24"/>
    <mergeCell ref="B25:C25"/>
    <mergeCell ref="B16:C16"/>
    <mergeCell ref="B17:C17"/>
    <mergeCell ref="A18:C18"/>
    <mergeCell ref="B19:C19"/>
    <mergeCell ref="A20:C20"/>
    <mergeCell ref="B11:C11"/>
    <mergeCell ref="B12:C12"/>
    <mergeCell ref="B13:C13"/>
    <mergeCell ref="A14:C14"/>
    <mergeCell ref="B15:C15"/>
    <mergeCell ref="B6:C6"/>
    <mergeCell ref="B7:C7"/>
    <mergeCell ref="B8:C8"/>
    <mergeCell ref="B9:C9"/>
    <mergeCell ref="B10:C10"/>
    <mergeCell ref="A1:B1"/>
    <mergeCell ref="A2:C2"/>
    <mergeCell ref="A3:C3"/>
    <mergeCell ref="A4:C4"/>
    <mergeCell ref="B5:C5"/>
  </mergeCells>
  <printOptions gridLines="1"/>
  <pageMargins left="0.7" right="0.7" top="0.75" bottom="0.75" header="0.3" footer="0.3"/>
  <pageSetup fitToHeight="0" orientation="landscape"/>
  <headerFooter>
    <oddHeader>&amp;LTable: ACSDP1Y2021.DP03</oddHeader>
    <oddFooter>&amp;L&amp;Bdata.census.gov&amp;B | Measuring America's People, Places, and Economy &amp;R&amp;P</oddFooter>
    <evenHeader>&amp;LTable: ACSDP1Y2021.DP03</evenHeader>
    <evenFooter>&amp;L&amp;Bdata.census.gov&amp;B | Measuring America's People, Places, and Economy &amp;R&amp;P</even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47"/>
  <sheetViews>
    <sheetView tabSelected="1" workbookViewId="0">
      <pane xSplit="1" ySplit="2" topLeftCell="B54" activePane="bottomRight" state="frozen"/>
      <selection pane="topRight"/>
      <selection pane="bottomLeft"/>
      <selection pane="bottomRight" activeCell="G58" sqref="G58:I74"/>
    </sheetView>
  </sheetViews>
  <sheetFormatPr defaultRowHeight="14.5" x14ac:dyDescent="0.35"/>
  <cols>
    <col min="1" max="1" width="30" style="4" customWidth="1"/>
    <col min="2" max="5" width="20" style="4" customWidth="1"/>
    <col min="7" max="7" width="26.26953125" customWidth="1"/>
    <col min="8" max="8" width="13.26953125" customWidth="1"/>
  </cols>
  <sheetData>
    <row r="1" spans="1:5" ht="30" customHeight="1" x14ac:dyDescent="0.35">
      <c r="A1" s="5" t="s">
        <v>3</v>
      </c>
      <c r="B1" s="16" t="s">
        <v>22</v>
      </c>
      <c r="C1" s="16"/>
      <c r="D1" s="16"/>
      <c r="E1" s="16"/>
    </row>
    <row r="2" spans="1:5" ht="30" customHeight="1" x14ac:dyDescent="0.35">
      <c r="A2" s="5" t="s">
        <v>52</v>
      </c>
      <c r="B2" s="5" t="s">
        <v>53</v>
      </c>
      <c r="C2" s="5" t="s">
        <v>54</v>
      </c>
      <c r="D2" s="5" t="s">
        <v>55</v>
      </c>
      <c r="E2" s="5" t="s">
        <v>56</v>
      </c>
    </row>
    <row r="3" spans="1:5" x14ac:dyDescent="0.35">
      <c r="A3" s="4" t="s">
        <v>57</v>
      </c>
    </row>
    <row r="4" spans="1:5" x14ac:dyDescent="0.35">
      <c r="A4" s="6" t="s">
        <v>58</v>
      </c>
      <c r="B4" s="4" t="s">
        <v>59</v>
      </c>
      <c r="C4" s="4" t="s">
        <v>60</v>
      </c>
      <c r="D4" s="4" t="s">
        <v>59</v>
      </c>
      <c r="E4" s="4" t="s">
        <v>61</v>
      </c>
    </row>
    <row r="5" spans="1:5" x14ac:dyDescent="0.35">
      <c r="A5" s="7" t="s">
        <v>62</v>
      </c>
      <c r="B5" s="4" t="s">
        <v>63</v>
      </c>
      <c r="C5" s="4" t="s">
        <v>64</v>
      </c>
      <c r="D5" s="4" t="s">
        <v>65</v>
      </c>
      <c r="E5" s="4" t="s">
        <v>66</v>
      </c>
    </row>
    <row r="6" spans="1:5" x14ac:dyDescent="0.35">
      <c r="A6" s="8" t="s">
        <v>67</v>
      </c>
      <c r="B6" s="4" t="s">
        <v>68</v>
      </c>
      <c r="C6" s="4" t="s">
        <v>69</v>
      </c>
      <c r="D6" s="4" t="s">
        <v>70</v>
      </c>
      <c r="E6" s="4" t="s">
        <v>66</v>
      </c>
    </row>
    <row r="7" spans="1:5" x14ac:dyDescent="0.35">
      <c r="A7" s="9" t="s">
        <v>71</v>
      </c>
      <c r="B7" s="4" t="s">
        <v>72</v>
      </c>
      <c r="C7" s="4" t="s">
        <v>73</v>
      </c>
      <c r="D7" s="4" t="s">
        <v>74</v>
      </c>
      <c r="E7" s="4" t="s">
        <v>75</v>
      </c>
    </row>
    <row r="8" spans="1:5" x14ac:dyDescent="0.35">
      <c r="A8" s="9" t="s">
        <v>76</v>
      </c>
      <c r="B8" s="4" t="s">
        <v>77</v>
      </c>
      <c r="C8" s="4" t="s">
        <v>78</v>
      </c>
      <c r="D8" s="4" t="s">
        <v>79</v>
      </c>
      <c r="E8" s="4" t="s">
        <v>80</v>
      </c>
    </row>
    <row r="9" spans="1:5" x14ac:dyDescent="0.35">
      <c r="A9" s="8" t="s">
        <v>81</v>
      </c>
      <c r="B9" s="4" t="s">
        <v>82</v>
      </c>
      <c r="C9" s="4" t="s">
        <v>83</v>
      </c>
      <c r="D9" s="4" t="s">
        <v>84</v>
      </c>
      <c r="E9" s="4" t="s">
        <v>85</v>
      </c>
    </row>
    <row r="10" spans="1:5" x14ac:dyDescent="0.35">
      <c r="A10" s="7" t="s">
        <v>86</v>
      </c>
      <c r="B10" s="4" t="s">
        <v>87</v>
      </c>
      <c r="C10" s="4" t="s">
        <v>88</v>
      </c>
      <c r="D10" s="4" t="s">
        <v>89</v>
      </c>
      <c r="E10" s="4" t="s">
        <v>66</v>
      </c>
    </row>
    <row r="11" spans="1:5" x14ac:dyDescent="0.35">
      <c r="A11" s="6" t="s">
        <v>67</v>
      </c>
      <c r="B11" s="4" t="s">
        <v>68</v>
      </c>
      <c r="C11" s="4" t="s">
        <v>69</v>
      </c>
      <c r="D11" s="4" t="s">
        <v>68</v>
      </c>
      <c r="E11" s="4" t="s">
        <v>61</v>
      </c>
    </row>
    <row r="12" spans="1:5" x14ac:dyDescent="0.35">
      <c r="A12" s="7" t="s">
        <v>90</v>
      </c>
      <c r="B12" s="4" t="s">
        <v>61</v>
      </c>
      <c r="C12" s="4" t="s">
        <v>61</v>
      </c>
      <c r="D12" s="4" t="s">
        <v>91</v>
      </c>
      <c r="E12" s="4" t="s">
        <v>66</v>
      </c>
    </row>
    <row r="13" spans="1:5" x14ac:dyDescent="0.35">
      <c r="A13" s="6" t="s">
        <v>92</v>
      </c>
      <c r="B13" s="4" t="s">
        <v>93</v>
      </c>
      <c r="C13" s="4" t="s">
        <v>94</v>
      </c>
      <c r="D13" s="4" t="s">
        <v>93</v>
      </c>
      <c r="E13" s="4" t="s">
        <v>61</v>
      </c>
    </row>
    <row r="14" spans="1:5" x14ac:dyDescent="0.35">
      <c r="A14" s="7" t="s">
        <v>62</v>
      </c>
      <c r="B14" s="4" t="s">
        <v>95</v>
      </c>
      <c r="C14" s="4" t="s">
        <v>96</v>
      </c>
      <c r="D14" s="4" t="s">
        <v>97</v>
      </c>
      <c r="E14" s="4" t="s">
        <v>98</v>
      </c>
    </row>
    <row r="15" spans="1:5" x14ac:dyDescent="0.35">
      <c r="A15" s="8" t="s">
        <v>67</v>
      </c>
      <c r="B15" s="4" t="s">
        <v>99</v>
      </c>
      <c r="C15" s="4" t="s">
        <v>100</v>
      </c>
      <c r="D15" s="4" t="s">
        <v>101</v>
      </c>
      <c r="E15" s="4" t="s">
        <v>98</v>
      </c>
    </row>
    <row r="16" spans="1:5" x14ac:dyDescent="0.35">
      <c r="A16" s="9" t="s">
        <v>71</v>
      </c>
      <c r="B16" s="4" t="s">
        <v>102</v>
      </c>
      <c r="C16" s="4" t="s">
        <v>103</v>
      </c>
      <c r="D16" s="4" t="s">
        <v>104</v>
      </c>
      <c r="E16" s="4" t="s">
        <v>98</v>
      </c>
    </row>
    <row r="17" spans="1:5" ht="29" x14ac:dyDescent="0.35">
      <c r="A17" s="6" t="s">
        <v>105</v>
      </c>
      <c r="B17" s="4" t="s">
        <v>106</v>
      </c>
      <c r="C17" s="4" t="s">
        <v>107</v>
      </c>
      <c r="D17" s="4" t="s">
        <v>106</v>
      </c>
      <c r="E17" s="4" t="s">
        <v>61</v>
      </c>
    </row>
    <row r="18" spans="1:5" ht="29" x14ac:dyDescent="0.35">
      <c r="A18" s="7" t="s">
        <v>108</v>
      </c>
      <c r="B18" s="4" t="s">
        <v>109</v>
      </c>
      <c r="C18" s="4" t="s">
        <v>110</v>
      </c>
      <c r="D18" s="4" t="s">
        <v>111</v>
      </c>
      <c r="E18" s="4" t="s">
        <v>112</v>
      </c>
    </row>
    <row r="19" spans="1:5" ht="29" x14ac:dyDescent="0.35">
      <c r="A19" s="6" t="s">
        <v>113</v>
      </c>
      <c r="B19" s="4" t="s">
        <v>114</v>
      </c>
      <c r="C19" s="4" t="s">
        <v>115</v>
      </c>
      <c r="D19" s="4" t="s">
        <v>114</v>
      </c>
      <c r="E19" s="4" t="s">
        <v>61</v>
      </c>
    </row>
    <row r="20" spans="1:5" ht="29" x14ac:dyDescent="0.35">
      <c r="A20" s="7" t="s">
        <v>108</v>
      </c>
      <c r="B20" s="4" t="s">
        <v>116</v>
      </c>
      <c r="C20" s="4" t="s">
        <v>117</v>
      </c>
      <c r="D20" s="4" t="s">
        <v>118</v>
      </c>
      <c r="E20" s="4" t="s">
        <v>119</v>
      </c>
    </row>
    <row r="21" spans="1:5" x14ac:dyDescent="0.35">
      <c r="A21" s="4" t="s">
        <v>120</v>
      </c>
    </row>
    <row r="22" spans="1:5" x14ac:dyDescent="0.35">
      <c r="A22" s="6" t="s">
        <v>121</v>
      </c>
      <c r="B22" s="4" t="s">
        <v>122</v>
      </c>
      <c r="C22" s="4" t="s">
        <v>123</v>
      </c>
      <c r="D22" s="4" t="s">
        <v>122</v>
      </c>
      <c r="E22" s="4" t="s">
        <v>61</v>
      </c>
    </row>
    <row r="23" spans="1:5" ht="29" x14ac:dyDescent="0.35">
      <c r="A23" s="7" t="s">
        <v>124</v>
      </c>
      <c r="B23" s="4" t="s">
        <v>125</v>
      </c>
      <c r="C23" s="4" t="s">
        <v>126</v>
      </c>
      <c r="D23" s="4" t="s">
        <v>127</v>
      </c>
      <c r="E23" s="4" t="s">
        <v>128</v>
      </c>
    </row>
    <row r="24" spans="1:5" x14ac:dyDescent="0.35">
      <c r="A24" s="7" t="s">
        <v>129</v>
      </c>
      <c r="B24" s="4" t="s">
        <v>130</v>
      </c>
      <c r="C24" s="4" t="s">
        <v>131</v>
      </c>
      <c r="D24" s="4" t="s">
        <v>132</v>
      </c>
      <c r="E24" s="4" t="s">
        <v>75</v>
      </c>
    </row>
    <row r="25" spans="1:5" ht="29" x14ac:dyDescent="0.35">
      <c r="A25" s="7" t="s">
        <v>133</v>
      </c>
      <c r="B25" s="4" t="s">
        <v>134</v>
      </c>
      <c r="C25" s="4" t="s">
        <v>135</v>
      </c>
      <c r="D25" s="4" t="s">
        <v>84</v>
      </c>
      <c r="E25" s="4" t="s">
        <v>85</v>
      </c>
    </row>
    <row r="26" spans="1:5" x14ac:dyDescent="0.35">
      <c r="A26" s="7" t="s">
        <v>136</v>
      </c>
      <c r="B26" s="4" t="s">
        <v>137</v>
      </c>
      <c r="C26" s="4" t="s">
        <v>138</v>
      </c>
      <c r="D26" s="4" t="s">
        <v>139</v>
      </c>
      <c r="E26" s="4" t="s">
        <v>85</v>
      </c>
    </row>
    <row r="27" spans="1:5" x14ac:dyDescent="0.35">
      <c r="A27" s="7" t="s">
        <v>140</v>
      </c>
      <c r="B27" s="4" t="s">
        <v>141</v>
      </c>
      <c r="C27" s="4" t="s">
        <v>142</v>
      </c>
      <c r="D27" s="4" t="s">
        <v>143</v>
      </c>
      <c r="E27" s="4" t="s">
        <v>85</v>
      </c>
    </row>
    <row r="28" spans="1:5" x14ac:dyDescent="0.35">
      <c r="A28" s="7" t="s">
        <v>144</v>
      </c>
      <c r="B28" s="4" t="s">
        <v>145</v>
      </c>
      <c r="C28" s="4" t="s">
        <v>146</v>
      </c>
      <c r="D28" s="4" t="s">
        <v>147</v>
      </c>
      <c r="E28" s="4" t="s">
        <v>98</v>
      </c>
    </row>
    <row r="29" spans="1:5" ht="29" x14ac:dyDescent="0.35">
      <c r="A29" s="7" t="s">
        <v>148</v>
      </c>
      <c r="B29" s="4" t="s">
        <v>149</v>
      </c>
      <c r="C29" s="4" t="s">
        <v>66</v>
      </c>
      <c r="D29" s="4" t="s">
        <v>61</v>
      </c>
      <c r="E29" s="4" t="s">
        <v>61</v>
      </c>
    </row>
    <row r="30" spans="1:5" x14ac:dyDescent="0.35">
      <c r="A30" s="4" t="s">
        <v>150</v>
      </c>
    </row>
    <row r="31" spans="1:5" ht="29" x14ac:dyDescent="0.35">
      <c r="A31" s="6" t="s">
        <v>151</v>
      </c>
      <c r="B31" s="4" t="s">
        <v>72</v>
      </c>
      <c r="C31" s="4" t="s">
        <v>73</v>
      </c>
      <c r="D31" s="4" t="s">
        <v>72</v>
      </c>
      <c r="E31" s="4" t="s">
        <v>61</v>
      </c>
    </row>
    <row r="32" spans="1:5" ht="29" x14ac:dyDescent="0.35">
      <c r="A32" s="7" t="s">
        <v>152</v>
      </c>
      <c r="B32" s="4" t="s">
        <v>153</v>
      </c>
      <c r="C32" s="4" t="s">
        <v>154</v>
      </c>
      <c r="D32" s="4" t="s">
        <v>155</v>
      </c>
      <c r="E32" s="4" t="s">
        <v>98</v>
      </c>
    </row>
    <row r="33" spans="1:5" x14ac:dyDescent="0.35">
      <c r="A33" s="7" t="s">
        <v>156</v>
      </c>
      <c r="B33" s="4" t="s">
        <v>157</v>
      </c>
      <c r="C33" s="4" t="s">
        <v>158</v>
      </c>
      <c r="D33" s="4" t="s">
        <v>159</v>
      </c>
      <c r="E33" s="4" t="s">
        <v>98</v>
      </c>
    </row>
    <row r="34" spans="1:5" x14ac:dyDescent="0.35">
      <c r="A34" s="7" t="s">
        <v>160</v>
      </c>
      <c r="B34" s="4" t="s">
        <v>161</v>
      </c>
      <c r="C34" s="4" t="s">
        <v>162</v>
      </c>
      <c r="D34" s="4" t="s">
        <v>163</v>
      </c>
      <c r="E34" s="4" t="s">
        <v>98</v>
      </c>
    </row>
    <row r="35" spans="1:5" ht="43.5" x14ac:dyDescent="0.35">
      <c r="A35" s="7" t="s">
        <v>164</v>
      </c>
      <c r="B35" s="4" t="s">
        <v>165</v>
      </c>
      <c r="C35" s="4" t="s">
        <v>166</v>
      </c>
      <c r="D35" s="4" t="s">
        <v>167</v>
      </c>
      <c r="E35" s="4" t="s">
        <v>66</v>
      </c>
    </row>
    <row r="36" spans="1:5" ht="43.5" x14ac:dyDescent="0.35">
      <c r="A36" s="7" t="s">
        <v>168</v>
      </c>
      <c r="B36" s="4" t="s">
        <v>169</v>
      </c>
      <c r="C36" s="4" t="s">
        <v>170</v>
      </c>
      <c r="D36" s="4" t="s">
        <v>171</v>
      </c>
      <c r="E36" s="4" t="s">
        <v>98</v>
      </c>
    </row>
    <row r="37" spans="1:5" x14ac:dyDescent="0.35">
      <c r="A37" s="4" t="s">
        <v>172</v>
      </c>
    </row>
    <row r="38" spans="1:5" ht="29" x14ac:dyDescent="0.35">
      <c r="A38" s="6" t="s">
        <v>151</v>
      </c>
      <c r="B38" s="4" t="s">
        <v>72</v>
      </c>
      <c r="C38" s="4" t="s">
        <v>73</v>
      </c>
      <c r="D38" s="4" t="s">
        <v>72</v>
      </c>
      <c r="E38" s="4" t="s">
        <v>61</v>
      </c>
    </row>
    <row r="39" spans="1:5" ht="29" x14ac:dyDescent="0.35">
      <c r="A39" s="7" t="s">
        <v>173</v>
      </c>
      <c r="B39" s="4" t="s">
        <v>174</v>
      </c>
      <c r="C39" s="4" t="s">
        <v>175</v>
      </c>
      <c r="D39" s="4" t="s">
        <v>176</v>
      </c>
      <c r="E39" s="4" t="s">
        <v>85</v>
      </c>
    </row>
    <row r="40" spans="1:5" x14ac:dyDescent="0.35">
      <c r="A40" s="7" t="s">
        <v>177</v>
      </c>
      <c r="B40" s="4" t="s">
        <v>178</v>
      </c>
      <c r="C40" s="4" t="s">
        <v>179</v>
      </c>
      <c r="D40" s="4" t="s">
        <v>180</v>
      </c>
      <c r="E40" s="4" t="s">
        <v>66</v>
      </c>
    </row>
    <row r="41" spans="1:5" x14ac:dyDescent="0.35">
      <c r="A41" s="7" t="s">
        <v>181</v>
      </c>
      <c r="B41" s="4" t="s">
        <v>182</v>
      </c>
      <c r="C41" s="4" t="s">
        <v>183</v>
      </c>
      <c r="D41" s="4" t="s">
        <v>184</v>
      </c>
      <c r="E41" s="4" t="s">
        <v>128</v>
      </c>
    </row>
    <row r="42" spans="1:5" x14ac:dyDescent="0.35">
      <c r="A42" s="7" t="s">
        <v>185</v>
      </c>
      <c r="B42" s="4" t="s">
        <v>186</v>
      </c>
      <c r="C42" s="4" t="s">
        <v>187</v>
      </c>
      <c r="D42" s="4" t="s">
        <v>139</v>
      </c>
      <c r="E42" s="4" t="s">
        <v>80</v>
      </c>
    </row>
    <row r="43" spans="1:5" x14ac:dyDescent="0.35">
      <c r="A43" s="7" t="s">
        <v>188</v>
      </c>
      <c r="B43" s="4" t="s">
        <v>189</v>
      </c>
      <c r="C43" s="4" t="s">
        <v>190</v>
      </c>
      <c r="D43" s="4" t="s">
        <v>191</v>
      </c>
      <c r="E43" s="4" t="s">
        <v>98</v>
      </c>
    </row>
    <row r="44" spans="1:5" ht="29" x14ac:dyDescent="0.35">
      <c r="A44" s="7" t="s">
        <v>192</v>
      </c>
      <c r="B44" s="4" t="s">
        <v>193</v>
      </c>
      <c r="C44" s="4" t="s">
        <v>194</v>
      </c>
      <c r="D44" s="4" t="s">
        <v>195</v>
      </c>
      <c r="E44" s="4" t="s">
        <v>75</v>
      </c>
    </row>
    <row r="45" spans="1:5" x14ac:dyDescent="0.35">
      <c r="A45" s="7" t="s">
        <v>196</v>
      </c>
      <c r="B45" s="4" t="s">
        <v>197</v>
      </c>
      <c r="C45" s="4" t="s">
        <v>198</v>
      </c>
      <c r="D45" s="4" t="s">
        <v>199</v>
      </c>
      <c r="E45" s="4" t="s">
        <v>85</v>
      </c>
    </row>
    <row r="46" spans="1:5" ht="43.5" x14ac:dyDescent="0.35">
      <c r="A46" s="7" t="s">
        <v>200</v>
      </c>
      <c r="B46" s="4" t="s">
        <v>201</v>
      </c>
      <c r="C46" s="4" t="s">
        <v>202</v>
      </c>
      <c r="D46" s="4" t="s">
        <v>203</v>
      </c>
      <c r="E46" s="4" t="s">
        <v>66</v>
      </c>
    </row>
    <row r="47" spans="1:5" ht="58" x14ac:dyDescent="0.35">
      <c r="A47" s="7" t="s">
        <v>204</v>
      </c>
      <c r="B47" s="4" t="s">
        <v>205</v>
      </c>
      <c r="C47" s="4" t="s">
        <v>206</v>
      </c>
      <c r="D47" s="4" t="s">
        <v>207</v>
      </c>
      <c r="E47" s="4" t="s">
        <v>75</v>
      </c>
    </row>
    <row r="48" spans="1:5" ht="43.5" x14ac:dyDescent="0.35">
      <c r="A48" s="7" t="s">
        <v>208</v>
      </c>
      <c r="B48" s="4" t="s">
        <v>209</v>
      </c>
      <c r="C48" s="4" t="s">
        <v>210</v>
      </c>
      <c r="D48" s="4" t="s">
        <v>211</v>
      </c>
      <c r="E48" s="4" t="s">
        <v>128</v>
      </c>
    </row>
    <row r="49" spans="1:9" ht="58" x14ac:dyDescent="0.35">
      <c r="A49" s="7" t="s">
        <v>212</v>
      </c>
      <c r="B49" s="4" t="s">
        <v>213</v>
      </c>
      <c r="C49" s="4" t="s">
        <v>214</v>
      </c>
      <c r="D49" s="4" t="s">
        <v>215</v>
      </c>
      <c r="E49" s="4" t="s">
        <v>75</v>
      </c>
    </row>
    <row r="50" spans="1:9" ht="29" x14ac:dyDescent="0.35">
      <c r="A50" s="7" t="s">
        <v>216</v>
      </c>
      <c r="B50" s="4" t="s">
        <v>217</v>
      </c>
      <c r="C50" s="4" t="s">
        <v>218</v>
      </c>
      <c r="D50" s="4" t="s">
        <v>219</v>
      </c>
      <c r="E50" s="4" t="s">
        <v>80</v>
      </c>
    </row>
    <row r="51" spans="1:9" x14ac:dyDescent="0.35">
      <c r="A51" s="7" t="s">
        <v>220</v>
      </c>
      <c r="B51" s="4" t="s">
        <v>221</v>
      </c>
      <c r="C51" s="4" t="s">
        <v>222</v>
      </c>
      <c r="D51" s="4" t="s">
        <v>223</v>
      </c>
      <c r="E51" s="4" t="s">
        <v>66</v>
      </c>
    </row>
    <row r="52" spans="1:9" x14ac:dyDescent="0.35">
      <c r="A52" s="4" t="s">
        <v>224</v>
      </c>
    </row>
    <row r="53" spans="1:9" ht="29" x14ac:dyDescent="0.35">
      <c r="A53" s="6" t="s">
        <v>151</v>
      </c>
      <c r="B53" s="4" t="s">
        <v>72</v>
      </c>
      <c r="C53" s="4" t="s">
        <v>73</v>
      </c>
      <c r="D53" s="4" t="s">
        <v>72</v>
      </c>
      <c r="E53" s="4" t="s">
        <v>61</v>
      </c>
    </row>
    <row r="54" spans="1:9" ht="29" x14ac:dyDescent="0.35">
      <c r="A54" s="7" t="s">
        <v>225</v>
      </c>
      <c r="B54" s="4" t="s">
        <v>226</v>
      </c>
      <c r="C54" s="4" t="s">
        <v>227</v>
      </c>
      <c r="D54" s="4" t="s">
        <v>228</v>
      </c>
      <c r="E54" s="4" t="s">
        <v>128</v>
      </c>
    </row>
    <row r="55" spans="1:9" x14ac:dyDescent="0.35">
      <c r="A55" s="7" t="s">
        <v>229</v>
      </c>
      <c r="B55" s="4" t="s">
        <v>230</v>
      </c>
      <c r="C55" s="4" t="s">
        <v>231</v>
      </c>
      <c r="D55" s="4" t="s">
        <v>232</v>
      </c>
      <c r="E55" s="4" t="s">
        <v>98</v>
      </c>
    </row>
    <row r="56" spans="1:9" ht="29" x14ac:dyDescent="0.35">
      <c r="A56" s="7" t="s">
        <v>233</v>
      </c>
      <c r="B56" s="4" t="s">
        <v>234</v>
      </c>
      <c r="C56" s="4" t="s">
        <v>235</v>
      </c>
      <c r="D56" s="4" t="s">
        <v>236</v>
      </c>
      <c r="E56" s="4" t="s">
        <v>66</v>
      </c>
    </row>
    <row r="57" spans="1:9" ht="15" thickBot="1" x14ac:dyDescent="0.4">
      <c r="A57" s="7" t="s">
        <v>237</v>
      </c>
      <c r="B57" s="4" t="s">
        <v>238</v>
      </c>
      <c r="C57" s="4" t="s">
        <v>239</v>
      </c>
      <c r="D57" s="4" t="s">
        <v>240</v>
      </c>
      <c r="E57" s="4" t="s">
        <v>85</v>
      </c>
    </row>
    <row r="58" spans="1:9" ht="29" x14ac:dyDescent="0.35">
      <c r="A58" s="4" t="s">
        <v>241</v>
      </c>
      <c r="G58" s="20"/>
      <c r="H58" s="21"/>
      <c r="I58" s="22"/>
    </row>
    <row r="59" spans="1:9" ht="17" customHeight="1" x14ac:dyDescent="0.35">
      <c r="A59" s="6" t="s">
        <v>242</v>
      </c>
      <c r="B59" s="11">
        <v>1785682</v>
      </c>
      <c r="C59" s="4" t="s">
        <v>244</v>
      </c>
      <c r="D59" s="4" t="s">
        <v>243</v>
      </c>
      <c r="E59" s="4" t="s">
        <v>61</v>
      </c>
      <c r="G59" s="23" t="s">
        <v>497</v>
      </c>
      <c r="H59" s="18">
        <f>SUM(B60:B64)</f>
        <v>808155</v>
      </c>
      <c r="I59" s="24">
        <f>H59/$B$59</f>
        <v>0.45257498255568462</v>
      </c>
    </row>
    <row r="60" spans="1:9" x14ac:dyDescent="0.35">
      <c r="A60" s="7" t="s">
        <v>245</v>
      </c>
      <c r="B60" s="12">
        <v>144592</v>
      </c>
      <c r="C60" s="4" t="s">
        <v>246</v>
      </c>
      <c r="D60" s="4" t="s">
        <v>247</v>
      </c>
      <c r="E60" s="4" t="s">
        <v>75</v>
      </c>
      <c r="G60" s="23" t="s">
        <v>498</v>
      </c>
      <c r="H60" s="18">
        <f>0.67*B65</f>
        <v>214992.95</v>
      </c>
      <c r="I60" s="24">
        <f>H60/$B$59</f>
        <v>0.12039822879997671</v>
      </c>
    </row>
    <row r="61" spans="1:9" ht="14" customHeight="1" x14ac:dyDescent="0.35">
      <c r="A61" s="7" t="s">
        <v>248</v>
      </c>
      <c r="B61" s="12">
        <v>92226</v>
      </c>
      <c r="C61" s="4" t="s">
        <v>249</v>
      </c>
      <c r="D61" s="4" t="s">
        <v>250</v>
      </c>
      <c r="E61" s="4" t="s">
        <v>66</v>
      </c>
      <c r="G61" s="23" t="s">
        <v>499</v>
      </c>
      <c r="H61" s="18">
        <f>SUM(H59:H60)</f>
        <v>1023147.95</v>
      </c>
      <c r="I61" s="24">
        <f>SUM(I59:I60)</f>
        <v>0.57297321135566137</v>
      </c>
    </row>
    <row r="62" spans="1:9" x14ac:dyDescent="0.35">
      <c r="A62" s="7" t="s">
        <v>251</v>
      </c>
      <c r="B62" s="12">
        <v>172751</v>
      </c>
      <c r="C62" s="4" t="s">
        <v>252</v>
      </c>
      <c r="D62" s="4" t="s">
        <v>253</v>
      </c>
      <c r="E62" s="4" t="s">
        <v>75</v>
      </c>
      <c r="G62" s="25"/>
      <c r="H62" s="18"/>
      <c r="I62" s="24"/>
    </row>
    <row r="63" spans="1:9" x14ac:dyDescent="0.35">
      <c r="A63" s="7" t="s">
        <v>254</v>
      </c>
      <c r="B63" s="12">
        <v>166241</v>
      </c>
      <c r="C63" s="4" t="s">
        <v>255</v>
      </c>
      <c r="D63" s="4" t="s">
        <v>256</v>
      </c>
      <c r="E63" s="4" t="s">
        <v>66</v>
      </c>
      <c r="G63" s="23" t="s">
        <v>500</v>
      </c>
      <c r="H63" s="18">
        <f>SUM(B60:B65)</f>
        <v>1129040</v>
      </c>
      <c r="I63" s="24">
        <f>H63/$B$59</f>
        <v>0.63227383151087369</v>
      </c>
    </row>
    <row r="64" spans="1:9" x14ac:dyDescent="0.35">
      <c r="A64" s="7" t="s">
        <v>257</v>
      </c>
      <c r="B64" s="12">
        <v>232345</v>
      </c>
      <c r="C64" s="4" t="s">
        <v>258</v>
      </c>
      <c r="D64" s="4" t="s">
        <v>259</v>
      </c>
      <c r="E64" s="4" t="s">
        <v>98</v>
      </c>
      <c r="G64" s="23" t="s">
        <v>501</v>
      </c>
      <c r="H64" s="18">
        <f>3/5*B66</f>
        <v>134941.79999999999</v>
      </c>
      <c r="I64" s="24">
        <f>H64/$B$59</f>
        <v>7.5568774283439041E-2</v>
      </c>
    </row>
    <row r="65" spans="1:9" x14ac:dyDescent="0.35">
      <c r="A65" s="7" t="s">
        <v>260</v>
      </c>
      <c r="B65" s="12">
        <v>320885</v>
      </c>
      <c r="C65" s="4" t="s">
        <v>261</v>
      </c>
      <c r="D65" s="4" t="s">
        <v>262</v>
      </c>
      <c r="E65" s="4" t="s">
        <v>98</v>
      </c>
      <c r="G65" s="25"/>
      <c r="H65" s="18">
        <f>SUM(H63:H64)</f>
        <v>1263981.8</v>
      </c>
      <c r="I65" s="24">
        <f>SUM(I63:I64)</f>
        <v>0.70784260579431268</v>
      </c>
    </row>
    <row r="66" spans="1:9" x14ac:dyDescent="0.35">
      <c r="A66" s="7" t="s">
        <v>263</v>
      </c>
      <c r="B66" s="12">
        <v>224903</v>
      </c>
      <c r="C66" s="4" t="s">
        <v>264</v>
      </c>
      <c r="D66" s="4" t="s">
        <v>265</v>
      </c>
      <c r="E66" s="4" t="s">
        <v>75</v>
      </c>
      <c r="G66" s="25"/>
      <c r="H66" s="18"/>
      <c r="I66" s="24"/>
    </row>
    <row r="67" spans="1:9" x14ac:dyDescent="0.35">
      <c r="A67" s="7" t="s">
        <v>266</v>
      </c>
      <c r="B67" s="12">
        <v>246747</v>
      </c>
      <c r="C67" s="4" t="s">
        <v>267</v>
      </c>
      <c r="D67" s="4" t="s">
        <v>268</v>
      </c>
      <c r="E67" s="4" t="s">
        <v>75</v>
      </c>
      <c r="G67" s="23" t="s">
        <v>502</v>
      </c>
      <c r="H67" s="18">
        <f>H65-H61</f>
        <v>240833.85000000009</v>
      </c>
      <c r="I67" s="24">
        <f>I65-I61</f>
        <v>0.13486939443865131</v>
      </c>
    </row>
    <row r="68" spans="1:9" x14ac:dyDescent="0.35">
      <c r="A68" s="7" t="s">
        <v>269</v>
      </c>
      <c r="B68" s="12">
        <v>92742</v>
      </c>
      <c r="C68" s="4" t="s">
        <v>270</v>
      </c>
      <c r="D68" s="4" t="s">
        <v>250</v>
      </c>
      <c r="E68" s="4" t="s">
        <v>66</v>
      </c>
      <c r="G68" s="25"/>
      <c r="H68" s="18"/>
      <c r="I68" s="24"/>
    </row>
    <row r="69" spans="1:9" x14ac:dyDescent="0.35">
      <c r="A69" s="7" t="s">
        <v>271</v>
      </c>
      <c r="B69" s="12">
        <v>92250</v>
      </c>
      <c r="C69" s="4" t="s">
        <v>272</v>
      </c>
      <c r="D69" s="4" t="s">
        <v>250</v>
      </c>
      <c r="E69" s="4" t="s">
        <v>66</v>
      </c>
      <c r="G69" s="25"/>
      <c r="H69" s="17"/>
      <c r="I69" s="26"/>
    </row>
    <row r="70" spans="1:9" ht="29" x14ac:dyDescent="0.35">
      <c r="A70" s="7" t="s">
        <v>273</v>
      </c>
      <c r="B70" s="4" t="s">
        <v>274</v>
      </c>
      <c r="C70" s="4" t="s">
        <v>275</v>
      </c>
      <c r="D70" s="4" t="s">
        <v>61</v>
      </c>
      <c r="E70" s="4" t="s">
        <v>61</v>
      </c>
      <c r="G70" s="23" t="s">
        <v>503</v>
      </c>
      <c r="H70" s="18">
        <v>240000</v>
      </c>
      <c r="I70" s="26"/>
    </row>
    <row r="71" spans="1:9" ht="29" x14ac:dyDescent="0.35">
      <c r="A71" s="7" t="s">
        <v>276</v>
      </c>
      <c r="B71" s="4" t="s">
        <v>277</v>
      </c>
      <c r="C71" s="4" t="s">
        <v>278</v>
      </c>
      <c r="D71" s="4" t="s">
        <v>61</v>
      </c>
      <c r="E71" s="4" t="s">
        <v>61</v>
      </c>
      <c r="G71" s="23" t="s">
        <v>505</v>
      </c>
      <c r="H71" s="18">
        <f>H70*I67</f>
        <v>32368.654665276314</v>
      </c>
      <c r="I71" s="26"/>
    </row>
    <row r="72" spans="1:9" x14ac:dyDescent="0.35">
      <c r="A72" s="7" t="s">
        <v>279</v>
      </c>
      <c r="B72" s="4" t="s">
        <v>280</v>
      </c>
      <c r="C72" s="4" t="s">
        <v>281</v>
      </c>
      <c r="D72" s="4" t="s">
        <v>282</v>
      </c>
      <c r="E72" s="4" t="s">
        <v>98</v>
      </c>
      <c r="G72" s="23" t="s">
        <v>504</v>
      </c>
      <c r="H72" s="19">
        <f>SUM(H70:H71)</f>
        <v>272368.65466527629</v>
      </c>
      <c r="I72" s="26"/>
    </row>
    <row r="73" spans="1:9" x14ac:dyDescent="0.35">
      <c r="A73" s="8" t="s">
        <v>283</v>
      </c>
      <c r="B73" s="4" t="s">
        <v>284</v>
      </c>
      <c r="C73" s="4" t="s">
        <v>285</v>
      </c>
      <c r="D73" s="4" t="s">
        <v>61</v>
      </c>
      <c r="E73" s="4" t="s">
        <v>61</v>
      </c>
      <c r="G73" s="23" t="s">
        <v>506</v>
      </c>
      <c r="H73" s="17">
        <v>5390</v>
      </c>
      <c r="I73" s="26"/>
    </row>
    <row r="74" spans="1:9" ht="15" thickBot="1" x14ac:dyDescent="0.4">
      <c r="A74" s="7" t="s">
        <v>286</v>
      </c>
      <c r="B74" s="4" t="s">
        <v>287</v>
      </c>
      <c r="C74" s="4" t="s">
        <v>288</v>
      </c>
      <c r="D74" s="4" t="s">
        <v>289</v>
      </c>
      <c r="E74" s="4" t="s">
        <v>75</v>
      </c>
      <c r="G74" s="27" t="s">
        <v>507</v>
      </c>
      <c r="H74" s="28">
        <f>H73/H72</f>
        <v>1.9789355007183065E-2</v>
      </c>
      <c r="I74" s="29"/>
    </row>
    <row r="75" spans="1:9" ht="29" x14ac:dyDescent="0.35">
      <c r="A75" s="8" t="s">
        <v>290</v>
      </c>
      <c r="B75" s="4" t="s">
        <v>291</v>
      </c>
      <c r="C75" s="4" t="s">
        <v>292</v>
      </c>
      <c r="D75" s="4" t="s">
        <v>61</v>
      </c>
      <c r="E75" s="4" t="s">
        <v>61</v>
      </c>
    </row>
    <row r="76" spans="1:9" x14ac:dyDescent="0.35">
      <c r="A76" s="7" t="s">
        <v>293</v>
      </c>
      <c r="B76" s="4" t="s">
        <v>294</v>
      </c>
      <c r="C76" s="4" t="s">
        <v>295</v>
      </c>
      <c r="D76" s="4" t="s">
        <v>296</v>
      </c>
      <c r="E76" s="4" t="s">
        <v>98</v>
      </c>
    </row>
    <row r="77" spans="1:9" ht="29" x14ac:dyDescent="0.35">
      <c r="A77" s="8" t="s">
        <v>297</v>
      </c>
      <c r="B77" s="4" t="s">
        <v>298</v>
      </c>
      <c r="C77" s="4" t="s">
        <v>299</v>
      </c>
      <c r="D77" s="4" t="s">
        <v>61</v>
      </c>
      <c r="E77" s="4" t="s">
        <v>61</v>
      </c>
    </row>
    <row r="78" spans="1:9" ht="29" x14ac:dyDescent="0.35">
      <c r="A78" s="7" t="s">
        <v>300</v>
      </c>
      <c r="B78" s="4" t="s">
        <v>301</v>
      </c>
      <c r="C78" s="4" t="s">
        <v>302</v>
      </c>
      <c r="D78" s="4" t="s">
        <v>303</v>
      </c>
      <c r="E78" s="4" t="s">
        <v>66</v>
      </c>
    </row>
    <row r="79" spans="1:9" ht="29" x14ac:dyDescent="0.35">
      <c r="A79" s="8" t="s">
        <v>304</v>
      </c>
      <c r="B79" s="4" t="s">
        <v>305</v>
      </c>
      <c r="C79" s="4" t="s">
        <v>306</v>
      </c>
      <c r="D79" s="4" t="s">
        <v>61</v>
      </c>
      <c r="E79" s="4" t="s">
        <v>61</v>
      </c>
    </row>
    <row r="80" spans="1:9" ht="29" x14ac:dyDescent="0.35">
      <c r="A80" s="7" t="s">
        <v>307</v>
      </c>
      <c r="B80" s="4" t="s">
        <v>308</v>
      </c>
      <c r="C80" s="4" t="s">
        <v>309</v>
      </c>
      <c r="D80" s="4" t="s">
        <v>310</v>
      </c>
      <c r="E80" s="4" t="s">
        <v>80</v>
      </c>
    </row>
    <row r="81" spans="1:5" ht="29" x14ac:dyDescent="0.35">
      <c r="A81" s="8" t="s">
        <v>311</v>
      </c>
      <c r="B81" s="4" t="s">
        <v>312</v>
      </c>
      <c r="C81" s="4" t="s">
        <v>313</v>
      </c>
      <c r="D81" s="4" t="s">
        <v>61</v>
      </c>
      <c r="E81" s="4" t="s">
        <v>61</v>
      </c>
    </row>
    <row r="82" spans="1:5" ht="29" x14ac:dyDescent="0.35">
      <c r="A82" s="7" t="s">
        <v>314</v>
      </c>
      <c r="B82" s="4" t="s">
        <v>315</v>
      </c>
      <c r="C82" s="4" t="s">
        <v>316</v>
      </c>
      <c r="D82" s="4" t="s">
        <v>317</v>
      </c>
      <c r="E82" s="4" t="s">
        <v>75</v>
      </c>
    </row>
    <row r="83" spans="1:5" x14ac:dyDescent="0.35">
      <c r="A83" s="6" t="s">
        <v>318</v>
      </c>
      <c r="B83" s="4" t="s">
        <v>319</v>
      </c>
      <c r="C83" s="4" t="s">
        <v>320</v>
      </c>
      <c r="D83" s="4" t="s">
        <v>319</v>
      </c>
      <c r="E83" s="4" t="s">
        <v>61</v>
      </c>
    </row>
    <row r="84" spans="1:5" x14ac:dyDescent="0.35">
      <c r="A84" s="7" t="s">
        <v>245</v>
      </c>
      <c r="B84" s="4" t="s">
        <v>321</v>
      </c>
      <c r="C84" s="4" t="s">
        <v>322</v>
      </c>
      <c r="D84" s="4" t="s">
        <v>250</v>
      </c>
      <c r="E84" s="4" t="s">
        <v>75</v>
      </c>
    </row>
    <row r="85" spans="1:5" x14ac:dyDescent="0.35">
      <c r="A85" s="7" t="s">
        <v>248</v>
      </c>
      <c r="B85" s="4" t="s">
        <v>323</v>
      </c>
      <c r="C85" s="4" t="s">
        <v>324</v>
      </c>
      <c r="D85" s="4" t="s">
        <v>325</v>
      </c>
      <c r="E85" s="4" t="s">
        <v>66</v>
      </c>
    </row>
    <row r="86" spans="1:5" x14ac:dyDescent="0.35">
      <c r="A86" s="7" t="s">
        <v>251</v>
      </c>
      <c r="B86" s="4" t="s">
        <v>326</v>
      </c>
      <c r="C86" s="4" t="s">
        <v>327</v>
      </c>
      <c r="D86" s="4" t="s">
        <v>328</v>
      </c>
      <c r="E86" s="4" t="s">
        <v>75</v>
      </c>
    </row>
    <row r="87" spans="1:5" x14ac:dyDescent="0.35">
      <c r="A87" s="7" t="s">
        <v>254</v>
      </c>
      <c r="B87" s="4" t="s">
        <v>329</v>
      </c>
      <c r="C87" s="4" t="s">
        <v>330</v>
      </c>
      <c r="D87" s="4" t="s">
        <v>331</v>
      </c>
      <c r="E87" s="4" t="s">
        <v>66</v>
      </c>
    </row>
    <row r="88" spans="1:5" x14ac:dyDescent="0.35">
      <c r="A88" s="7" t="s">
        <v>257</v>
      </c>
      <c r="B88" s="4" t="s">
        <v>332</v>
      </c>
      <c r="C88" s="4" t="s">
        <v>333</v>
      </c>
      <c r="D88" s="4" t="s">
        <v>334</v>
      </c>
      <c r="E88" s="4" t="s">
        <v>98</v>
      </c>
    </row>
    <row r="89" spans="1:5" x14ac:dyDescent="0.35">
      <c r="A89" s="7" t="s">
        <v>260</v>
      </c>
      <c r="B89" s="4" t="s">
        <v>335</v>
      </c>
      <c r="C89" s="4" t="s">
        <v>336</v>
      </c>
      <c r="D89" s="4" t="s">
        <v>337</v>
      </c>
      <c r="E89" s="4" t="s">
        <v>128</v>
      </c>
    </row>
    <row r="90" spans="1:5" x14ac:dyDescent="0.35">
      <c r="A90" s="7" t="s">
        <v>263</v>
      </c>
      <c r="B90" s="4" t="s">
        <v>338</v>
      </c>
      <c r="C90" s="4" t="s">
        <v>339</v>
      </c>
      <c r="D90" s="4" t="s">
        <v>340</v>
      </c>
      <c r="E90" s="4" t="s">
        <v>98</v>
      </c>
    </row>
    <row r="91" spans="1:5" x14ac:dyDescent="0.35">
      <c r="A91" s="7" t="s">
        <v>266</v>
      </c>
      <c r="B91" s="4" t="s">
        <v>341</v>
      </c>
      <c r="C91" s="4" t="s">
        <v>342</v>
      </c>
      <c r="D91" s="4" t="s">
        <v>343</v>
      </c>
      <c r="E91" s="4" t="s">
        <v>98</v>
      </c>
    </row>
    <row r="92" spans="1:5" x14ac:dyDescent="0.35">
      <c r="A92" s="7" t="s">
        <v>269</v>
      </c>
      <c r="B92" s="4" t="s">
        <v>344</v>
      </c>
      <c r="C92" s="4" t="s">
        <v>345</v>
      </c>
      <c r="D92" s="4" t="s">
        <v>346</v>
      </c>
      <c r="E92" s="4" t="s">
        <v>75</v>
      </c>
    </row>
    <row r="93" spans="1:5" x14ac:dyDescent="0.35">
      <c r="A93" s="7" t="s">
        <v>271</v>
      </c>
      <c r="B93" s="4" t="s">
        <v>347</v>
      </c>
      <c r="C93" s="4" t="s">
        <v>348</v>
      </c>
      <c r="D93" s="4" t="s">
        <v>349</v>
      </c>
      <c r="E93" s="4" t="s">
        <v>75</v>
      </c>
    </row>
    <row r="94" spans="1:5" x14ac:dyDescent="0.35">
      <c r="A94" s="7" t="s">
        <v>350</v>
      </c>
      <c r="B94" s="4" t="s">
        <v>351</v>
      </c>
      <c r="C94" s="4" t="s">
        <v>352</v>
      </c>
      <c r="D94" s="4" t="s">
        <v>61</v>
      </c>
      <c r="E94" s="4" t="s">
        <v>61</v>
      </c>
    </row>
    <row r="95" spans="1:5" x14ac:dyDescent="0.35">
      <c r="A95" s="7" t="s">
        <v>353</v>
      </c>
      <c r="B95" s="4" t="s">
        <v>354</v>
      </c>
      <c r="C95" s="4" t="s">
        <v>355</v>
      </c>
      <c r="D95" s="4" t="s">
        <v>61</v>
      </c>
      <c r="E95" s="4" t="s">
        <v>61</v>
      </c>
    </row>
    <row r="96" spans="1:5" x14ac:dyDescent="0.35">
      <c r="A96" s="6" t="s">
        <v>356</v>
      </c>
      <c r="B96" s="4" t="s">
        <v>357</v>
      </c>
      <c r="C96" s="4" t="s">
        <v>358</v>
      </c>
      <c r="D96" s="4" t="s">
        <v>61</v>
      </c>
      <c r="E96" s="4" t="s">
        <v>61</v>
      </c>
    </row>
    <row r="97" spans="1:5" x14ac:dyDescent="0.35">
      <c r="A97" s="6" t="s">
        <v>359</v>
      </c>
      <c r="B97" s="4" t="s">
        <v>360</v>
      </c>
      <c r="C97" s="4" t="s">
        <v>361</v>
      </c>
      <c r="D97" s="4" t="s">
        <v>360</v>
      </c>
      <c r="E97" s="4" t="s">
        <v>61</v>
      </c>
    </row>
    <row r="98" spans="1:5" ht="29" x14ac:dyDescent="0.35">
      <c r="A98" s="7" t="s">
        <v>362</v>
      </c>
      <c r="B98" s="4" t="s">
        <v>363</v>
      </c>
      <c r="C98" s="4" t="s">
        <v>364</v>
      </c>
      <c r="D98" s="4" t="s">
        <v>61</v>
      </c>
      <c r="E98" s="4" t="s">
        <v>61</v>
      </c>
    </row>
    <row r="99" spans="1:5" ht="29" x14ac:dyDescent="0.35">
      <c r="A99" s="7" t="s">
        <v>365</v>
      </c>
      <c r="B99" s="4" t="s">
        <v>366</v>
      </c>
      <c r="C99" s="4" t="s">
        <v>367</v>
      </c>
      <c r="D99" s="4" t="s">
        <v>61</v>
      </c>
      <c r="E99" s="4" t="s">
        <v>61</v>
      </c>
    </row>
    <row r="100" spans="1:5" ht="29" x14ac:dyDescent="0.35">
      <c r="A100" s="6" t="s">
        <v>368</v>
      </c>
      <c r="B100" s="4" t="s">
        <v>369</v>
      </c>
      <c r="C100" s="4" t="s">
        <v>370</v>
      </c>
      <c r="D100" s="4" t="s">
        <v>61</v>
      </c>
      <c r="E100" s="4" t="s">
        <v>61</v>
      </c>
    </row>
    <row r="101" spans="1:5" ht="43.5" x14ac:dyDescent="0.35">
      <c r="A101" s="6" t="s">
        <v>371</v>
      </c>
      <c r="B101" s="4" t="s">
        <v>372</v>
      </c>
      <c r="C101" s="4" t="s">
        <v>373</v>
      </c>
      <c r="D101" s="4" t="s">
        <v>61</v>
      </c>
      <c r="E101" s="4" t="s">
        <v>61</v>
      </c>
    </row>
    <row r="102" spans="1:5" ht="43.5" x14ac:dyDescent="0.35">
      <c r="A102" s="6" t="s">
        <v>374</v>
      </c>
      <c r="B102" s="4" t="s">
        <v>375</v>
      </c>
      <c r="C102" s="4" t="s">
        <v>376</v>
      </c>
      <c r="D102" s="4" t="s">
        <v>61</v>
      </c>
      <c r="E102" s="4" t="s">
        <v>61</v>
      </c>
    </row>
    <row r="103" spans="1:5" x14ac:dyDescent="0.35">
      <c r="A103" s="4" t="s">
        <v>377</v>
      </c>
    </row>
    <row r="104" spans="1:5" ht="29" x14ac:dyDescent="0.35">
      <c r="A104" s="6" t="s">
        <v>378</v>
      </c>
      <c r="B104" s="4" t="s">
        <v>379</v>
      </c>
      <c r="C104" s="4" t="s">
        <v>380</v>
      </c>
      <c r="D104" s="4" t="s">
        <v>379</v>
      </c>
      <c r="E104" s="4" t="s">
        <v>61</v>
      </c>
    </row>
    <row r="105" spans="1:5" ht="29" x14ac:dyDescent="0.35">
      <c r="A105" s="7" t="s">
        <v>381</v>
      </c>
      <c r="B105" s="4" t="s">
        <v>382</v>
      </c>
      <c r="C105" s="4" t="s">
        <v>383</v>
      </c>
      <c r="D105" s="4" t="s">
        <v>384</v>
      </c>
      <c r="E105" s="4" t="s">
        <v>66</v>
      </c>
    </row>
    <row r="106" spans="1:5" x14ac:dyDescent="0.35">
      <c r="A106" s="8" t="s">
        <v>385</v>
      </c>
      <c r="B106" s="4" t="s">
        <v>386</v>
      </c>
      <c r="C106" s="4" t="s">
        <v>387</v>
      </c>
      <c r="D106" s="4" t="s">
        <v>388</v>
      </c>
      <c r="E106" s="4" t="s">
        <v>128</v>
      </c>
    </row>
    <row r="107" spans="1:5" x14ac:dyDescent="0.35">
      <c r="A107" s="8" t="s">
        <v>389</v>
      </c>
      <c r="B107" s="4" t="s">
        <v>390</v>
      </c>
      <c r="C107" s="4" t="s">
        <v>391</v>
      </c>
      <c r="D107" s="4" t="s">
        <v>392</v>
      </c>
      <c r="E107" s="4" t="s">
        <v>98</v>
      </c>
    </row>
    <row r="108" spans="1:5" x14ac:dyDescent="0.35">
      <c r="A108" s="7" t="s">
        <v>393</v>
      </c>
      <c r="B108" s="4" t="s">
        <v>394</v>
      </c>
      <c r="C108" s="4" t="s">
        <v>395</v>
      </c>
      <c r="D108" s="4" t="s">
        <v>396</v>
      </c>
      <c r="E108" s="4" t="s">
        <v>66</v>
      </c>
    </row>
    <row r="109" spans="1:5" ht="29" x14ac:dyDescent="0.35">
      <c r="A109" s="6" t="s">
        <v>397</v>
      </c>
      <c r="B109" s="4" t="s">
        <v>398</v>
      </c>
      <c r="C109" s="4" t="s">
        <v>399</v>
      </c>
      <c r="D109" s="4" t="s">
        <v>398</v>
      </c>
      <c r="E109" s="4" t="s">
        <v>61</v>
      </c>
    </row>
    <row r="110" spans="1:5" x14ac:dyDescent="0.35">
      <c r="A110" s="7" t="s">
        <v>393</v>
      </c>
      <c r="B110" s="4" t="s">
        <v>400</v>
      </c>
      <c r="C110" s="4" t="s">
        <v>401</v>
      </c>
      <c r="D110" s="4" t="s">
        <v>402</v>
      </c>
      <c r="E110" s="4" t="s">
        <v>128</v>
      </c>
    </row>
    <row r="111" spans="1:5" ht="29" x14ac:dyDescent="0.35">
      <c r="A111" s="6" t="s">
        <v>403</v>
      </c>
      <c r="B111" s="4" t="s">
        <v>404</v>
      </c>
      <c r="C111" s="4" t="s">
        <v>405</v>
      </c>
      <c r="D111" s="4" t="s">
        <v>404</v>
      </c>
      <c r="E111" s="4" t="s">
        <v>61</v>
      </c>
    </row>
    <row r="112" spans="1:5" x14ac:dyDescent="0.35">
      <c r="A112" s="7" t="s">
        <v>406</v>
      </c>
      <c r="B112" s="4" t="s">
        <v>407</v>
      </c>
      <c r="C112" s="4" t="s">
        <v>408</v>
      </c>
      <c r="D112" s="4" t="s">
        <v>407</v>
      </c>
      <c r="E112" s="4" t="s">
        <v>61</v>
      </c>
    </row>
    <row r="113" spans="1:5" x14ac:dyDescent="0.35">
      <c r="A113" s="8" t="s">
        <v>409</v>
      </c>
      <c r="B113" s="4" t="s">
        <v>410</v>
      </c>
      <c r="C113" s="4" t="s">
        <v>411</v>
      </c>
      <c r="D113" s="4" t="s">
        <v>410</v>
      </c>
      <c r="E113" s="4" t="s">
        <v>61</v>
      </c>
    </row>
    <row r="114" spans="1:5" ht="29" x14ac:dyDescent="0.35">
      <c r="A114" s="9" t="s">
        <v>381</v>
      </c>
      <c r="B114" s="4" t="s">
        <v>412</v>
      </c>
      <c r="C114" s="4" t="s">
        <v>413</v>
      </c>
      <c r="D114" s="4" t="s">
        <v>414</v>
      </c>
      <c r="E114" s="4" t="s">
        <v>75</v>
      </c>
    </row>
    <row r="115" spans="1:5" ht="29" x14ac:dyDescent="0.35">
      <c r="A115" s="10" t="s">
        <v>385</v>
      </c>
      <c r="B115" s="4" t="s">
        <v>415</v>
      </c>
      <c r="C115" s="4" t="s">
        <v>416</v>
      </c>
      <c r="D115" s="4" t="s">
        <v>417</v>
      </c>
      <c r="E115" s="4" t="s">
        <v>418</v>
      </c>
    </row>
    <row r="116" spans="1:5" x14ac:dyDescent="0.35">
      <c r="A116" s="10" t="s">
        <v>389</v>
      </c>
      <c r="B116" s="4" t="s">
        <v>419</v>
      </c>
      <c r="C116" s="4" t="s">
        <v>420</v>
      </c>
      <c r="D116" s="4" t="s">
        <v>421</v>
      </c>
      <c r="E116" s="4" t="s">
        <v>98</v>
      </c>
    </row>
    <row r="117" spans="1:5" ht="29" x14ac:dyDescent="0.35">
      <c r="A117" s="9" t="s">
        <v>393</v>
      </c>
      <c r="B117" s="4" t="s">
        <v>422</v>
      </c>
      <c r="C117" s="4" t="s">
        <v>423</v>
      </c>
      <c r="D117" s="4" t="s">
        <v>424</v>
      </c>
      <c r="E117" s="4" t="s">
        <v>75</v>
      </c>
    </row>
    <row r="118" spans="1:5" x14ac:dyDescent="0.35">
      <c r="A118" s="8" t="s">
        <v>425</v>
      </c>
      <c r="B118" s="4" t="s">
        <v>426</v>
      </c>
      <c r="C118" s="4" t="s">
        <v>427</v>
      </c>
      <c r="D118" s="4" t="s">
        <v>426</v>
      </c>
      <c r="E118" s="4" t="s">
        <v>61</v>
      </c>
    </row>
    <row r="119" spans="1:5" ht="29" x14ac:dyDescent="0.35">
      <c r="A119" s="9" t="s">
        <v>381</v>
      </c>
      <c r="B119" s="4" t="s">
        <v>428</v>
      </c>
      <c r="C119" s="4" t="s">
        <v>429</v>
      </c>
      <c r="D119" s="4" t="s">
        <v>430</v>
      </c>
      <c r="E119" s="4" t="s">
        <v>431</v>
      </c>
    </row>
    <row r="120" spans="1:5" ht="29" x14ac:dyDescent="0.35">
      <c r="A120" s="10" t="s">
        <v>385</v>
      </c>
      <c r="B120" s="4" t="s">
        <v>432</v>
      </c>
      <c r="C120" s="4" t="s">
        <v>433</v>
      </c>
      <c r="D120" s="4" t="s">
        <v>434</v>
      </c>
      <c r="E120" s="4" t="s">
        <v>435</v>
      </c>
    </row>
    <row r="121" spans="1:5" x14ac:dyDescent="0.35">
      <c r="A121" s="10" t="s">
        <v>389</v>
      </c>
      <c r="B121" s="4" t="s">
        <v>436</v>
      </c>
      <c r="C121" s="4" t="s">
        <v>437</v>
      </c>
      <c r="D121" s="4" t="s">
        <v>438</v>
      </c>
      <c r="E121" s="4" t="s">
        <v>439</v>
      </c>
    </row>
    <row r="122" spans="1:5" ht="29" x14ac:dyDescent="0.35">
      <c r="A122" s="9" t="s">
        <v>393</v>
      </c>
      <c r="B122" s="4" t="s">
        <v>440</v>
      </c>
      <c r="C122" s="4" t="s">
        <v>441</v>
      </c>
      <c r="D122" s="4" t="s">
        <v>442</v>
      </c>
      <c r="E122" s="4" t="s">
        <v>431</v>
      </c>
    </row>
    <row r="123" spans="1:5" x14ac:dyDescent="0.35">
      <c r="A123" s="7" t="s">
        <v>443</v>
      </c>
      <c r="B123" s="4" t="s">
        <v>444</v>
      </c>
      <c r="C123" s="4" t="s">
        <v>445</v>
      </c>
      <c r="D123" s="4" t="s">
        <v>444</v>
      </c>
      <c r="E123" s="4" t="s">
        <v>61</v>
      </c>
    </row>
    <row r="124" spans="1:5" ht="29" x14ac:dyDescent="0.35">
      <c r="A124" s="8" t="s">
        <v>381</v>
      </c>
      <c r="B124" s="4" t="s">
        <v>446</v>
      </c>
      <c r="C124" s="4" t="s">
        <v>447</v>
      </c>
      <c r="D124" s="4" t="s">
        <v>448</v>
      </c>
      <c r="E124" s="4" t="s">
        <v>418</v>
      </c>
    </row>
    <row r="125" spans="1:5" ht="29" x14ac:dyDescent="0.35">
      <c r="A125" s="9" t="s">
        <v>385</v>
      </c>
      <c r="B125" s="4" t="s">
        <v>449</v>
      </c>
      <c r="C125" s="4" t="s">
        <v>450</v>
      </c>
      <c r="D125" s="4" t="s">
        <v>451</v>
      </c>
      <c r="E125" s="4" t="s">
        <v>452</v>
      </c>
    </row>
    <row r="126" spans="1:5" x14ac:dyDescent="0.35">
      <c r="A126" s="9" t="s">
        <v>389</v>
      </c>
      <c r="B126" s="4" t="s">
        <v>453</v>
      </c>
      <c r="C126" s="4" t="s">
        <v>454</v>
      </c>
      <c r="D126" s="4" t="s">
        <v>455</v>
      </c>
      <c r="E126" s="4" t="s">
        <v>452</v>
      </c>
    </row>
    <row r="127" spans="1:5" x14ac:dyDescent="0.35">
      <c r="A127" s="8" t="s">
        <v>393</v>
      </c>
      <c r="B127" s="4" t="s">
        <v>456</v>
      </c>
      <c r="C127" s="4" t="s">
        <v>457</v>
      </c>
      <c r="D127" s="4" t="s">
        <v>458</v>
      </c>
      <c r="E127" s="4" t="s">
        <v>418</v>
      </c>
    </row>
    <row r="128" spans="1:5" ht="58" x14ac:dyDescent="0.35">
      <c r="A128" s="4" t="s">
        <v>459</v>
      </c>
    </row>
    <row r="129" spans="1:5" x14ac:dyDescent="0.35">
      <c r="A129" s="6" t="s">
        <v>460</v>
      </c>
      <c r="B129" s="4" t="s">
        <v>61</v>
      </c>
      <c r="C129" s="4" t="s">
        <v>61</v>
      </c>
      <c r="D129" s="4" t="s">
        <v>461</v>
      </c>
      <c r="E129" s="4" t="s">
        <v>98</v>
      </c>
    </row>
    <row r="130" spans="1:5" ht="29" x14ac:dyDescent="0.35">
      <c r="A130" s="7" t="s">
        <v>462</v>
      </c>
      <c r="B130" s="4" t="s">
        <v>61</v>
      </c>
      <c r="C130" s="4" t="s">
        <v>61</v>
      </c>
      <c r="D130" s="4" t="s">
        <v>463</v>
      </c>
      <c r="E130" s="4" t="s">
        <v>464</v>
      </c>
    </row>
    <row r="131" spans="1:5" ht="43.5" x14ac:dyDescent="0.35">
      <c r="A131" s="8" t="s">
        <v>465</v>
      </c>
      <c r="B131" s="4" t="s">
        <v>61</v>
      </c>
      <c r="C131" s="4" t="s">
        <v>61</v>
      </c>
      <c r="D131" s="4" t="s">
        <v>466</v>
      </c>
      <c r="E131" s="4" t="s">
        <v>467</v>
      </c>
    </row>
    <row r="132" spans="1:5" x14ac:dyDescent="0.35">
      <c r="A132" s="7" t="s">
        <v>468</v>
      </c>
      <c r="B132" s="4" t="s">
        <v>61</v>
      </c>
      <c r="C132" s="4" t="s">
        <v>61</v>
      </c>
      <c r="D132" s="4" t="s">
        <v>180</v>
      </c>
      <c r="E132" s="4" t="s">
        <v>75</v>
      </c>
    </row>
    <row r="133" spans="1:5" ht="29" x14ac:dyDescent="0.35">
      <c r="A133" s="8" t="s">
        <v>462</v>
      </c>
      <c r="B133" s="4" t="s">
        <v>61</v>
      </c>
      <c r="C133" s="4" t="s">
        <v>61</v>
      </c>
      <c r="D133" s="4" t="s">
        <v>469</v>
      </c>
      <c r="E133" s="4" t="s">
        <v>470</v>
      </c>
    </row>
    <row r="134" spans="1:5" ht="43.5" x14ac:dyDescent="0.35">
      <c r="A134" s="9" t="s">
        <v>465</v>
      </c>
      <c r="B134" s="4" t="s">
        <v>61</v>
      </c>
      <c r="C134" s="4" t="s">
        <v>61</v>
      </c>
      <c r="D134" s="4" t="s">
        <v>180</v>
      </c>
      <c r="E134" s="4" t="s">
        <v>471</v>
      </c>
    </row>
    <row r="135" spans="1:5" ht="43.5" x14ac:dyDescent="0.35">
      <c r="A135" s="7" t="s">
        <v>472</v>
      </c>
      <c r="B135" s="4" t="s">
        <v>61</v>
      </c>
      <c r="C135" s="4" t="s">
        <v>61</v>
      </c>
      <c r="D135" s="4" t="s">
        <v>473</v>
      </c>
      <c r="E135" s="4" t="s">
        <v>474</v>
      </c>
    </row>
    <row r="136" spans="1:5" ht="29" x14ac:dyDescent="0.35">
      <c r="A136" s="8" t="s">
        <v>462</v>
      </c>
      <c r="B136" s="4" t="s">
        <v>61</v>
      </c>
      <c r="C136" s="4" t="s">
        <v>61</v>
      </c>
      <c r="D136" s="4" t="s">
        <v>475</v>
      </c>
      <c r="E136" s="4" t="s">
        <v>467</v>
      </c>
    </row>
    <row r="137" spans="1:5" ht="43.5" x14ac:dyDescent="0.35">
      <c r="A137" s="9" t="s">
        <v>465</v>
      </c>
      <c r="B137" s="4" t="s">
        <v>61</v>
      </c>
      <c r="C137" s="4" t="s">
        <v>61</v>
      </c>
      <c r="D137" s="4" t="s">
        <v>476</v>
      </c>
      <c r="E137" s="4" t="s">
        <v>477</v>
      </c>
    </row>
    <row r="138" spans="1:5" x14ac:dyDescent="0.35">
      <c r="A138" s="6" t="s">
        <v>478</v>
      </c>
      <c r="B138" s="4" t="s">
        <v>61</v>
      </c>
      <c r="C138" s="4" t="s">
        <v>61</v>
      </c>
      <c r="D138" s="4" t="s">
        <v>479</v>
      </c>
      <c r="E138" s="4" t="s">
        <v>98</v>
      </c>
    </row>
    <row r="139" spans="1:5" x14ac:dyDescent="0.35">
      <c r="A139" s="7" t="s">
        <v>480</v>
      </c>
      <c r="B139" s="4" t="s">
        <v>61</v>
      </c>
      <c r="C139" s="4" t="s">
        <v>61</v>
      </c>
      <c r="D139" s="4" t="s">
        <v>481</v>
      </c>
      <c r="E139" s="4" t="s">
        <v>452</v>
      </c>
    </row>
    <row r="140" spans="1:5" ht="29" x14ac:dyDescent="0.35">
      <c r="A140" s="8" t="s">
        <v>482</v>
      </c>
      <c r="B140" s="4" t="s">
        <v>61</v>
      </c>
      <c r="C140" s="4" t="s">
        <v>61</v>
      </c>
      <c r="D140" s="4" t="s">
        <v>483</v>
      </c>
      <c r="E140" s="4" t="s">
        <v>452</v>
      </c>
    </row>
    <row r="141" spans="1:5" ht="29" x14ac:dyDescent="0.35">
      <c r="A141" s="9" t="s">
        <v>484</v>
      </c>
      <c r="B141" s="4" t="s">
        <v>61</v>
      </c>
      <c r="C141" s="4" t="s">
        <v>61</v>
      </c>
      <c r="D141" s="4" t="s">
        <v>485</v>
      </c>
      <c r="E141" s="4" t="s">
        <v>474</v>
      </c>
    </row>
    <row r="142" spans="1:5" ht="29" x14ac:dyDescent="0.35">
      <c r="A142" s="9" t="s">
        <v>486</v>
      </c>
      <c r="B142" s="4" t="s">
        <v>61</v>
      </c>
      <c r="C142" s="4" t="s">
        <v>61</v>
      </c>
      <c r="D142" s="4" t="s">
        <v>487</v>
      </c>
      <c r="E142" s="4" t="s">
        <v>452</v>
      </c>
    </row>
    <row r="143" spans="1:5" x14ac:dyDescent="0.35">
      <c r="A143" s="7" t="s">
        <v>488</v>
      </c>
      <c r="B143" s="4" t="s">
        <v>61</v>
      </c>
      <c r="C143" s="4" t="s">
        <v>61</v>
      </c>
      <c r="D143" s="4" t="s">
        <v>159</v>
      </c>
      <c r="E143" s="4" t="s">
        <v>75</v>
      </c>
    </row>
    <row r="144" spans="1:5" x14ac:dyDescent="0.35">
      <c r="A144" s="8" t="s">
        <v>489</v>
      </c>
      <c r="B144" s="4" t="s">
        <v>61</v>
      </c>
      <c r="C144" s="4" t="s">
        <v>61</v>
      </c>
      <c r="D144" s="4" t="s">
        <v>490</v>
      </c>
      <c r="E144" s="4" t="s">
        <v>98</v>
      </c>
    </row>
    <row r="145" spans="1:5" x14ac:dyDescent="0.35">
      <c r="A145" s="8" t="s">
        <v>491</v>
      </c>
      <c r="B145" s="4" t="s">
        <v>61</v>
      </c>
      <c r="C145" s="4" t="s">
        <v>61</v>
      </c>
      <c r="D145" s="4" t="s">
        <v>334</v>
      </c>
      <c r="E145" s="4" t="s">
        <v>418</v>
      </c>
    </row>
    <row r="146" spans="1:5" x14ac:dyDescent="0.35">
      <c r="A146" s="7" t="s">
        <v>492</v>
      </c>
      <c r="B146" s="4" t="s">
        <v>61</v>
      </c>
      <c r="C146" s="4" t="s">
        <v>61</v>
      </c>
      <c r="D146" s="4" t="s">
        <v>493</v>
      </c>
      <c r="E146" s="4" t="s">
        <v>128</v>
      </c>
    </row>
    <row r="147" spans="1:5" ht="29" x14ac:dyDescent="0.35">
      <c r="A147" s="7" t="s">
        <v>494</v>
      </c>
      <c r="B147" s="4" t="s">
        <v>61</v>
      </c>
      <c r="C147" s="4" t="s">
        <v>61</v>
      </c>
      <c r="D147" s="4" t="s">
        <v>495</v>
      </c>
      <c r="E147" s="4" t="s">
        <v>496</v>
      </c>
    </row>
  </sheetData>
  <mergeCells count="1">
    <mergeCell ref="B1:E1"/>
  </mergeCells>
  <printOptions gridLines="1"/>
  <pageMargins left="0.7" right="0.7" top="0.75" bottom="0.75" header="0.3" footer="0.3"/>
  <pageSetup pageOrder="overThenDown" orientation="landscape"/>
  <headerFooter>
    <oddHeader>&amp;LTable: ACSDP1Y2021.DP03</oddHeader>
    <oddFooter>&amp;L&amp;Bdata.census.gov&amp;B | Measuring America's People, Places, and Economy &amp;R&amp;P</oddFooter>
    <evenHeader>&amp;LTable: ACSDP1Y2021.DP03</evenHeader>
    <evenFooter>&amp;L&amp;Bdata.census.gov&amp;B | Measuring America's People, Places, and Economy &amp;R&amp;P</even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558427FD0CC4444B87AB1CF5C8D52EB" ma:contentTypeVersion="17" ma:contentTypeDescription="Create a new document." ma:contentTypeScope="" ma:versionID="8b905537234f0b3c0e5016c2b437e144">
  <xsd:schema xmlns:xsd="http://www.w3.org/2001/XMLSchema" xmlns:xs="http://www.w3.org/2001/XMLSchema" xmlns:p="http://schemas.microsoft.com/office/2006/metadata/properties" xmlns:ns2="173c2605-4b7d-457e-8dba-1d57dca954fb" xmlns:ns3="2546f5b2-04f2-4a0e-9993-466f4f9aad71" targetNamespace="http://schemas.microsoft.com/office/2006/metadata/properties" ma:root="true" ma:fieldsID="e0e09c77e22475511d249008e34951e2" ns2:_="" ns3:_="">
    <xsd:import namespace="173c2605-4b7d-457e-8dba-1d57dca954fb"/>
    <xsd:import namespace="2546f5b2-04f2-4a0e-9993-466f4f9aad7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73c2605-4b7d-457e-8dba-1d57dca954f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be670ea6-2f79-449f-ac2a-ce9deb4e7cf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546f5b2-04f2-4a0e-9993-466f4f9aad71"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c54d66dc-3591-49a4-96e5-0b2840783e5f}" ma:internalName="TaxCatchAll" ma:showField="CatchAllData" ma:web="2546f5b2-04f2-4a0e-9993-466f4f9aad7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FB7095D-2B79-4CD5-A815-B81B60486C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73c2605-4b7d-457e-8dba-1d57dca954fb"/>
    <ds:schemaRef ds:uri="2546f5b2-04f2-4a0e-9993-466f4f9aad7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D6CA95B-8405-4FB1-92D4-3DC3934C208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Information</vt:lpstr>
      <vt:lpstr>Data</vt:lpstr>
      <vt:lpstr>Data!Print_Titles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2023-07-11T16:09:16Z</dcterms:created>
  <dcterms:modified xsi:type="dcterms:W3CDTF">2023-07-14T13:54:43Z</dcterms:modified>
</cp:coreProperties>
</file>