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H:\Internal\01_Regulatory Services\02_Cases\2022 Cases\2022-00392 Annual DSM filing\06_All Filed Discovery\01_Staff Discovery\1-3\"/>
    </mc:Choice>
  </mc:AlternateContent>
  <xr:revisionPtr revIDLastSave="0" documentId="13_ncr:1_{8ACE62FA-6CB8-4B6D-89FC-5CCD5CA6FBF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able" sheetId="1" r:id="rId1"/>
  </sheets>
  <definedNames>
    <definedName name="_xlnm.Print_Area" localSheetId="0">Table!$A$1:$W$47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3" i="1" l="1"/>
  <c r="W24" i="1"/>
  <c r="W26" i="1" s="1"/>
  <c r="V24" i="1"/>
  <c r="V26" i="1" s="1"/>
  <c r="U24" i="1"/>
  <c r="U26" i="1" s="1"/>
  <c r="R24" i="1"/>
  <c r="R26" i="1" s="1"/>
  <c r="Q24" i="1"/>
  <c r="Q26" i="1" s="1"/>
  <c r="P24" i="1"/>
  <c r="P26" i="1" s="1"/>
  <c r="O24" i="1"/>
  <c r="O26" i="1" s="1"/>
  <c r="N24" i="1"/>
  <c r="N26" i="1" s="1"/>
  <c r="M24" i="1"/>
  <c r="M26" i="1" s="1"/>
  <c r="L24" i="1"/>
  <c r="L26" i="1" s="1"/>
  <c r="K24" i="1"/>
  <c r="K26" i="1" s="1"/>
  <c r="J24" i="1"/>
  <c r="J26" i="1" s="1"/>
  <c r="I24" i="1"/>
  <c r="I26" i="1" s="1"/>
  <c r="H24" i="1"/>
  <c r="H26" i="1" s="1"/>
  <c r="G24" i="1"/>
  <c r="G26" i="1" s="1"/>
  <c r="F24" i="1"/>
  <c r="F26" i="1" s="1"/>
  <c r="E24" i="1"/>
  <c r="E26" i="1" s="1"/>
  <c r="D24" i="1"/>
  <c r="D26" i="1" s="1"/>
  <c r="S2" i="1"/>
  <c r="S3" i="1"/>
  <c r="T3" i="1" s="1"/>
  <c r="S4" i="1"/>
  <c r="T4" i="1" s="1"/>
  <c r="S5" i="1"/>
  <c r="T5" i="1" s="1"/>
  <c r="S6" i="1"/>
  <c r="T6" i="1" s="1"/>
  <c r="S7" i="1"/>
  <c r="T7" i="1" s="1"/>
  <c r="S8" i="1"/>
  <c r="T8" i="1" s="1"/>
  <c r="S9" i="1"/>
  <c r="T9" i="1" s="1"/>
  <c r="S10" i="1"/>
  <c r="T10" i="1" s="1"/>
  <c r="S11" i="1"/>
  <c r="T11" i="1" s="1"/>
  <c r="S12" i="1"/>
  <c r="T12" i="1" s="1"/>
  <c r="S13" i="1"/>
  <c r="T13" i="1" s="1"/>
  <c r="S14" i="1"/>
  <c r="T14" i="1" s="1"/>
  <c r="S15" i="1"/>
  <c r="T15" i="1" s="1"/>
  <c r="S16" i="1"/>
  <c r="T16" i="1" s="1"/>
  <c r="S17" i="1"/>
  <c r="T17" i="1" s="1"/>
  <c r="S18" i="1"/>
  <c r="T18" i="1" s="1"/>
  <c r="S19" i="1"/>
  <c r="T19" i="1" s="1"/>
  <c r="S20" i="1"/>
  <c r="T20" i="1" s="1"/>
  <c r="S21" i="1"/>
  <c r="T21" i="1" s="1"/>
  <c r="S22" i="1"/>
  <c r="T22" i="1" s="1"/>
  <c r="U23" i="1"/>
  <c r="V23" i="1"/>
  <c r="G23" i="1"/>
  <c r="H23" i="1"/>
  <c r="I23" i="1"/>
  <c r="J23" i="1"/>
  <c r="K23" i="1"/>
  <c r="L23" i="1"/>
  <c r="M23" i="1"/>
  <c r="N23" i="1"/>
  <c r="O23" i="1"/>
  <c r="P23" i="1"/>
  <c r="Q23" i="1"/>
  <c r="R23" i="1"/>
  <c r="E23" i="1"/>
  <c r="F23" i="1"/>
  <c r="W23" i="1"/>
  <c r="K27" i="1" l="1"/>
  <c r="M27" i="1"/>
  <c r="G27" i="1"/>
  <c r="W27" i="1"/>
  <c r="F27" i="1"/>
  <c r="N27" i="1"/>
  <c r="O27" i="1"/>
  <c r="P27" i="1"/>
  <c r="H27" i="1"/>
  <c r="E27" i="1"/>
  <c r="L27" i="1"/>
  <c r="V27" i="1"/>
  <c r="R27" i="1"/>
  <c r="J27" i="1"/>
  <c r="U27" i="1"/>
  <c r="Q27" i="1"/>
  <c r="I27" i="1"/>
  <c r="D27" i="1"/>
  <c r="S23" i="1"/>
  <c r="T2" i="1"/>
  <c r="T24" i="1" s="1"/>
  <c r="T26" i="1" s="1"/>
  <c r="T27" i="1" l="1"/>
</calcChain>
</file>

<file path=xl/sharedStrings.xml><?xml version="1.0" encoding="utf-8"?>
<sst xmlns="http://schemas.openxmlformats.org/spreadsheetml/2006/main" count="49" uniqueCount="30">
  <si>
    <t>Rate/Hour</t>
  </si>
  <si>
    <t>Task 1</t>
  </si>
  <si>
    <t>Task 2</t>
  </si>
  <si>
    <t>Task 3</t>
  </si>
  <si>
    <t>Task 4</t>
  </si>
  <si>
    <t>Task 5</t>
  </si>
  <si>
    <t>Task 6</t>
  </si>
  <si>
    <t>Task 7</t>
  </si>
  <si>
    <t>Task 8</t>
  </si>
  <si>
    <t>Task 9</t>
  </si>
  <si>
    <t>Task 10</t>
  </si>
  <si>
    <t>Task 11</t>
  </si>
  <si>
    <t>Task 12</t>
  </si>
  <si>
    <t>Task 13</t>
  </si>
  <si>
    <t>Task 14</t>
  </si>
  <si>
    <t>Task 15</t>
  </si>
  <si>
    <t>Total Hours</t>
  </si>
  <si>
    <t>Total Cost</t>
  </si>
  <si>
    <t>Personnel</t>
  </si>
  <si>
    <t>Role</t>
  </si>
  <si>
    <t>Total Labor Cost</t>
  </si>
  <si>
    <t>Optional Task 1</t>
  </si>
  <si>
    <t>Optional Task 2</t>
  </si>
  <si>
    <t>Optional Task 3</t>
  </si>
  <si>
    <t>Travel Expenses</t>
  </si>
  <si>
    <t>Total Fees and Expenses</t>
  </si>
  <si>
    <t>Task</t>
  </si>
  <si>
    <t>Definition</t>
  </si>
  <si>
    <t>Admin Fee % Adder Selection</t>
  </si>
  <si>
    <t>Admin Fee--Select Level from dropdown below.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</si>
</sst>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8" tint="-0.249977111117893"/>
      <name val="Calibri"/>
      <family val="2"/>
      <scheme val="minor"/>
    </font>
    <font>
      <b/>
      <sz val="14"/>
      <color theme="8" tint="-0.24997711111789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9" fontId="0" fillId="0" borderId="0" xfId="0" applyNumberFormat="1" applyFont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</cellXfs>
  <cellStyles count="1">
    <cellStyle name="Normal" xfId="0" builtinId="0"/>
  </cellStyles>
  <dxfs count="53"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" formatCode="#,##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" formatCode="#,##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" formatCode="#,##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&quot;$&quot;#,##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" formatCode="#,##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" formatCode="#,##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" formatCode="#,##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" formatCode="#,##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" formatCode="#,##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" formatCode="#,##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" formatCode="#,##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" formatCode="#,##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" formatCode="#,##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" formatCode="#,##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" formatCode="#,##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" formatCode="#,##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" formatCode="#,##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" formatCode="#,##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" formatCode="#,##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" formatCode="#,##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</font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W23" totalsRowCount="1" headerRowDxfId="52" dataDxfId="51" totalsRowDxfId="50">
  <autoFilter ref="A1:W22" xr:uid="{00000000-0009-0000-0100-000001000000}"/>
  <tableColumns count="23">
    <tableColumn id="1" xr3:uid="{00000000-0010-0000-0000-000001000000}" name="Personnel" totalsRowLabel="Total Hours" dataDxfId="49" totalsRowDxfId="48"/>
    <tableColumn id="2" xr3:uid="{00000000-0010-0000-0000-000002000000}" name="Role" dataDxfId="47" totalsRowDxfId="46"/>
    <tableColumn id="3" xr3:uid="{00000000-0010-0000-0000-000003000000}" name="Rate/Hour" dataDxfId="45" totalsRowDxfId="44"/>
    <tableColumn id="4" xr3:uid="{00000000-0010-0000-0000-000004000000}" name="Task 1" totalsRowFunction="sum" dataDxfId="43" totalsRowDxfId="42"/>
    <tableColumn id="5" xr3:uid="{00000000-0010-0000-0000-000005000000}" name="Task 2" totalsRowFunction="sum" dataDxfId="41" totalsRowDxfId="40"/>
    <tableColumn id="6" xr3:uid="{00000000-0010-0000-0000-000006000000}" name="Task 3" totalsRowFunction="sum" dataDxfId="39" totalsRowDxfId="38"/>
    <tableColumn id="7" xr3:uid="{00000000-0010-0000-0000-000007000000}" name="Task 4" totalsRowFunction="sum" dataDxfId="37" totalsRowDxfId="36"/>
    <tableColumn id="8" xr3:uid="{00000000-0010-0000-0000-000008000000}" name="Task 5" totalsRowFunction="sum" dataDxfId="35" totalsRowDxfId="34"/>
    <tableColumn id="9" xr3:uid="{00000000-0010-0000-0000-000009000000}" name="Task 6" totalsRowFunction="sum" dataDxfId="33" totalsRowDxfId="32"/>
    <tableColumn id="10" xr3:uid="{00000000-0010-0000-0000-00000A000000}" name="Task 7" totalsRowFunction="sum" dataDxfId="31" totalsRowDxfId="30"/>
    <tableColumn id="11" xr3:uid="{00000000-0010-0000-0000-00000B000000}" name="Task 8" totalsRowFunction="sum" dataDxfId="29" totalsRowDxfId="28"/>
    <tableColumn id="12" xr3:uid="{00000000-0010-0000-0000-00000C000000}" name="Task 9" totalsRowFunction="sum" dataDxfId="27" totalsRowDxfId="26"/>
    <tableColumn id="13" xr3:uid="{00000000-0010-0000-0000-00000D000000}" name="Task 10" totalsRowFunction="sum" dataDxfId="25" totalsRowDxfId="24"/>
    <tableColumn id="14" xr3:uid="{00000000-0010-0000-0000-00000E000000}" name="Task 11" totalsRowFunction="sum" dataDxfId="23" totalsRowDxfId="22"/>
    <tableColumn id="15" xr3:uid="{00000000-0010-0000-0000-00000F000000}" name="Task 12" totalsRowFunction="sum" dataDxfId="21" totalsRowDxfId="20"/>
    <tableColumn id="16" xr3:uid="{00000000-0010-0000-0000-000010000000}" name="Task 13" totalsRowFunction="sum" dataDxfId="19" totalsRowDxfId="18"/>
    <tableColumn id="17" xr3:uid="{00000000-0010-0000-0000-000011000000}" name="Task 14" totalsRowFunction="sum" dataDxfId="17" totalsRowDxfId="16"/>
    <tableColumn id="18" xr3:uid="{00000000-0010-0000-0000-000012000000}" name="Task 15" totalsRowFunction="sum" dataDxfId="15" totalsRowDxfId="14"/>
    <tableColumn id="19" xr3:uid="{00000000-0010-0000-0000-000013000000}" name="Total Hours" totalsRowFunction="sum" dataDxfId="13" totalsRowDxfId="12">
      <calculatedColumnFormula>SUM(Table1[[#This Row],[Task 1]:[Task 15]])</calculatedColumnFormula>
    </tableColumn>
    <tableColumn id="20" xr3:uid="{00000000-0010-0000-0000-000014000000}" name="Total Cost" dataDxfId="11" totalsRowDxfId="10">
      <calculatedColumnFormula>Table1[[#This Row],[Rate/Hour]]*Table1[[#This Row],[Total Hours]]</calculatedColumnFormula>
    </tableColumn>
    <tableColumn id="21" xr3:uid="{00000000-0010-0000-0000-000015000000}" name="Optional Task 1" totalsRowFunction="count" dataDxfId="9" totalsRowDxfId="8"/>
    <tableColumn id="22" xr3:uid="{00000000-0010-0000-0000-000016000000}" name="Optional Task 2" totalsRowFunction="count" dataDxfId="7" totalsRowDxfId="6"/>
    <tableColumn id="23" xr3:uid="{00000000-0010-0000-0000-000017000000}" name="Optional Task 3" totalsRowFunction="count" dataDxfId="5" totalsRowDxfId="4"/>
  </tableColumns>
  <tableStyleInfo name="TableStyleLight6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2" displayName="Table2" ref="A29:B47" totalsRowShown="0" headerRowDxfId="3" dataDxfId="2">
  <autoFilter ref="A29:B47" xr:uid="{00000000-0009-0000-0100-000002000000}"/>
  <tableColumns count="2">
    <tableColumn id="1" xr3:uid="{00000000-0010-0000-0100-000001000000}" name="Task" dataDxfId="1"/>
    <tableColumn id="2" xr3:uid="{00000000-0010-0000-0100-000002000000}" name="Definition" dataDxfId="0"/>
  </tableColumns>
  <tableStyleInfo name="TableStyleLight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47"/>
  <sheetViews>
    <sheetView tabSelected="1" zoomScaleNormal="100" workbookViewId="0">
      <pane xSplit="3" ySplit="1" topLeftCell="Q2" activePane="bottomRight" state="frozen"/>
      <selection pane="topRight" activeCell="D1" sqref="D1"/>
      <selection pane="bottomLeft" activeCell="A2" sqref="A2"/>
      <selection pane="bottomRight" activeCell="AE1" sqref="AE1:AE20"/>
    </sheetView>
  </sheetViews>
  <sheetFormatPr defaultColWidth="9.28515625" defaultRowHeight="15" x14ac:dyDescent="0.25"/>
  <cols>
    <col min="1" max="1" width="16.5703125" style="1" bestFit="1" customWidth="1"/>
    <col min="2" max="2" width="40.7109375" style="1" bestFit="1" customWidth="1"/>
    <col min="3" max="3" width="14.7109375" style="3" bestFit="1" customWidth="1"/>
    <col min="4" max="12" width="10.7109375" style="1" bestFit="1" customWidth="1"/>
    <col min="13" max="18" width="11.7109375" style="1" bestFit="1" customWidth="1"/>
    <col min="19" max="19" width="15.5703125" style="1" bestFit="1" customWidth="1"/>
    <col min="20" max="20" width="14.28515625" style="1" bestFit="1" customWidth="1"/>
    <col min="21" max="23" width="19.28515625" style="1" bestFit="1" customWidth="1"/>
    <col min="24" max="16384" width="9.28515625" style="1"/>
  </cols>
  <sheetData>
    <row r="1" spans="1:31" s="2" customFormat="1" x14ac:dyDescent="0.25">
      <c r="A1" s="4" t="s">
        <v>18</v>
      </c>
      <c r="B1" s="4" t="s">
        <v>19</v>
      </c>
      <c r="C1" s="5" t="s">
        <v>0</v>
      </c>
      <c r="D1" s="4" t="s">
        <v>1</v>
      </c>
      <c r="E1" s="4" t="s">
        <v>2</v>
      </c>
      <c r="F1" s="4" t="s">
        <v>3</v>
      </c>
      <c r="G1" s="4" t="s">
        <v>4</v>
      </c>
      <c r="H1" s="4" t="s">
        <v>5</v>
      </c>
      <c r="I1" s="4" t="s">
        <v>6</v>
      </c>
      <c r="J1" s="4" t="s">
        <v>7</v>
      </c>
      <c r="K1" s="4" t="s">
        <v>8</v>
      </c>
      <c r="L1" s="4" t="s">
        <v>9</v>
      </c>
      <c r="M1" s="4" t="s">
        <v>10</v>
      </c>
      <c r="N1" s="4" t="s">
        <v>11</v>
      </c>
      <c r="O1" s="4" t="s">
        <v>12</v>
      </c>
      <c r="P1" s="4" t="s">
        <v>13</v>
      </c>
      <c r="Q1" s="4" t="s">
        <v>14</v>
      </c>
      <c r="R1" s="4" t="s">
        <v>15</v>
      </c>
      <c r="S1" s="4" t="s">
        <v>16</v>
      </c>
      <c r="T1" s="4" t="s">
        <v>17</v>
      </c>
      <c r="U1" s="4" t="s">
        <v>21</v>
      </c>
      <c r="V1" s="4" t="s">
        <v>22</v>
      </c>
      <c r="W1" s="4" t="s">
        <v>23</v>
      </c>
      <c r="AE1" s="12"/>
    </row>
    <row r="2" spans="1:31" x14ac:dyDescent="0.25">
      <c r="A2" s="6"/>
      <c r="B2" s="6"/>
      <c r="C2" s="7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>
        <f>SUM(Table1[[#This Row],[Task 1]:[Task 15]])</f>
        <v>0</v>
      </c>
      <c r="T2" s="7">
        <f>Table1[[#This Row],[Rate/Hour]]*Table1[[#This Row],[Total Hours]]</f>
        <v>0</v>
      </c>
      <c r="U2" s="8"/>
      <c r="V2" s="8"/>
      <c r="W2" s="8"/>
      <c r="AE2" s="12"/>
    </row>
    <row r="3" spans="1:31" x14ac:dyDescent="0.25">
      <c r="A3" s="6"/>
      <c r="B3" s="6"/>
      <c r="C3" s="7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>
        <f>SUM(Table1[[#This Row],[Task 1]:[Task 15]])</f>
        <v>0</v>
      </c>
      <c r="T3" s="7">
        <f>Table1[[#This Row],[Rate/Hour]]*Table1[[#This Row],[Total Hours]]</f>
        <v>0</v>
      </c>
      <c r="U3" s="8"/>
      <c r="V3" s="8"/>
      <c r="W3" s="8"/>
      <c r="AE3" s="12"/>
    </row>
    <row r="4" spans="1:31" x14ac:dyDescent="0.25">
      <c r="A4" s="6"/>
      <c r="B4" s="6"/>
      <c r="C4" s="7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>
        <f>SUM(Table1[[#This Row],[Task 1]:[Task 15]])</f>
        <v>0</v>
      </c>
      <c r="T4" s="7">
        <f>Table1[[#This Row],[Rate/Hour]]*Table1[[#This Row],[Total Hours]]</f>
        <v>0</v>
      </c>
      <c r="U4" s="8"/>
      <c r="V4" s="8"/>
      <c r="W4" s="8"/>
      <c r="AE4" s="12"/>
    </row>
    <row r="5" spans="1:31" x14ac:dyDescent="0.25">
      <c r="A5" s="6"/>
      <c r="B5" s="6"/>
      <c r="C5" s="7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>
        <f>SUM(Table1[[#This Row],[Task 1]:[Task 15]])</f>
        <v>0</v>
      </c>
      <c r="T5" s="7">
        <f>Table1[[#This Row],[Rate/Hour]]*Table1[[#This Row],[Total Hours]]</f>
        <v>0</v>
      </c>
      <c r="U5" s="8"/>
      <c r="V5" s="8"/>
      <c r="W5" s="8"/>
      <c r="AE5" s="12"/>
    </row>
    <row r="6" spans="1:31" x14ac:dyDescent="0.25">
      <c r="A6" s="6"/>
      <c r="B6" s="6"/>
      <c r="C6" s="7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>
        <f>SUM(Table1[[#This Row],[Task 1]:[Task 15]])</f>
        <v>0</v>
      </c>
      <c r="T6" s="7">
        <f>Table1[[#This Row],[Rate/Hour]]*Table1[[#This Row],[Total Hours]]</f>
        <v>0</v>
      </c>
      <c r="U6" s="8"/>
      <c r="V6" s="8"/>
      <c r="W6" s="8"/>
      <c r="AE6" s="12"/>
    </row>
    <row r="7" spans="1:31" x14ac:dyDescent="0.25">
      <c r="A7" s="6"/>
      <c r="B7" s="6"/>
      <c r="C7" s="7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>
        <f>SUM(Table1[[#This Row],[Task 1]:[Task 15]])</f>
        <v>0</v>
      </c>
      <c r="T7" s="7">
        <f>Table1[[#This Row],[Rate/Hour]]*Table1[[#This Row],[Total Hours]]</f>
        <v>0</v>
      </c>
      <c r="U7" s="8"/>
      <c r="V7" s="8"/>
      <c r="W7" s="8"/>
      <c r="AE7" s="12"/>
    </row>
    <row r="8" spans="1:31" x14ac:dyDescent="0.25">
      <c r="A8" s="6"/>
      <c r="B8" s="6"/>
      <c r="C8" s="7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>
        <f>SUM(Table1[[#This Row],[Task 1]:[Task 15]])</f>
        <v>0</v>
      </c>
      <c r="T8" s="7">
        <f>Table1[[#This Row],[Rate/Hour]]*Table1[[#This Row],[Total Hours]]</f>
        <v>0</v>
      </c>
      <c r="U8" s="8"/>
      <c r="V8" s="8"/>
      <c r="W8" s="8"/>
      <c r="AE8" s="12"/>
    </row>
    <row r="9" spans="1:31" x14ac:dyDescent="0.25">
      <c r="A9" s="6"/>
      <c r="B9" s="6"/>
      <c r="C9" s="7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>
        <f>SUM(Table1[[#This Row],[Task 1]:[Task 15]])</f>
        <v>0</v>
      </c>
      <c r="T9" s="7">
        <f>Table1[[#This Row],[Rate/Hour]]*Table1[[#This Row],[Total Hours]]</f>
        <v>0</v>
      </c>
      <c r="U9" s="8"/>
      <c r="V9" s="8"/>
      <c r="W9" s="8"/>
      <c r="AE9" s="12"/>
    </row>
    <row r="10" spans="1:31" x14ac:dyDescent="0.25">
      <c r="A10" s="6"/>
      <c r="B10" s="6"/>
      <c r="C10" s="7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>
        <f>SUM(Table1[[#This Row],[Task 1]:[Task 15]])</f>
        <v>0</v>
      </c>
      <c r="T10" s="7">
        <f>Table1[[#This Row],[Rate/Hour]]*Table1[[#This Row],[Total Hours]]</f>
        <v>0</v>
      </c>
      <c r="U10" s="8"/>
      <c r="V10" s="8"/>
      <c r="W10" s="8"/>
      <c r="AE10" s="12"/>
    </row>
    <row r="11" spans="1:31" x14ac:dyDescent="0.25">
      <c r="A11" s="6"/>
      <c r="B11" s="6"/>
      <c r="C11" s="7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>
        <f>SUM(Table1[[#This Row],[Task 1]:[Task 15]])</f>
        <v>0</v>
      </c>
      <c r="T11" s="7">
        <f>Table1[[#This Row],[Rate/Hour]]*Table1[[#This Row],[Total Hours]]</f>
        <v>0</v>
      </c>
      <c r="U11" s="8"/>
      <c r="V11" s="8"/>
      <c r="W11" s="8"/>
      <c r="AE11" s="12"/>
    </row>
    <row r="12" spans="1:31" x14ac:dyDescent="0.25">
      <c r="A12" s="6"/>
      <c r="B12" s="6"/>
      <c r="C12" s="7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>
        <f>SUM(Table1[[#This Row],[Task 1]:[Task 15]])</f>
        <v>0</v>
      </c>
      <c r="T12" s="7">
        <f>Table1[[#This Row],[Rate/Hour]]*Table1[[#This Row],[Total Hours]]</f>
        <v>0</v>
      </c>
      <c r="U12" s="8"/>
      <c r="V12" s="8"/>
      <c r="W12" s="8"/>
      <c r="AE12" s="12"/>
    </row>
    <row r="13" spans="1:31" x14ac:dyDescent="0.25">
      <c r="A13" s="6"/>
      <c r="B13" s="6"/>
      <c r="C13" s="7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>
        <f>SUM(Table1[[#This Row],[Task 1]:[Task 15]])</f>
        <v>0</v>
      </c>
      <c r="T13" s="7">
        <f>Table1[[#This Row],[Rate/Hour]]*Table1[[#This Row],[Total Hours]]</f>
        <v>0</v>
      </c>
      <c r="U13" s="8"/>
      <c r="V13" s="8"/>
      <c r="W13" s="8"/>
      <c r="AE13" s="12"/>
    </row>
    <row r="14" spans="1:31" x14ac:dyDescent="0.25">
      <c r="A14" s="6"/>
      <c r="B14" s="6"/>
      <c r="C14" s="7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>
        <f>SUM(Table1[[#This Row],[Task 1]:[Task 15]])</f>
        <v>0</v>
      </c>
      <c r="T14" s="7">
        <f>Table1[[#This Row],[Rate/Hour]]*Table1[[#This Row],[Total Hours]]</f>
        <v>0</v>
      </c>
      <c r="U14" s="8"/>
      <c r="V14" s="8"/>
      <c r="W14" s="8"/>
      <c r="AE14" s="12"/>
    </row>
    <row r="15" spans="1:31" x14ac:dyDescent="0.25">
      <c r="A15" s="6"/>
      <c r="B15" s="6"/>
      <c r="C15" s="7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>
        <f>SUM(Table1[[#This Row],[Task 1]:[Task 15]])</f>
        <v>0</v>
      </c>
      <c r="T15" s="7">
        <f>Table1[[#This Row],[Rate/Hour]]*Table1[[#This Row],[Total Hours]]</f>
        <v>0</v>
      </c>
      <c r="U15" s="8"/>
      <c r="V15" s="8"/>
      <c r="W15" s="8"/>
      <c r="AE15" s="12"/>
    </row>
    <row r="16" spans="1:31" x14ac:dyDescent="0.25">
      <c r="A16" s="6"/>
      <c r="B16" s="6"/>
      <c r="C16" s="7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>
        <f>SUM(Table1[[#This Row],[Task 1]:[Task 15]])</f>
        <v>0</v>
      </c>
      <c r="T16" s="7">
        <f>Table1[[#This Row],[Rate/Hour]]*Table1[[#This Row],[Total Hours]]</f>
        <v>0</v>
      </c>
      <c r="U16" s="8"/>
      <c r="V16" s="8"/>
      <c r="W16" s="8"/>
      <c r="AE16" s="12"/>
    </row>
    <row r="17" spans="1:31" x14ac:dyDescent="0.25">
      <c r="A17" s="6"/>
      <c r="B17" s="6"/>
      <c r="C17" s="7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>
        <f>SUM(Table1[[#This Row],[Task 1]:[Task 15]])</f>
        <v>0</v>
      </c>
      <c r="T17" s="7">
        <f>Table1[[#This Row],[Rate/Hour]]*Table1[[#This Row],[Total Hours]]</f>
        <v>0</v>
      </c>
      <c r="U17" s="8"/>
      <c r="V17" s="8"/>
      <c r="W17" s="8"/>
      <c r="AE17" s="12"/>
    </row>
    <row r="18" spans="1:31" x14ac:dyDescent="0.25">
      <c r="A18" s="6"/>
      <c r="B18" s="6"/>
      <c r="C18" s="7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>
        <f>SUM(Table1[[#This Row],[Task 1]:[Task 15]])</f>
        <v>0</v>
      </c>
      <c r="T18" s="7">
        <f>Table1[[#This Row],[Rate/Hour]]*Table1[[#This Row],[Total Hours]]</f>
        <v>0</v>
      </c>
      <c r="U18" s="8"/>
      <c r="V18" s="8"/>
      <c r="W18" s="8"/>
      <c r="AE18" s="12"/>
    </row>
    <row r="19" spans="1:31" x14ac:dyDescent="0.25">
      <c r="A19" s="6"/>
      <c r="B19" s="6"/>
      <c r="C19" s="7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>
        <f>SUM(Table1[[#This Row],[Task 1]:[Task 15]])</f>
        <v>0</v>
      </c>
      <c r="T19" s="7">
        <f>Table1[[#This Row],[Rate/Hour]]*Table1[[#This Row],[Total Hours]]</f>
        <v>0</v>
      </c>
      <c r="U19" s="8"/>
      <c r="V19" s="8"/>
      <c r="W19" s="8"/>
      <c r="AE19" s="12"/>
    </row>
    <row r="20" spans="1:31" x14ac:dyDescent="0.25">
      <c r="A20" s="6"/>
      <c r="B20" s="6"/>
      <c r="C20" s="7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>
        <f>SUM(Table1[[#This Row],[Task 1]:[Task 15]])</f>
        <v>0</v>
      </c>
      <c r="T20" s="7">
        <f>Table1[[#This Row],[Rate/Hour]]*Table1[[#This Row],[Total Hours]]</f>
        <v>0</v>
      </c>
      <c r="U20" s="8"/>
      <c r="V20" s="8"/>
      <c r="W20" s="8"/>
      <c r="AE20" s="12"/>
    </row>
    <row r="21" spans="1:31" x14ac:dyDescent="0.25">
      <c r="A21" s="6"/>
      <c r="B21" s="6"/>
      <c r="C21" s="7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>
        <f>SUM(Table1[[#This Row],[Task 1]:[Task 15]])</f>
        <v>0</v>
      </c>
      <c r="T21" s="7">
        <f>Table1[[#This Row],[Rate/Hour]]*Table1[[#This Row],[Total Hours]]</f>
        <v>0</v>
      </c>
      <c r="U21" s="8"/>
      <c r="V21" s="8"/>
      <c r="W21" s="8"/>
      <c r="AE21" s="12"/>
    </row>
    <row r="22" spans="1:31" x14ac:dyDescent="0.25">
      <c r="A22" s="6"/>
      <c r="B22" s="6"/>
      <c r="C22" s="7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>
        <f>SUM(Table1[[#This Row],[Task 1]:[Task 15]])</f>
        <v>0</v>
      </c>
      <c r="T22" s="7">
        <f>Table1[[#This Row],[Rate/Hour]]*Table1[[#This Row],[Total Hours]]</f>
        <v>0</v>
      </c>
      <c r="U22" s="8"/>
      <c r="V22" s="8"/>
      <c r="W22" s="8"/>
    </row>
    <row r="23" spans="1:31" s="2" customFormat="1" x14ac:dyDescent="0.25">
      <c r="A23" s="4" t="s">
        <v>16</v>
      </c>
      <c r="B23" s="4"/>
      <c r="C23" s="4"/>
      <c r="D23" s="9">
        <f>SUBTOTAL(109,Table1[Task 1])</f>
        <v>0</v>
      </c>
      <c r="E23" s="9">
        <f>SUBTOTAL(109,Table1[Task 2])</f>
        <v>0</v>
      </c>
      <c r="F23" s="9">
        <f>SUBTOTAL(109,Table1[Task 3])</f>
        <v>0</v>
      </c>
      <c r="G23" s="9">
        <f>SUBTOTAL(109,Table1[Task 4])</f>
        <v>0</v>
      </c>
      <c r="H23" s="9">
        <f>SUBTOTAL(109,Table1[Task 5])</f>
        <v>0</v>
      </c>
      <c r="I23" s="9">
        <f>SUBTOTAL(109,Table1[Task 6])</f>
        <v>0</v>
      </c>
      <c r="J23" s="9">
        <f>SUBTOTAL(109,Table1[Task 7])</f>
        <v>0</v>
      </c>
      <c r="K23" s="9">
        <f>SUBTOTAL(109,Table1[Task 8])</f>
        <v>0</v>
      </c>
      <c r="L23" s="9">
        <f>SUBTOTAL(109,Table1[Task 9])</f>
        <v>0</v>
      </c>
      <c r="M23" s="9">
        <f>SUBTOTAL(109,Table1[Task 10])</f>
        <v>0</v>
      </c>
      <c r="N23" s="9">
        <f>SUBTOTAL(109,Table1[Task 11])</f>
        <v>0</v>
      </c>
      <c r="O23" s="9">
        <f>SUBTOTAL(109,Table1[Task 12])</f>
        <v>0</v>
      </c>
      <c r="P23" s="9">
        <f>SUBTOTAL(109,Table1[Task 13])</f>
        <v>0</v>
      </c>
      <c r="Q23" s="9">
        <f>SUBTOTAL(109,Table1[Task 14])</f>
        <v>0</v>
      </c>
      <c r="R23" s="9">
        <f>SUBTOTAL(109,Table1[Task 15])</f>
        <v>0</v>
      </c>
      <c r="S23" s="9">
        <f>SUBTOTAL(109,Table1[Total Hours])</f>
        <v>0</v>
      </c>
      <c r="T23" s="4"/>
      <c r="U23" s="9">
        <f>SUBTOTAL(103,Table1[Optional Task 1])</f>
        <v>0</v>
      </c>
      <c r="V23" s="9">
        <f>SUBTOTAL(103,Table1[Optional Task 2])</f>
        <v>0</v>
      </c>
      <c r="W23" s="9">
        <f>SUBTOTAL(103,Table1[Optional Task 3])</f>
        <v>0</v>
      </c>
    </row>
    <row r="24" spans="1:31" x14ac:dyDescent="0.25">
      <c r="A24" s="15" t="s">
        <v>20</v>
      </c>
      <c r="B24" s="15"/>
      <c r="C24" s="15"/>
      <c r="D24" s="10">
        <f>SUMPRODUCT(Table1[Rate/Hour],Table1[Task 1])</f>
        <v>0</v>
      </c>
      <c r="E24" s="10">
        <f>SUMPRODUCT(Table1[Rate/Hour],Table1[Task 2])</f>
        <v>0</v>
      </c>
      <c r="F24" s="10">
        <f>SUMPRODUCT(Table1[Rate/Hour],Table1[Task 3])</f>
        <v>0</v>
      </c>
      <c r="G24" s="10">
        <f>SUMPRODUCT(Table1[Rate/Hour],Table1[Task 4])</f>
        <v>0</v>
      </c>
      <c r="H24" s="10">
        <f>SUMPRODUCT(Table1[Rate/Hour],Table1[Task 5])</f>
        <v>0</v>
      </c>
      <c r="I24" s="10">
        <f>SUMPRODUCT(Table1[Rate/Hour],Table1[Task 6])</f>
        <v>0</v>
      </c>
      <c r="J24" s="10">
        <f>SUMPRODUCT(Table1[Rate/Hour],Table1[Task 7])</f>
        <v>0</v>
      </c>
      <c r="K24" s="10">
        <f>SUMPRODUCT(Table1[Rate/Hour],Table1[Task 8])</f>
        <v>0</v>
      </c>
      <c r="L24" s="10">
        <f>SUMPRODUCT(Table1[Rate/Hour],Table1[Task 9])</f>
        <v>0</v>
      </c>
      <c r="M24" s="10">
        <f>SUMPRODUCT(Table1[Rate/Hour],Table1[Task 10])</f>
        <v>0</v>
      </c>
      <c r="N24" s="10">
        <f>SUMPRODUCT(Table1[Rate/Hour],Table1[Task 11])</f>
        <v>0</v>
      </c>
      <c r="O24" s="10">
        <f>SUMPRODUCT(Table1[Rate/Hour],Table1[Task 12])</f>
        <v>0</v>
      </c>
      <c r="P24" s="10">
        <f>SUMPRODUCT(Table1[Rate/Hour],Table1[Task 13])</f>
        <v>0</v>
      </c>
      <c r="Q24" s="10">
        <f>SUMPRODUCT(Table1[Rate/Hour],Table1[Task 14])</f>
        <v>0</v>
      </c>
      <c r="R24" s="10">
        <f>SUMPRODUCT(Table1[Rate/Hour],Table1[Task 15])</f>
        <v>0</v>
      </c>
      <c r="S24" s="17"/>
      <c r="T24" s="10">
        <f>SUBTOTAL(109,Table1[Total Cost])</f>
        <v>0</v>
      </c>
      <c r="U24" s="10">
        <f>SUMPRODUCT(Table1[Rate/Hour],Table1[Optional Task 1])</f>
        <v>0</v>
      </c>
      <c r="V24" s="10">
        <f>SUMPRODUCT(Table1[Rate/Hour],Table1[Optional Task 2])</f>
        <v>0</v>
      </c>
      <c r="W24" s="10">
        <f>SUMPRODUCT(Table1[Rate/Hour],Table1[Optional Task 3])</f>
        <v>0</v>
      </c>
    </row>
    <row r="25" spans="1:31" x14ac:dyDescent="0.25">
      <c r="A25" s="15" t="s">
        <v>24</v>
      </c>
      <c r="B25" s="15"/>
      <c r="C25" s="15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8"/>
      <c r="T25" s="10"/>
      <c r="U25" s="10"/>
      <c r="V25" s="10"/>
      <c r="W25" s="10"/>
    </row>
    <row r="26" spans="1:31" x14ac:dyDescent="0.25">
      <c r="A26" s="15" t="s">
        <v>29</v>
      </c>
      <c r="B26" s="15"/>
      <c r="C26" s="15"/>
      <c r="D26" s="10">
        <f>$D$30*D24</f>
        <v>0</v>
      </c>
      <c r="E26" s="10">
        <f t="shared" ref="E26:W26" si="0">$D$30*E24</f>
        <v>0</v>
      </c>
      <c r="F26" s="10">
        <f t="shared" si="0"/>
        <v>0</v>
      </c>
      <c r="G26" s="10">
        <f t="shared" si="0"/>
        <v>0</v>
      </c>
      <c r="H26" s="10">
        <f t="shared" si="0"/>
        <v>0</v>
      </c>
      <c r="I26" s="10">
        <f t="shared" si="0"/>
        <v>0</v>
      </c>
      <c r="J26" s="10">
        <f t="shared" si="0"/>
        <v>0</v>
      </c>
      <c r="K26" s="10">
        <f t="shared" si="0"/>
        <v>0</v>
      </c>
      <c r="L26" s="10">
        <f t="shared" si="0"/>
        <v>0</v>
      </c>
      <c r="M26" s="10">
        <f t="shared" si="0"/>
        <v>0</v>
      </c>
      <c r="N26" s="10">
        <f t="shared" si="0"/>
        <v>0</v>
      </c>
      <c r="O26" s="10">
        <f t="shared" si="0"/>
        <v>0</v>
      </c>
      <c r="P26" s="10">
        <f t="shared" si="0"/>
        <v>0</v>
      </c>
      <c r="Q26" s="10">
        <f t="shared" si="0"/>
        <v>0</v>
      </c>
      <c r="R26" s="10">
        <f t="shared" si="0"/>
        <v>0</v>
      </c>
      <c r="S26" s="18"/>
      <c r="T26" s="10">
        <f t="shared" si="0"/>
        <v>0</v>
      </c>
      <c r="U26" s="10">
        <f t="shared" si="0"/>
        <v>0</v>
      </c>
      <c r="V26" s="10">
        <f t="shared" si="0"/>
        <v>0</v>
      </c>
      <c r="W26" s="10">
        <f t="shared" si="0"/>
        <v>0</v>
      </c>
    </row>
    <row r="27" spans="1:31" ht="18.75" x14ac:dyDescent="0.25">
      <c r="A27" s="16" t="s">
        <v>25</v>
      </c>
      <c r="B27" s="16"/>
      <c r="C27" s="16"/>
      <c r="D27" s="11">
        <f>SUM(D24:D26)</f>
        <v>0</v>
      </c>
      <c r="E27" s="11">
        <f t="shared" ref="E27:R27" si="1">SUM(E24:E26)</f>
        <v>0</v>
      </c>
      <c r="F27" s="11">
        <f t="shared" si="1"/>
        <v>0</v>
      </c>
      <c r="G27" s="11">
        <f t="shared" si="1"/>
        <v>0</v>
      </c>
      <c r="H27" s="11">
        <f t="shared" si="1"/>
        <v>0</v>
      </c>
      <c r="I27" s="11">
        <f t="shared" si="1"/>
        <v>0</v>
      </c>
      <c r="J27" s="11">
        <f t="shared" si="1"/>
        <v>0</v>
      </c>
      <c r="K27" s="11">
        <f t="shared" si="1"/>
        <v>0</v>
      </c>
      <c r="L27" s="11">
        <f t="shared" si="1"/>
        <v>0</v>
      </c>
      <c r="M27" s="11">
        <f t="shared" si="1"/>
        <v>0</v>
      </c>
      <c r="N27" s="11">
        <f t="shared" si="1"/>
        <v>0</v>
      </c>
      <c r="O27" s="11">
        <f t="shared" si="1"/>
        <v>0</v>
      </c>
      <c r="P27" s="11">
        <f t="shared" si="1"/>
        <v>0</v>
      </c>
      <c r="Q27" s="11">
        <f t="shared" si="1"/>
        <v>0</v>
      </c>
      <c r="R27" s="11">
        <f t="shared" si="1"/>
        <v>0</v>
      </c>
      <c r="S27" s="19"/>
      <c r="T27" s="11">
        <f>SUM(T24:T26)</f>
        <v>0</v>
      </c>
      <c r="U27" s="11">
        <f t="shared" ref="U27" si="2">SUM(U24:U26)</f>
        <v>0</v>
      </c>
      <c r="V27" s="11">
        <f t="shared" ref="V27" si="3">SUM(V24:V26)</f>
        <v>0</v>
      </c>
      <c r="W27" s="11">
        <f t="shared" ref="W27" si="4">SUM(W24:W26)</f>
        <v>0</v>
      </c>
    </row>
    <row r="29" spans="1:31" ht="45" x14ac:dyDescent="0.25">
      <c r="A29" s="2" t="s">
        <v>26</v>
      </c>
      <c r="B29" s="2" t="s">
        <v>27</v>
      </c>
      <c r="D29" s="13" t="s">
        <v>28</v>
      </c>
    </row>
    <row r="30" spans="1:31" x14ac:dyDescent="0.25">
      <c r="A30" s="1" t="s">
        <v>1</v>
      </c>
      <c r="D30" s="14">
        <v>0.05</v>
      </c>
    </row>
    <row r="31" spans="1:31" x14ac:dyDescent="0.25">
      <c r="A31" s="1" t="s">
        <v>2</v>
      </c>
    </row>
    <row r="32" spans="1:31" x14ac:dyDescent="0.25">
      <c r="A32" s="1" t="s">
        <v>3</v>
      </c>
    </row>
    <row r="33" spans="1:1" x14ac:dyDescent="0.25">
      <c r="A33" s="1" t="s">
        <v>4</v>
      </c>
    </row>
    <row r="34" spans="1:1" x14ac:dyDescent="0.25">
      <c r="A34" s="1" t="s">
        <v>5</v>
      </c>
    </row>
    <row r="35" spans="1:1" x14ac:dyDescent="0.25">
      <c r="A35" s="1" t="s">
        <v>6</v>
      </c>
    </row>
    <row r="36" spans="1:1" x14ac:dyDescent="0.25">
      <c r="A36" s="1" t="s">
        <v>7</v>
      </c>
    </row>
    <row r="37" spans="1:1" x14ac:dyDescent="0.25">
      <c r="A37" s="1" t="s">
        <v>8</v>
      </c>
    </row>
    <row r="38" spans="1:1" x14ac:dyDescent="0.25">
      <c r="A38" s="1" t="s">
        <v>9</v>
      </c>
    </row>
    <row r="39" spans="1:1" x14ac:dyDescent="0.25">
      <c r="A39" s="1" t="s">
        <v>10</v>
      </c>
    </row>
    <row r="40" spans="1:1" x14ac:dyDescent="0.25">
      <c r="A40" s="1" t="s">
        <v>11</v>
      </c>
    </row>
    <row r="41" spans="1:1" x14ac:dyDescent="0.25">
      <c r="A41" s="1" t="s">
        <v>12</v>
      </c>
    </row>
    <row r="42" spans="1:1" x14ac:dyDescent="0.25">
      <c r="A42" s="1" t="s">
        <v>13</v>
      </c>
    </row>
    <row r="43" spans="1:1" x14ac:dyDescent="0.25">
      <c r="A43" s="1" t="s">
        <v>14</v>
      </c>
    </row>
    <row r="44" spans="1:1" x14ac:dyDescent="0.25">
      <c r="A44" s="1" t="s">
        <v>15</v>
      </c>
    </row>
    <row r="45" spans="1:1" x14ac:dyDescent="0.25">
      <c r="A45" s="1" t="s">
        <v>21</v>
      </c>
    </row>
    <row r="46" spans="1:1" x14ac:dyDescent="0.25">
      <c r="A46" s="1" t="s">
        <v>22</v>
      </c>
    </row>
    <row r="47" spans="1:1" x14ac:dyDescent="0.25">
      <c r="A47" s="1" t="s">
        <v>23</v>
      </c>
    </row>
  </sheetData>
  <mergeCells count="5">
    <mergeCell ref="A24:C24"/>
    <mergeCell ref="A25:C25"/>
    <mergeCell ref="A26:C26"/>
    <mergeCell ref="A27:C27"/>
    <mergeCell ref="S24:S27"/>
  </mergeCells>
  <dataValidations count="1">
    <dataValidation type="list" allowBlank="1" showInputMessage="1" showErrorMessage="1" sqref="D30" xr:uid="{00000000-0002-0000-0000-000000000000}">
      <formula1>$AE$1:$AE$20</formula1>
    </dataValidation>
  </dataValidations>
  <pageMargins left="0.7" right="0.7" top="0.75" bottom="0.75" header="0.3" footer="0.3"/>
  <pageSetup paperSize="5" orientation="landscape" r:id="rId1"/>
  <tableParts count="2">
    <tablePart r:id="rId2"/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WrappedLabelHistory xmlns:xsi="http://www.w3.org/2001/XMLSchema-instance" xmlns:xsd="http://www.w3.org/2001/XMLSchema" xmlns="http://www.boldonjames.com/2016/02/Classifier/internal/wrappedLabelHistory">
  <Value>PD94bWwgdmVyc2lvbj0iMS4wIiBlbmNvZGluZz0idXMtYXNjaWkiPz48bGFiZWxIaXN0b3J5IHhtbG5zOnhzaT0iaHR0cDovL3d3dy53My5vcmcvMjAwMS9YTUxTY2hlbWEtaW5zdGFuY2UiIHhtbG5zOnhzZD0iaHR0cDovL3d3dy53My5vcmcvMjAwMS9YTUxTY2hlbWEiIHhtbG5zPSJodHRwOi8vd3d3LmJvbGRvbmphbWVzLmNvbS8yMDE2LzAyL0NsYXNzaWZpZXIvaW50ZXJuYWwvbGFiZWxIaXN0b3J5Ij48aXRlbT48c2lzbCBzaXNsVmVyc2lvbj0iMCIgcG9saWN5PSJlOWMwYjhkNy1iZGI0LTRmZDMtYjYyYS1mNTAzMjdhYWVmY2UiIG9yaWdpbj0iZGVmYXVsdFZhbHVlIj48ZWxlbWVudCB1aWQ9IjkzNmUyMmQ1LTQ1YTctNGNiNy05NWFiLTFhYThjN2M4ODc4OSIgdmFsdWU9IiIgeG1sbnM9Imh0dHA6Ly93d3cuYm9sZG9uamFtZXMuY29tLzIwMDgvMDEvc2llL2ludGVybmFsL2xhYmVsIiAvPjwvc2lzbD48VXNlck5hbWU+Q09SUFxzMjk0NTQxPC9Vc2VyTmFtZT48RGF0ZVRpbWU+My8yOS8yMDIyIDE6MjY6MTcgUE08L0RhdGVUaW1lPjxMYWJlbFN0cmluZz5VbmNhdGVnb3JpemVkPC9MYWJlbFN0cmluZz48L2l0ZW0+PC9sYWJlbEhpc3Rvcnk+</Value>
</WrappedLabelHistory>
</file>

<file path=customXml/item2.xml><?xml version="1.0" encoding="utf-8"?>
<sisl xmlns:xsd="http://www.w3.org/2001/XMLSchema" xmlns:xsi="http://www.w3.org/2001/XMLSchema-instance" xmlns="http://www.boldonjames.com/2008/01/sie/internal/label" sislVersion="0" policy="e9c0b8d7-bdb4-4fd3-b62a-f50327aaefce" origin="defaultValue">
  <element uid="936e22d5-45a7-4cb7-95ab-1aa8c7c88789" value=""/>
</sisl>
</file>

<file path=customXml/itemProps1.xml><?xml version="1.0" encoding="utf-8"?>
<ds:datastoreItem xmlns:ds="http://schemas.openxmlformats.org/officeDocument/2006/customXml" ds:itemID="{0ADEA0BD-1B2C-42E4-81E1-ACD4A2C336D4}">
  <ds:schemaRefs>
    <ds:schemaRef ds:uri="http://www.w3.org/2001/XMLSchema"/>
    <ds:schemaRef ds:uri="http://www.boldonjames.com/2016/02/Classifier/internal/wrappedLabelHistory"/>
  </ds:schemaRefs>
</ds:datastoreItem>
</file>

<file path=customXml/itemProps2.xml><?xml version="1.0" encoding="utf-8"?>
<ds:datastoreItem xmlns:ds="http://schemas.openxmlformats.org/officeDocument/2006/customXml" ds:itemID="{C366B100-FFED-48CC-8A32-907105EEBBED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</vt:lpstr>
      <vt:lpstr>Table!Print_Area</vt:lpstr>
    </vt:vector>
  </TitlesOfParts>
  <Company>American Electric Power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s280284</dc:creator>
  <cp:keywords/>
  <cp:lastModifiedBy>s007506</cp:lastModifiedBy>
  <cp:lastPrinted>2022-12-07T19:36:28Z</cp:lastPrinted>
  <dcterms:created xsi:type="dcterms:W3CDTF">2020-05-22T16:52:15Z</dcterms:created>
  <dcterms:modified xsi:type="dcterms:W3CDTF">2022-12-07T19:37:21Z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3138ec93-5c69-4565-967d-e636f0889f54</vt:lpwstr>
  </property>
  <property fmtid="{D5CDD505-2E9C-101B-9397-08002B2CF9AE}" pid="3" name="bjDocumentSecurityLabel">
    <vt:lpwstr>Uncategorized</vt:lpwstr>
  </property>
  <property fmtid="{D5CDD505-2E9C-101B-9397-08002B2CF9AE}" pid="4" name="bjSaver">
    <vt:lpwstr>bx/FHhv4Cv5EW/rigljHVyMrLvIHxrE5</vt:lpwstr>
  </property>
  <property fmtid="{D5CDD505-2E9C-101B-9397-08002B2CF9AE}" pid="5" name="bjClsUserRVM">
    <vt:lpwstr>[]</vt:lpwstr>
  </property>
  <property fmtid="{D5CDD505-2E9C-101B-9397-08002B2CF9AE}" pid="6" name="bjLabelHistoryID">
    <vt:lpwstr>{0ADEA0BD-1B2C-42E4-81E1-ACD4A2C336D4}</vt:lpwstr>
  </property>
  <property fmtid="{D5CDD505-2E9C-101B-9397-08002B2CF9AE}" pid="7" name="bjDocumentLabelXML">
    <vt:lpwstr>&lt;?xml version="1.0" encoding="us-ascii"?&gt;&lt;sisl xmlns:xsd="http://www.w3.org/2001/XMLSchema" xmlns:xsi="http://www.w3.org/2001/XMLSchema-instance" sislVersion="0" policy="e9c0b8d7-bdb4-4fd3-b62a-f50327aaefce" origin="defaultValue" xmlns="http://www.boldonj</vt:lpwstr>
  </property>
  <property fmtid="{D5CDD505-2E9C-101B-9397-08002B2CF9AE}" pid="8" name="bjDocumentLabelXML-0">
    <vt:lpwstr>ames.com/2008/01/sie/internal/label"&gt;&lt;element uid="936e22d5-45a7-4cb7-95ab-1aa8c7c88789" value="" /&gt;&lt;/sisl&gt;</vt:lpwstr>
  </property>
  <property fmtid="{D5CDD505-2E9C-101B-9397-08002B2CF9AE}" pid="9" name="MSIP_Label_574d496c-7ac4-4b13-81fd-698eca66b217_SiteId">
    <vt:lpwstr>15f3c881-6b03-4ff6-8559-77bf5177818f</vt:lpwstr>
  </property>
  <property fmtid="{D5CDD505-2E9C-101B-9397-08002B2CF9AE}" pid="10" name="MSIP_Label_574d496c-7ac4-4b13-81fd-698eca66b217_Name">
    <vt:lpwstr>Uncategorized</vt:lpwstr>
  </property>
  <property fmtid="{D5CDD505-2E9C-101B-9397-08002B2CF9AE}" pid="11" name="MSIP_Label_574d496c-7ac4-4b13-81fd-698eca66b217_Enabled">
    <vt:lpwstr>true</vt:lpwstr>
  </property>
</Properties>
</file>