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MSOFFICE\dld\GCSSD\Rate Increase\PSC Requests\"/>
    </mc:Choice>
  </mc:AlternateContent>
  <xr:revisionPtr revIDLastSave="0" documentId="13_ncr:1_{4859F47C-7EBC-479C-9A3E-C252E0FE9BCB}" xr6:coauthVersionLast="47" xr6:coauthVersionMax="47" xr10:uidLastSave="{00000000-0000-0000-0000-000000000000}"/>
  <bookViews>
    <workbookView xWindow="23880" yWindow="-120" windowWidth="24240" windowHeight="13140" xr2:uid="{EFC48D54-434F-4BD0-BCEF-2B33D42C2D7E}"/>
  </bookViews>
  <sheets>
    <sheet name="Exhibit B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5" i="1" l="1"/>
  <c r="C15" i="1"/>
  <c r="E15" i="1"/>
  <c r="E16" i="1" s="1"/>
  <c r="B15" i="1"/>
  <c r="F17" i="1" l="1"/>
  <c r="F19" i="1" s="1"/>
  <c r="C21" i="1" s="1"/>
  <c r="C23" i="1" s="1"/>
  <c r="C26" i="1" s="1"/>
  <c r="C29" i="1" s="1"/>
  <c r="B16" i="1"/>
  <c r="C19" i="1" s="1"/>
</calcChain>
</file>

<file path=xl/sharedStrings.xml><?xml version="1.0" encoding="utf-8"?>
<sst xmlns="http://schemas.openxmlformats.org/spreadsheetml/2006/main" count="22" uniqueCount="20">
  <si>
    <t>Monthly Cost</t>
  </si>
  <si>
    <t>Kilowatt Hrs</t>
  </si>
  <si>
    <t>January</t>
  </si>
  <si>
    <t>February</t>
  </si>
  <si>
    <t>March</t>
  </si>
  <si>
    <t>April</t>
  </si>
  <si>
    <t>May</t>
  </si>
  <si>
    <t>June</t>
  </si>
  <si>
    <t>6 month total</t>
  </si>
  <si>
    <t>Avg price/kilowatt</t>
  </si>
  <si>
    <t>{increase in units over</t>
  </si>
  <si>
    <t>prior year}</t>
  </si>
  <si>
    <t>{increase as a percentage}</t>
  </si>
  <si>
    <t>Est Add'l Hours in 2022</t>
  </si>
  <si>
    <t>Estimated 2022 Cost</t>
  </si>
  <si>
    <t>Overall Increase in Cost</t>
  </si>
  <si>
    <t>Total Annual Cost - 2021</t>
  </si>
  <si>
    <t>Total Est Hours  - 2022</t>
  </si>
  <si>
    <t>Avg Price / kilowatt-2022</t>
  </si>
  <si>
    <t>{B}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</si>
</sst>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&quot;$&quot;#,##0.0000000_);\(&quot;$&quot;#,##0.0000000\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7" fontId="0" fillId="0" borderId="0" xfId="0" applyNumberFormat="1"/>
    <xf numFmtId="164" fontId="0" fillId="0" borderId="0" xfId="0" applyNumberFormat="1"/>
    <xf numFmtId="1" fontId="0" fillId="0" borderId="0" xfId="0" applyNumberFormat="1"/>
    <xf numFmtId="0" fontId="0" fillId="0" borderId="0" xfId="0" applyAlignment="1">
      <alignment horizontal="right"/>
    </xf>
    <xf numFmtId="0" fontId="1" fillId="0" borderId="0" xfId="0" applyFont="1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C8200-7EC5-4007-85AB-D4DCC5A5FF7E}">
  <dimension ref="A1:G29"/>
  <sheetViews>
    <sheetView tabSelected="1" zoomScaleNormal="100" workbookViewId="0">
      <selection activeCell="B34" sqref="B34"/>
    </sheetView>
  </sheetViews>
  <sheetFormatPr defaultRowHeight="15" x14ac:dyDescent="0.25"/>
  <cols>
    <col min="1" max="1" width="22.42578125" bestFit="1" customWidth="1"/>
    <col min="2" max="2" width="12.7109375" bestFit="1" customWidth="1"/>
    <col min="3" max="3" width="14.140625" bestFit="1" customWidth="1"/>
    <col min="5" max="5" width="12.85546875" bestFit="1" customWidth="1"/>
    <col min="6" max="6" width="11.7109375" bestFit="1" customWidth="1"/>
  </cols>
  <sheetData>
    <row r="1" spans="1:6" x14ac:dyDescent="0.25">
      <c r="A1" s="7"/>
    </row>
    <row r="2" spans="1:6" x14ac:dyDescent="0.25">
      <c r="A2" s="7"/>
    </row>
    <row r="5" spans="1:6" x14ac:dyDescent="0.25">
      <c r="B5" s="1" t="s">
        <v>0</v>
      </c>
      <c r="E5" s="1" t="s">
        <v>0</v>
      </c>
    </row>
    <row r="6" spans="1:6" x14ac:dyDescent="0.25">
      <c r="B6" s="2">
        <v>2021</v>
      </c>
      <c r="C6" s="2" t="s">
        <v>1</v>
      </c>
      <c r="E6" s="2">
        <v>2022</v>
      </c>
      <c r="F6" s="2" t="s">
        <v>1</v>
      </c>
    </row>
    <row r="8" spans="1:6" x14ac:dyDescent="0.25">
      <c r="A8" t="s">
        <v>2</v>
      </c>
      <c r="B8" s="3">
        <v>3083.13</v>
      </c>
      <c r="C8">
        <v>39552</v>
      </c>
      <c r="E8" s="3">
        <v>4067.94</v>
      </c>
      <c r="F8">
        <v>40800</v>
      </c>
    </row>
    <row r="9" spans="1:6" x14ac:dyDescent="0.25">
      <c r="A9" t="s">
        <v>3</v>
      </c>
      <c r="B9" s="3">
        <v>2803.06</v>
      </c>
      <c r="C9">
        <v>35904</v>
      </c>
      <c r="E9" s="3">
        <v>4031.96</v>
      </c>
      <c r="F9">
        <v>37056</v>
      </c>
    </row>
    <row r="10" spans="1:6" x14ac:dyDescent="0.25">
      <c r="A10" t="s">
        <v>4</v>
      </c>
      <c r="B10" s="3">
        <v>2718.54</v>
      </c>
      <c r="C10">
        <v>34272</v>
      </c>
      <c r="E10" s="3">
        <v>3349.37</v>
      </c>
      <c r="F10">
        <v>35136</v>
      </c>
    </row>
    <row r="11" spans="1:6" x14ac:dyDescent="0.25">
      <c r="A11" t="s">
        <v>5</v>
      </c>
      <c r="B11" s="3">
        <v>3025.64</v>
      </c>
      <c r="C11">
        <v>40224</v>
      </c>
      <c r="E11" s="3">
        <v>4219.82</v>
      </c>
      <c r="F11">
        <v>47712</v>
      </c>
    </row>
    <row r="12" spans="1:6" x14ac:dyDescent="0.25">
      <c r="A12" t="s">
        <v>6</v>
      </c>
      <c r="B12" s="3">
        <v>3364.53</v>
      </c>
      <c r="C12">
        <v>39936</v>
      </c>
      <c r="E12" s="3">
        <v>4227.8599999999997</v>
      </c>
      <c r="F12">
        <v>41280</v>
      </c>
    </row>
    <row r="13" spans="1:6" x14ac:dyDescent="0.25">
      <c r="A13" t="s">
        <v>7</v>
      </c>
      <c r="B13" s="3">
        <v>3434.78</v>
      </c>
      <c r="C13">
        <v>44832</v>
      </c>
      <c r="E13" s="3">
        <v>5049.33</v>
      </c>
      <c r="F13">
        <v>51456</v>
      </c>
    </row>
    <row r="15" spans="1:6" x14ac:dyDescent="0.25">
      <c r="A15" t="s">
        <v>8</v>
      </c>
      <c r="B15" s="3">
        <f>SUM(B8:B13)</f>
        <v>18429.68</v>
      </c>
      <c r="C15">
        <f>SUM(C8:C13)</f>
        <v>234720</v>
      </c>
      <c r="E15" s="3">
        <f>SUM(E8:E13)</f>
        <v>24946.28</v>
      </c>
      <c r="F15">
        <f>SUM(F8:F13)</f>
        <v>253440</v>
      </c>
    </row>
    <row r="16" spans="1:6" x14ac:dyDescent="0.25">
      <c r="A16" t="s">
        <v>9</v>
      </c>
      <c r="B16" s="4">
        <f>B15/C15</f>
        <v>7.8517723244717105E-2</v>
      </c>
      <c r="E16" s="4">
        <f>E15/F15</f>
        <v>9.8430713383838381E-2</v>
      </c>
    </row>
    <row r="17" spans="1:7" x14ac:dyDescent="0.25">
      <c r="F17">
        <f>F15-C15</f>
        <v>18720</v>
      </c>
      <c r="G17" t="s">
        <v>10</v>
      </c>
    </row>
    <row r="18" spans="1:7" x14ac:dyDescent="0.25">
      <c r="G18" t="s">
        <v>11</v>
      </c>
    </row>
    <row r="19" spans="1:7" x14ac:dyDescent="0.25">
      <c r="A19" t="s">
        <v>16</v>
      </c>
      <c r="B19" s="3">
        <v>41925.08</v>
      </c>
      <c r="C19" s="5">
        <f>B19/B16</f>
        <v>533956.8987415951</v>
      </c>
      <c r="F19">
        <f>F17/C15</f>
        <v>7.9754601226993863E-2</v>
      </c>
      <c r="G19" t="s">
        <v>12</v>
      </c>
    </row>
    <row r="21" spans="1:7" x14ac:dyDescent="0.25">
      <c r="A21" t="s">
        <v>13</v>
      </c>
      <c r="C21" s="5">
        <f>C19*F19</f>
        <v>42585.519531538259</v>
      </c>
      <c r="F21" s="5"/>
    </row>
    <row r="23" spans="1:7" x14ac:dyDescent="0.25">
      <c r="A23" t="s">
        <v>17</v>
      </c>
      <c r="C23" s="5">
        <f>C19+C21</f>
        <v>576542.41827313334</v>
      </c>
      <c r="D23" s="6"/>
    </row>
    <row r="24" spans="1:7" x14ac:dyDescent="0.25">
      <c r="A24" t="s">
        <v>18</v>
      </c>
      <c r="C24">
        <v>9.8430699999999996E-2</v>
      </c>
    </row>
    <row r="26" spans="1:7" x14ac:dyDescent="0.25">
      <c r="A26" t="s">
        <v>14</v>
      </c>
      <c r="C26" s="3">
        <f>C23*C24</f>
        <v>56749.4738103173</v>
      </c>
    </row>
    <row r="29" spans="1:7" x14ac:dyDescent="0.25">
      <c r="A29" t="s">
        <v>15</v>
      </c>
      <c r="C29" s="3">
        <f>C26-B19</f>
        <v>14824.393810317299</v>
      </c>
      <c r="D29" s="8" t="s">
        <v>19</v>
      </c>
    </row>
  </sheetData>
  <pageMargins left="0.45" right="0.45" top="0.75" bottom="0.75" header="0.3" footer="0.3"/>
  <pageSetup scale="81" orientation="portrait" r:id="rId1"/>
  <headerFooter>
    <oddHeader xml:space="preserve">&amp;CGRANT COUNTY SEWER DISTRICT
PROJECTED INCREASE IN PURCHASED POWER - TREATMENT PLANT
&amp;R&amp;"-,Bold"Response to 1.k.
Exhibit B
Witness - Debbra Dedden, CPA
&amp;"-,Regular"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Exhibit 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Debbra Dedden</dc:creator>
  <cp:lastModifiedBy>Debbra Dedden</cp:lastModifiedBy>
  <cp:lastPrinted>2023-01-24T20:05:11Z</cp:lastPrinted>
  <dcterms:created xsi:type="dcterms:W3CDTF">2022-08-25T18:44:31Z</dcterms:created>
  <dcterms:modified xsi:type="dcterms:W3CDTF">2023-01-24T20:05:24Z</dcterms:modified>
</cp:coreProperties>
</file>